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HP PC\OneDrive - Univerzita Palackého v Olomouci\Dokumenty\Aktuální VŠ\VŠ PSYCHOLOGIE\3. ročník\Psychometrie 1\projekt Sociální smělost\"/>
    </mc:Choice>
  </mc:AlternateContent>
  <xr:revisionPtr revIDLastSave="0" documentId="13_ncr:1_{C664311E-3441-40A9-8872-10DDA315320A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Vyčištěná data" sheetId="15" r:id="rId1"/>
    <sheet name="Obecné info" sheetId="1" r:id="rId2"/>
    <sheet name="Test" sheetId="2" r:id="rId3"/>
    <sheet name="Retest" sheetId="3" r:id="rId4"/>
    <sheet name="Faktorová analýza" sheetId="11" r:id="rId5"/>
    <sheet name="Popisné charakteristiky položek" sheetId="5" r:id="rId6"/>
    <sheet name="Item Total Correlation" sheetId="12" r:id="rId7"/>
    <sheet name="Reliabilita" sheetId="13" r:id="rId8"/>
    <sheet name="Reliabilita Test-retest" sheetId="14" r:id="rId9"/>
    <sheet name="Validita - test" sheetId="16" r:id="rId10"/>
    <sheet name="Validita - retest" sheetId="17" r:id="rId11"/>
    <sheet name="Prediktivní validita" sheetId="18" r:id="rId12"/>
    <sheet name="Souběžná validita" sheetId="19" r:id="rId13"/>
    <sheet name="Příprava pro normy" sheetId="7" r:id="rId14"/>
    <sheet name="Počítání norem" sheetId="6" r:id="rId15"/>
    <sheet name="Normy" sheetId="8" r:id="rId16"/>
    <sheet name="Komentáře respondentů" sheetId="4" r:id="rId17"/>
  </sheets>
  <definedNames>
    <definedName name="_xlchart.v1.0" hidden="1">'Příprava pro normy'!$K$1:$K$2</definedName>
    <definedName name="_xlchart.v1.1" hidden="1">'Příprava pro normy'!$K$3:$K$410</definedName>
    <definedName name="_xlchart.v1.10" hidden="1">'Příprava pro normy'!$P$1:$P$2</definedName>
    <definedName name="_xlchart.v1.11" hidden="1">'Příprava pro normy'!$P$3:$P$410</definedName>
    <definedName name="_xlchart.v1.12" hidden="1">'Příprava pro normy'!$Q$1:$Q$2</definedName>
    <definedName name="_xlchart.v1.13" hidden="1">'Příprava pro normy'!$Q$3:$Q$410</definedName>
    <definedName name="_xlchart.v1.14" hidden="1">'Příprava pro normy'!$R$1:$R$2</definedName>
    <definedName name="_xlchart.v1.15" hidden="1">'Příprava pro normy'!$R$3:$R$410</definedName>
    <definedName name="_xlchart.v1.2" hidden="1">'Příprava pro normy'!$L$1:$L$2</definedName>
    <definedName name="_xlchart.v1.3" hidden="1">'Příprava pro normy'!$L$3:$L$410</definedName>
    <definedName name="_xlchart.v1.4" hidden="1">'Příprava pro normy'!$M$1:$M$2</definedName>
    <definedName name="_xlchart.v1.5" hidden="1">'Příprava pro normy'!$M$3:$M$410</definedName>
    <definedName name="_xlchart.v1.6" hidden="1">'Příprava pro normy'!$N$1:$N$2</definedName>
    <definedName name="_xlchart.v1.7" hidden="1">'Příprava pro normy'!$N$3:$N$410</definedName>
    <definedName name="_xlchart.v1.8" hidden="1">'Příprava pro normy'!$O$1:$O$2</definedName>
    <definedName name="_xlchart.v1.9" hidden="1">'Příprava pro normy'!$O$3:$O$410</definedName>
    <definedName name="Z_8916D562_4A30_4A64_9428_B988E00F9A3E_.wvu.FilterData" localSheetId="2" hidden="1">Test!$AY$19</definedName>
  </definedNames>
  <calcPr calcId="191029"/>
  <customWorkbookViews>
    <customWorkbookView name="Filtr 1" guid="{8916D562-4A30-4A64-9428-B988E00F9A3E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" i="17" l="1"/>
  <c r="R3" i="17"/>
  <c r="R4" i="17"/>
  <c r="R5" i="17"/>
  <c r="R6" i="17"/>
  <c r="R7" i="17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4" i="17"/>
  <c r="R55" i="17"/>
  <c r="R56" i="17"/>
  <c r="S2" i="16"/>
  <c r="S3" i="16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14" i="16"/>
  <c r="S115" i="16"/>
  <c r="S116" i="16"/>
  <c r="S117" i="16"/>
  <c r="S118" i="16"/>
  <c r="S119" i="16"/>
  <c r="S120" i="16"/>
  <c r="S121" i="16"/>
  <c r="S122" i="16"/>
  <c r="S123" i="16"/>
  <c r="S124" i="16"/>
  <c r="S125" i="16"/>
  <c r="S126" i="16"/>
  <c r="S127" i="16"/>
  <c r="S128" i="16"/>
  <c r="S129" i="16"/>
  <c r="S130" i="16"/>
  <c r="S131" i="16"/>
  <c r="S132" i="16"/>
  <c r="S133" i="16"/>
  <c r="S134" i="16"/>
  <c r="S135" i="16"/>
  <c r="S136" i="16"/>
  <c r="S137" i="16"/>
  <c r="S138" i="16"/>
  <c r="S139" i="16"/>
  <c r="S140" i="16"/>
  <c r="S141" i="16"/>
  <c r="S142" i="16"/>
  <c r="S143" i="16"/>
  <c r="S144" i="16"/>
  <c r="S145" i="16"/>
  <c r="S146" i="16"/>
  <c r="S147" i="16"/>
  <c r="S148" i="16"/>
  <c r="S149" i="16"/>
  <c r="S150" i="16"/>
  <c r="S151" i="16"/>
  <c r="S152" i="16"/>
  <c r="S153" i="16"/>
  <c r="S154" i="16"/>
  <c r="S155" i="16"/>
  <c r="S156" i="16"/>
  <c r="S157" i="16"/>
  <c r="S158" i="16"/>
  <c r="S159" i="16"/>
  <c r="S160" i="16"/>
  <c r="S161" i="16"/>
  <c r="S162" i="16"/>
  <c r="S163" i="16"/>
  <c r="S164" i="16"/>
  <c r="S165" i="16"/>
  <c r="S166" i="16"/>
  <c r="S167" i="16"/>
  <c r="S168" i="16"/>
  <c r="S169" i="16"/>
  <c r="S170" i="16"/>
  <c r="S171" i="16"/>
  <c r="S172" i="16"/>
  <c r="S173" i="16"/>
  <c r="S174" i="16"/>
  <c r="S175" i="16"/>
  <c r="S176" i="16"/>
  <c r="S177" i="16"/>
  <c r="S178" i="16"/>
  <c r="S179" i="16"/>
  <c r="S180" i="16"/>
  <c r="S181" i="16"/>
  <c r="S182" i="16"/>
  <c r="S183" i="16"/>
  <c r="S184" i="16"/>
  <c r="S185" i="16"/>
  <c r="S186" i="16"/>
  <c r="S187" i="16"/>
  <c r="S188" i="16"/>
  <c r="S189" i="16"/>
  <c r="S190" i="16"/>
  <c r="S191" i="16"/>
  <c r="S192" i="16"/>
  <c r="S193" i="16"/>
  <c r="S194" i="16"/>
  <c r="S195" i="16"/>
  <c r="S196" i="16"/>
  <c r="S197" i="16"/>
  <c r="S198" i="16"/>
  <c r="S199" i="16"/>
  <c r="S200" i="16"/>
  <c r="S201" i="16"/>
  <c r="S202" i="16"/>
  <c r="S203" i="16"/>
  <c r="S204" i="16"/>
  <c r="S205" i="16"/>
  <c r="S206" i="16"/>
  <c r="S207" i="16"/>
  <c r="S208" i="16"/>
  <c r="S209" i="16"/>
  <c r="S210" i="16"/>
  <c r="S211" i="16"/>
  <c r="S212" i="16"/>
  <c r="S213" i="16"/>
  <c r="S214" i="16"/>
  <c r="S215" i="16"/>
  <c r="S216" i="16"/>
  <c r="S217" i="16"/>
  <c r="S218" i="16"/>
  <c r="S219" i="16"/>
  <c r="S220" i="16"/>
  <c r="S221" i="16"/>
  <c r="S222" i="16"/>
  <c r="S223" i="16"/>
  <c r="S224" i="16"/>
  <c r="S225" i="16"/>
  <c r="S226" i="16"/>
  <c r="S227" i="16"/>
  <c r="S228" i="16"/>
  <c r="S229" i="16"/>
  <c r="S230" i="16"/>
  <c r="S231" i="16"/>
  <c r="S232" i="16"/>
  <c r="S233" i="16"/>
  <c r="S234" i="16"/>
  <c r="S235" i="16"/>
  <c r="S236" i="16"/>
  <c r="S237" i="16"/>
  <c r="S238" i="16"/>
  <c r="S239" i="16"/>
  <c r="S240" i="16"/>
  <c r="S241" i="16"/>
  <c r="S242" i="16"/>
  <c r="S243" i="16"/>
  <c r="S244" i="16"/>
  <c r="S245" i="16"/>
  <c r="S246" i="16"/>
  <c r="S247" i="16"/>
  <c r="S248" i="16"/>
  <c r="S249" i="16"/>
  <c r="S250" i="16"/>
  <c r="S251" i="16"/>
  <c r="S252" i="16"/>
  <c r="S253" i="16"/>
  <c r="S254" i="16"/>
  <c r="S255" i="16"/>
  <c r="S256" i="16"/>
  <c r="S257" i="16"/>
  <c r="S258" i="16"/>
  <c r="S259" i="16"/>
  <c r="S260" i="16"/>
  <c r="S261" i="16"/>
  <c r="S262" i="16"/>
  <c r="S263" i="16"/>
  <c r="S264" i="16"/>
  <c r="S265" i="16"/>
  <c r="S266" i="16"/>
  <c r="S267" i="16"/>
  <c r="S268" i="16"/>
  <c r="S269" i="16"/>
  <c r="S270" i="16"/>
  <c r="S271" i="16"/>
  <c r="S272" i="16"/>
  <c r="S273" i="16"/>
  <c r="S274" i="16"/>
  <c r="S275" i="16"/>
  <c r="S276" i="16"/>
  <c r="S277" i="16"/>
  <c r="S278" i="16"/>
  <c r="S279" i="16"/>
  <c r="S280" i="16"/>
  <c r="S281" i="16"/>
  <c r="S282" i="16"/>
  <c r="S283" i="16"/>
  <c r="S284" i="16"/>
  <c r="S285" i="16"/>
  <c r="S286" i="16"/>
  <c r="S287" i="16"/>
  <c r="S288" i="16"/>
  <c r="S289" i="16"/>
  <c r="S290" i="16"/>
  <c r="S291" i="16"/>
  <c r="S292" i="16"/>
  <c r="S293" i="16"/>
  <c r="S294" i="16"/>
  <c r="S295" i="16"/>
  <c r="S296" i="16"/>
  <c r="S297" i="16"/>
  <c r="S298" i="16"/>
  <c r="S299" i="16"/>
  <c r="S300" i="16"/>
  <c r="S301" i="16"/>
  <c r="S302" i="16"/>
  <c r="S303" i="16"/>
  <c r="S304" i="16"/>
  <c r="S305" i="16"/>
  <c r="S306" i="16"/>
  <c r="S307" i="16"/>
  <c r="S308" i="16"/>
  <c r="S309" i="16"/>
  <c r="S310" i="16"/>
  <c r="S311" i="16"/>
  <c r="S312" i="16"/>
  <c r="S313" i="16"/>
  <c r="S314" i="16"/>
  <c r="S315" i="16"/>
  <c r="S316" i="16"/>
  <c r="S317" i="16"/>
  <c r="S318" i="16"/>
  <c r="S319" i="16"/>
  <c r="S320" i="16"/>
  <c r="S321" i="16"/>
  <c r="S322" i="16"/>
  <c r="S323" i="16"/>
  <c r="S324" i="16"/>
  <c r="S325" i="16"/>
  <c r="S326" i="16"/>
  <c r="S327" i="16"/>
  <c r="S328" i="16"/>
  <c r="S329" i="16"/>
  <c r="S330" i="16"/>
  <c r="S331" i="16"/>
  <c r="S332" i="16"/>
  <c r="S333" i="16"/>
  <c r="S334" i="16"/>
  <c r="S335" i="16"/>
  <c r="S336" i="16"/>
  <c r="S337" i="16"/>
  <c r="S338" i="16"/>
  <c r="S339" i="16"/>
  <c r="S340" i="16"/>
  <c r="S341" i="16"/>
  <c r="S342" i="16"/>
  <c r="S343" i="16"/>
  <c r="S344" i="16"/>
  <c r="S345" i="16"/>
  <c r="S346" i="16"/>
  <c r="S347" i="16"/>
  <c r="S348" i="16"/>
  <c r="S349" i="16"/>
  <c r="S350" i="16"/>
  <c r="S351" i="16"/>
  <c r="S352" i="16"/>
  <c r="S353" i="16"/>
  <c r="S354" i="16"/>
  <c r="S355" i="16"/>
  <c r="S356" i="16"/>
  <c r="S357" i="16"/>
  <c r="S358" i="16"/>
  <c r="S359" i="16"/>
  <c r="S360" i="16"/>
  <c r="S361" i="16"/>
  <c r="S362" i="16"/>
  <c r="S363" i="16"/>
  <c r="S364" i="16"/>
  <c r="S365" i="16"/>
  <c r="S366" i="16"/>
  <c r="S367" i="16"/>
  <c r="S368" i="16"/>
  <c r="S369" i="16"/>
  <c r="S370" i="16"/>
  <c r="S371" i="16"/>
  <c r="S372" i="16"/>
  <c r="S373" i="16"/>
  <c r="S374" i="16"/>
  <c r="S375" i="16"/>
  <c r="S376" i="16"/>
  <c r="S377" i="16"/>
  <c r="S378" i="16"/>
  <c r="S379" i="16"/>
  <c r="S380" i="16"/>
  <c r="S381" i="16"/>
  <c r="S382" i="16"/>
  <c r="S383" i="16"/>
  <c r="S384" i="16"/>
  <c r="S385" i="16"/>
  <c r="S386" i="16"/>
  <c r="S387" i="16"/>
  <c r="S388" i="16"/>
  <c r="S389" i="16"/>
  <c r="S390" i="16"/>
  <c r="S391" i="16"/>
  <c r="S392" i="16"/>
  <c r="S393" i="16"/>
  <c r="S394" i="16"/>
  <c r="S395" i="16"/>
  <c r="S396" i="16"/>
  <c r="S397" i="16"/>
  <c r="S398" i="16"/>
  <c r="S399" i="16"/>
  <c r="S400" i="16"/>
  <c r="S401" i="16"/>
  <c r="S402" i="16"/>
  <c r="S403" i="16"/>
  <c r="S404" i="16"/>
  <c r="S405" i="16"/>
  <c r="S406" i="16"/>
  <c r="S407" i="16"/>
  <c r="C407" i="15" l="1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3" i="15"/>
  <c r="C2" i="15"/>
  <c r="L5" i="14"/>
  <c r="L6" i="14"/>
  <c r="L7" i="14" s="1"/>
  <c r="L8" i="14"/>
  <c r="L15" i="14"/>
  <c r="L16" i="14"/>
  <c r="L17" i="14"/>
  <c r="L18" i="14"/>
  <c r="L19" i="14" s="1"/>
  <c r="T6" i="13"/>
  <c r="L9" i="14" l="1"/>
  <c r="AK4" i="6"/>
  <c r="AK5" i="6"/>
  <c r="AK6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39" i="6"/>
  <c r="AK40" i="6"/>
  <c r="AK41" i="6"/>
  <c r="AK42" i="6"/>
  <c r="AK43" i="6"/>
  <c r="AK44" i="6"/>
  <c r="AK45" i="6"/>
  <c r="AK46" i="6"/>
  <c r="AK47" i="6"/>
  <c r="AK48" i="6"/>
  <c r="AK49" i="6"/>
  <c r="AK50" i="6"/>
  <c r="AK51" i="6"/>
  <c r="AK3" i="6"/>
  <c r="AC4" i="6"/>
  <c r="AD4" i="6" s="1"/>
  <c r="AC5" i="6"/>
  <c r="AD5" i="6" s="1"/>
  <c r="AC6" i="6"/>
  <c r="AD6" i="6" s="1"/>
  <c r="AC7" i="6"/>
  <c r="AD7" i="6" s="1"/>
  <c r="AC8" i="6"/>
  <c r="AD8" i="6" s="1"/>
  <c r="AC9" i="6"/>
  <c r="AD9" i="6" s="1"/>
  <c r="AC10" i="6"/>
  <c r="AD10" i="6" s="1"/>
  <c r="AC11" i="6"/>
  <c r="AD11" i="6" s="1"/>
  <c r="AB11" i="6" s="1"/>
  <c r="AC12" i="6"/>
  <c r="AD12" i="6" s="1"/>
  <c r="AB12" i="6" s="1"/>
  <c r="AC13" i="6"/>
  <c r="AD13" i="6" s="1"/>
  <c r="AB13" i="6" s="1"/>
  <c r="AC14" i="6"/>
  <c r="AD14" i="6" s="1"/>
  <c r="AB14" i="6" s="1"/>
  <c r="AC15" i="6"/>
  <c r="AD15" i="6" s="1"/>
  <c r="AB15" i="6" s="1"/>
  <c r="AC16" i="6"/>
  <c r="AD16" i="6" s="1"/>
  <c r="AB16" i="6" s="1"/>
  <c r="AC17" i="6"/>
  <c r="AD17" i="6" s="1"/>
  <c r="AB17" i="6" s="1"/>
  <c r="AC18" i="6"/>
  <c r="AD18" i="6" s="1"/>
  <c r="AB18" i="6" s="1"/>
  <c r="AC19" i="6"/>
  <c r="AD19" i="6" s="1"/>
  <c r="AB19" i="6" s="1"/>
  <c r="AC20" i="6"/>
  <c r="AD20" i="6" s="1"/>
  <c r="AB20" i="6" s="1"/>
  <c r="AC21" i="6"/>
  <c r="AD21" i="6" s="1"/>
  <c r="AB21" i="6" s="1"/>
  <c r="AC22" i="6"/>
  <c r="AD22" i="6" s="1"/>
  <c r="AB22" i="6" s="1"/>
  <c r="AC23" i="6"/>
  <c r="AD23" i="6" s="1"/>
  <c r="AB23" i="6" s="1"/>
  <c r="AC24" i="6"/>
  <c r="AD24" i="6" s="1"/>
  <c r="AB24" i="6" s="1"/>
  <c r="AC25" i="6"/>
  <c r="AD25" i="6" s="1"/>
  <c r="AB25" i="6" s="1"/>
  <c r="AC26" i="6"/>
  <c r="AD26" i="6" s="1"/>
  <c r="AB26" i="6" s="1"/>
  <c r="AC27" i="6"/>
  <c r="AD27" i="6" s="1"/>
  <c r="AB27" i="6" s="1"/>
  <c r="AC28" i="6"/>
  <c r="AD28" i="6" s="1"/>
  <c r="AB28" i="6" s="1"/>
  <c r="AC29" i="6"/>
  <c r="AD29" i="6" s="1"/>
  <c r="AB29" i="6" s="1"/>
  <c r="AC30" i="6"/>
  <c r="AD30" i="6" s="1"/>
  <c r="AB30" i="6" s="1"/>
  <c r="AC31" i="6"/>
  <c r="AD31" i="6" s="1"/>
  <c r="AB31" i="6" s="1"/>
  <c r="AC32" i="6"/>
  <c r="AD32" i="6" s="1"/>
  <c r="AB32" i="6" s="1"/>
  <c r="AC33" i="6"/>
  <c r="AD33" i="6" s="1"/>
  <c r="AB33" i="6" s="1"/>
  <c r="AC34" i="6"/>
  <c r="AD34" i="6" s="1"/>
  <c r="AB34" i="6" s="1"/>
  <c r="AC35" i="6"/>
  <c r="AD35" i="6" s="1"/>
  <c r="AB35" i="6" s="1"/>
  <c r="AC36" i="6"/>
  <c r="AD36" i="6" s="1"/>
  <c r="AB36" i="6" s="1"/>
  <c r="AC37" i="6"/>
  <c r="AD37" i="6" s="1"/>
  <c r="AB37" i="6" s="1"/>
  <c r="AC38" i="6"/>
  <c r="AD38" i="6" s="1"/>
  <c r="AB38" i="6" s="1"/>
  <c r="AC39" i="6"/>
  <c r="AD39" i="6" s="1"/>
  <c r="AB39" i="6" s="1"/>
  <c r="AC40" i="6"/>
  <c r="AD40" i="6" s="1"/>
  <c r="AC41" i="6"/>
  <c r="AD41" i="6" s="1"/>
  <c r="AC42" i="6"/>
  <c r="AD42" i="6" s="1"/>
  <c r="AC43" i="6"/>
  <c r="AD43" i="6" s="1"/>
  <c r="AC44" i="6"/>
  <c r="AD44" i="6" s="1"/>
  <c r="AC45" i="6"/>
  <c r="AD45" i="6" s="1"/>
  <c r="AC46" i="6"/>
  <c r="AD46" i="6" s="1"/>
  <c r="AC47" i="6"/>
  <c r="AD47" i="6" s="1"/>
  <c r="AC48" i="6"/>
  <c r="AD48" i="6" s="1"/>
  <c r="AC49" i="6"/>
  <c r="AD49" i="6" s="1"/>
  <c r="AC50" i="6"/>
  <c r="AD50" i="6" s="1"/>
  <c r="AC51" i="6"/>
  <c r="AD51" i="6" s="1"/>
  <c r="AC3" i="6"/>
  <c r="AD3" i="6" s="1"/>
  <c r="W4" i="6"/>
  <c r="X4" i="6" s="1"/>
  <c r="W5" i="6"/>
  <c r="X5" i="6" s="1"/>
  <c r="W6" i="6"/>
  <c r="X6" i="6" s="1"/>
  <c r="W7" i="6"/>
  <c r="X7" i="6" s="1"/>
  <c r="V7" i="6" s="1"/>
  <c r="W8" i="6"/>
  <c r="X8" i="6" s="1"/>
  <c r="V8" i="6" s="1"/>
  <c r="W9" i="6"/>
  <c r="X9" i="6" s="1"/>
  <c r="V9" i="6" s="1"/>
  <c r="W10" i="6"/>
  <c r="X10" i="6" s="1"/>
  <c r="V10" i="6" s="1"/>
  <c r="W11" i="6"/>
  <c r="X11" i="6" s="1"/>
  <c r="V11" i="6" s="1"/>
  <c r="W12" i="6"/>
  <c r="X12" i="6" s="1"/>
  <c r="V12" i="6" s="1"/>
  <c r="W13" i="6"/>
  <c r="X13" i="6" s="1"/>
  <c r="V13" i="6" s="1"/>
  <c r="W14" i="6"/>
  <c r="X14" i="6" s="1"/>
  <c r="V14" i="6" s="1"/>
  <c r="W15" i="6"/>
  <c r="X15" i="6" s="1"/>
  <c r="V15" i="6" s="1"/>
  <c r="W16" i="6"/>
  <c r="X16" i="6" s="1"/>
  <c r="V16" i="6" s="1"/>
  <c r="W17" i="6"/>
  <c r="X17" i="6" s="1"/>
  <c r="V17" i="6" s="1"/>
  <c r="W18" i="6"/>
  <c r="X18" i="6" s="1"/>
  <c r="V18" i="6" s="1"/>
  <c r="W19" i="6"/>
  <c r="X19" i="6" s="1"/>
  <c r="V19" i="6" s="1"/>
  <c r="W20" i="6"/>
  <c r="X20" i="6" s="1"/>
  <c r="V20" i="6" s="1"/>
  <c r="W21" i="6"/>
  <c r="X21" i="6" s="1"/>
  <c r="V21" i="6" s="1"/>
  <c r="W22" i="6"/>
  <c r="X22" i="6" s="1"/>
  <c r="V22" i="6" s="1"/>
  <c r="W23" i="6"/>
  <c r="X23" i="6" s="1"/>
  <c r="V23" i="6" s="1"/>
  <c r="W24" i="6"/>
  <c r="X24" i="6" s="1"/>
  <c r="V24" i="6" s="1"/>
  <c r="W25" i="6"/>
  <c r="X25" i="6" s="1"/>
  <c r="V25" i="6" s="1"/>
  <c r="W26" i="6"/>
  <c r="X26" i="6" s="1"/>
  <c r="V26" i="6" s="1"/>
  <c r="W27" i="6"/>
  <c r="X27" i="6" s="1"/>
  <c r="V27" i="6" s="1"/>
  <c r="W28" i="6"/>
  <c r="X28" i="6" s="1"/>
  <c r="V28" i="6" s="1"/>
  <c r="W29" i="6"/>
  <c r="X29" i="6" s="1"/>
  <c r="V29" i="6" s="1"/>
  <c r="W30" i="6"/>
  <c r="X30" i="6" s="1"/>
  <c r="V30" i="6" s="1"/>
  <c r="W31" i="6"/>
  <c r="X31" i="6" s="1"/>
  <c r="V31" i="6" s="1"/>
  <c r="W32" i="6"/>
  <c r="X32" i="6" s="1"/>
  <c r="V32" i="6" s="1"/>
  <c r="W33" i="6"/>
  <c r="X33" i="6" s="1"/>
  <c r="V33" i="6" s="1"/>
  <c r="W34" i="6"/>
  <c r="X34" i="6" s="1"/>
  <c r="V34" i="6" s="1"/>
  <c r="W35" i="6"/>
  <c r="X35" i="6" s="1"/>
  <c r="V35" i="6" s="1"/>
  <c r="W36" i="6"/>
  <c r="X36" i="6" s="1"/>
  <c r="V36" i="6" s="1"/>
  <c r="W37" i="6"/>
  <c r="X37" i="6" s="1"/>
  <c r="V37" i="6" s="1"/>
  <c r="W38" i="6"/>
  <c r="X38" i="6" s="1"/>
  <c r="V38" i="6" s="1"/>
  <c r="W39" i="6"/>
  <c r="X39" i="6" s="1"/>
  <c r="V39" i="6" s="1"/>
  <c r="W40" i="6"/>
  <c r="X40" i="6" s="1"/>
  <c r="V40" i="6" s="1"/>
  <c r="W41" i="6"/>
  <c r="X41" i="6" s="1"/>
  <c r="V41" i="6" s="1"/>
  <c r="W42" i="6"/>
  <c r="X42" i="6" s="1"/>
  <c r="V42" i="6" s="1"/>
  <c r="W43" i="6"/>
  <c r="X43" i="6" s="1"/>
  <c r="W44" i="6"/>
  <c r="X44" i="6" s="1"/>
  <c r="W45" i="6"/>
  <c r="X45" i="6" s="1"/>
  <c r="W46" i="6"/>
  <c r="X46" i="6" s="1"/>
  <c r="W47" i="6"/>
  <c r="X47" i="6" s="1"/>
  <c r="W48" i="6"/>
  <c r="X48" i="6" s="1"/>
  <c r="W49" i="6"/>
  <c r="X49" i="6" s="1"/>
  <c r="W50" i="6"/>
  <c r="X50" i="6" s="1"/>
  <c r="W51" i="6"/>
  <c r="X51" i="6" s="1"/>
  <c r="W3" i="6"/>
  <c r="X3" i="6" s="1"/>
  <c r="X1" i="6"/>
  <c r="V1" i="6"/>
  <c r="AD1" i="6"/>
  <c r="AB1" i="6"/>
  <c r="Q4" i="6"/>
  <c r="R4" i="6" s="1"/>
  <c r="Q5" i="6"/>
  <c r="R5" i="6" s="1"/>
  <c r="Q6" i="6"/>
  <c r="R6" i="6" s="1"/>
  <c r="Q7" i="6"/>
  <c r="R7" i="6" s="1"/>
  <c r="Q8" i="6"/>
  <c r="R8" i="6" s="1"/>
  <c r="Q9" i="6"/>
  <c r="R9" i="6" s="1"/>
  <c r="Q10" i="6"/>
  <c r="R10" i="6" s="1"/>
  <c r="Q11" i="6"/>
  <c r="R11" i="6" s="1"/>
  <c r="Q12" i="6"/>
  <c r="R12" i="6" s="1"/>
  <c r="Q13" i="6"/>
  <c r="R13" i="6" s="1"/>
  <c r="Q14" i="6"/>
  <c r="R14" i="6" s="1"/>
  <c r="P14" i="6" s="1"/>
  <c r="Q15" i="6"/>
  <c r="R15" i="6" s="1"/>
  <c r="P15" i="6" s="1"/>
  <c r="Q16" i="6"/>
  <c r="R16" i="6" s="1"/>
  <c r="P16" i="6" s="1"/>
  <c r="Q17" i="6"/>
  <c r="R17" i="6" s="1"/>
  <c r="P17" i="6" s="1"/>
  <c r="Q18" i="6"/>
  <c r="R18" i="6" s="1"/>
  <c r="P18" i="6" s="1"/>
  <c r="Q19" i="6"/>
  <c r="R19" i="6" s="1"/>
  <c r="P19" i="6" s="1"/>
  <c r="Q20" i="6"/>
  <c r="R20" i="6" s="1"/>
  <c r="P20" i="6" s="1"/>
  <c r="Q21" i="6"/>
  <c r="R21" i="6" s="1"/>
  <c r="P21" i="6" s="1"/>
  <c r="Q22" i="6"/>
  <c r="R22" i="6" s="1"/>
  <c r="P22" i="6" s="1"/>
  <c r="Q23" i="6"/>
  <c r="R23" i="6" s="1"/>
  <c r="P23" i="6" s="1"/>
  <c r="Q24" i="6"/>
  <c r="R24" i="6" s="1"/>
  <c r="P24" i="6" s="1"/>
  <c r="Q25" i="6"/>
  <c r="R25" i="6" s="1"/>
  <c r="P25" i="6" s="1"/>
  <c r="Q26" i="6"/>
  <c r="R26" i="6" s="1"/>
  <c r="P26" i="6" s="1"/>
  <c r="Q27" i="6"/>
  <c r="R27" i="6" s="1"/>
  <c r="P27" i="6" s="1"/>
  <c r="Q28" i="6"/>
  <c r="R28" i="6" s="1"/>
  <c r="P28" i="6" s="1"/>
  <c r="Q29" i="6"/>
  <c r="R29" i="6" s="1"/>
  <c r="P29" i="6" s="1"/>
  <c r="Q30" i="6"/>
  <c r="R30" i="6" s="1"/>
  <c r="P30" i="6" s="1"/>
  <c r="Q31" i="6"/>
  <c r="R31" i="6" s="1"/>
  <c r="P31" i="6" s="1"/>
  <c r="Q32" i="6"/>
  <c r="R32" i="6" s="1"/>
  <c r="P32" i="6" s="1"/>
  <c r="Q33" i="6"/>
  <c r="R33" i="6" s="1"/>
  <c r="P33" i="6" s="1"/>
  <c r="Q34" i="6"/>
  <c r="R34" i="6" s="1"/>
  <c r="P34" i="6" s="1"/>
  <c r="Q35" i="6"/>
  <c r="R35" i="6" s="1"/>
  <c r="P35" i="6" s="1"/>
  <c r="Q36" i="6"/>
  <c r="R36" i="6" s="1"/>
  <c r="P36" i="6" s="1"/>
  <c r="Q37" i="6"/>
  <c r="R37" i="6" s="1"/>
  <c r="P37" i="6" s="1"/>
  <c r="Q38" i="6"/>
  <c r="R38" i="6" s="1"/>
  <c r="P38" i="6" s="1"/>
  <c r="Q39" i="6"/>
  <c r="R39" i="6" s="1"/>
  <c r="Q40" i="6"/>
  <c r="R40" i="6" s="1"/>
  <c r="Q41" i="6"/>
  <c r="R41" i="6" s="1"/>
  <c r="Q42" i="6"/>
  <c r="R42" i="6" s="1"/>
  <c r="Q43" i="6"/>
  <c r="R43" i="6" s="1"/>
  <c r="Q44" i="6"/>
  <c r="R44" i="6" s="1"/>
  <c r="Q45" i="6"/>
  <c r="R45" i="6" s="1"/>
  <c r="Q46" i="6"/>
  <c r="R46" i="6" s="1"/>
  <c r="Q47" i="6"/>
  <c r="R47" i="6" s="1"/>
  <c r="Q48" i="6"/>
  <c r="R48" i="6" s="1"/>
  <c r="Q49" i="6"/>
  <c r="R49" i="6" s="1"/>
  <c r="Q50" i="6"/>
  <c r="R50" i="6" s="1"/>
  <c r="Q51" i="6"/>
  <c r="R51" i="6" s="1"/>
  <c r="Q3" i="6"/>
  <c r="R3" i="6" s="1"/>
  <c r="R1" i="6"/>
  <c r="P1" i="6"/>
  <c r="K4" i="6"/>
  <c r="L4" i="6" s="1"/>
  <c r="K5" i="6"/>
  <c r="L5" i="6" s="1"/>
  <c r="K6" i="6"/>
  <c r="L6" i="6" s="1"/>
  <c r="K7" i="6"/>
  <c r="L7" i="6" s="1"/>
  <c r="K8" i="6"/>
  <c r="L8" i="6" s="1"/>
  <c r="K9" i="6"/>
  <c r="L9" i="6" s="1"/>
  <c r="K10" i="6"/>
  <c r="L10" i="6" s="1"/>
  <c r="K11" i="6"/>
  <c r="L11" i="6" s="1"/>
  <c r="J11" i="6" s="1"/>
  <c r="K12" i="6"/>
  <c r="L12" i="6" s="1"/>
  <c r="J12" i="6" s="1"/>
  <c r="K13" i="6"/>
  <c r="L13" i="6" s="1"/>
  <c r="J13" i="6" s="1"/>
  <c r="K14" i="6"/>
  <c r="L14" i="6" s="1"/>
  <c r="J14" i="6" s="1"/>
  <c r="K15" i="6"/>
  <c r="L15" i="6" s="1"/>
  <c r="J15" i="6" s="1"/>
  <c r="K16" i="6"/>
  <c r="L16" i="6" s="1"/>
  <c r="J16" i="6" s="1"/>
  <c r="K17" i="6"/>
  <c r="L17" i="6" s="1"/>
  <c r="J17" i="6" s="1"/>
  <c r="K18" i="6"/>
  <c r="L18" i="6" s="1"/>
  <c r="J18" i="6" s="1"/>
  <c r="K19" i="6"/>
  <c r="L19" i="6" s="1"/>
  <c r="J19" i="6" s="1"/>
  <c r="K20" i="6"/>
  <c r="L20" i="6" s="1"/>
  <c r="J20" i="6" s="1"/>
  <c r="K21" i="6"/>
  <c r="L21" i="6" s="1"/>
  <c r="J21" i="6" s="1"/>
  <c r="K22" i="6"/>
  <c r="L22" i="6" s="1"/>
  <c r="J22" i="6" s="1"/>
  <c r="K23" i="6"/>
  <c r="L23" i="6" s="1"/>
  <c r="J23" i="6" s="1"/>
  <c r="K24" i="6"/>
  <c r="L24" i="6" s="1"/>
  <c r="J24" i="6" s="1"/>
  <c r="K25" i="6"/>
  <c r="L25" i="6" s="1"/>
  <c r="J25" i="6" s="1"/>
  <c r="K26" i="6"/>
  <c r="L26" i="6" s="1"/>
  <c r="J26" i="6" s="1"/>
  <c r="K27" i="6"/>
  <c r="L27" i="6" s="1"/>
  <c r="J27" i="6" s="1"/>
  <c r="K28" i="6"/>
  <c r="L28" i="6" s="1"/>
  <c r="J28" i="6" s="1"/>
  <c r="K29" i="6"/>
  <c r="L29" i="6" s="1"/>
  <c r="J29" i="6" s="1"/>
  <c r="K30" i="6"/>
  <c r="L30" i="6" s="1"/>
  <c r="J30" i="6" s="1"/>
  <c r="K31" i="6"/>
  <c r="L31" i="6" s="1"/>
  <c r="J31" i="6" s="1"/>
  <c r="K32" i="6"/>
  <c r="L32" i="6" s="1"/>
  <c r="J32" i="6" s="1"/>
  <c r="K33" i="6"/>
  <c r="L33" i="6" s="1"/>
  <c r="J33" i="6" s="1"/>
  <c r="K34" i="6"/>
  <c r="L34" i="6" s="1"/>
  <c r="J34" i="6" s="1"/>
  <c r="K35" i="6"/>
  <c r="L35" i="6" s="1"/>
  <c r="J35" i="6" s="1"/>
  <c r="K36" i="6"/>
  <c r="L36" i="6" s="1"/>
  <c r="J36" i="6" s="1"/>
  <c r="K37" i="6"/>
  <c r="L37" i="6" s="1"/>
  <c r="J37" i="6" s="1"/>
  <c r="K38" i="6"/>
  <c r="L38" i="6" s="1"/>
  <c r="J38" i="6" s="1"/>
  <c r="K39" i="6"/>
  <c r="L39" i="6" s="1"/>
  <c r="J39" i="6" s="1"/>
  <c r="K40" i="6"/>
  <c r="L40" i="6" s="1"/>
  <c r="J40" i="6" s="1"/>
  <c r="K41" i="6"/>
  <c r="L41" i="6" s="1"/>
  <c r="J41" i="6" s="1"/>
  <c r="K42" i="6"/>
  <c r="L42" i="6" s="1"/>
  <c r="J42" i="6" s="1"/>
  <c r="K43" i="6"/>
  <c r="L43" i="6" s="1"/>
  <c r="J43" i="6" s="1"/>
  <c r="K44" i="6"/>
  <c r="L44" i="6" s="1"/>
  <c r="J44" i="6" s="1"/>
  <c r="K45" i="6"/>
  <c r="L45" i="6" s="1"/>
  <c r="K46" i="6"/>
  <c r="L46" i="6" s="1"/>
  <c r="K47" i="6"/>
  <c r="L47" i="6" s="1"/>
  <c r="K48" i="6"/>
  <c r="L48" i="6" s="1"/>
  <c r="K49" i="6"/>
  <c r="L49" i="6" s="1"/>
  <c r="K50" i="6"/>
  <c r="L50" i="6" s="1"/>
  <c r="K51" i="6"/>
  <c r="L51" i="6" s="1"/>
  <c r="K3" i="6"/>
  <c r="L3" i="6" s="1"/>
  <c r="L1" i="6"/>
  <c r="J1" i="6"/>
  <c r="AX3" i="2"/>
  <c r="AX4" i="2"/>
  <c r="AX5" i="2"/>
  <c r="AX6" i="2"/>
  <c r="AX7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X116" i="2"/>
  <c r="AX117" i="2"/>
  <c r="AX118" i="2"/>
  <c r="AX119" i="2"/>
  <c r="AX120" i="2"/>
  <c r="AX121" i="2"/>
  <c r="AX122" i="2"/>
  <c r="AX123" i="2"/>
  <c r="AX124" i="2"/>
  <c r="AX125" i="2"/>
  <c r="AX126" i="2"/>
  <c r="AX127" i="2"/>
  <c r="AX128" i="2"/>
  <c r="AX129" i="2"/>
  <c r="AX130" i="2"/>
  <c r="AX131" i="2"/>
  <c r="AX132" i="2"/>
  <c r="AX133" i="2"/>
  <c r="AX134" i="2"/>
  <c r="AX135" i="2"/>
  <c r="AX136" i="2"/>
  <c r="AX137" i="2"/>
  <c r="AX138" i="2"/>
  <c r="AX139" i="2"/>
  <c r="AX140" i="2"/>
  <c r="AX141" i="2"/>
  <c r="AX142" i="2"/>
  <c r="AX143" i="2"/>
  <c r="AX144" i="2"/>
  <c r="AX145" i="2"/>
  <c r="AX146" i="2"/>
  <c r="AX147" i="2"/>
  <c r="AX148" i="2"/>
  <c r="AX149" i="2"/>
  <c r="AX150" i="2"/>
  <c r="AX151" i="2"/>
  <c r="AX152" i="2"/>
  <c r="AX153" i="2"/>
  <c r="AX154" i="2"/>
  <c r="AX155" i="2"/>
  <c r="AX156" i="2"/>
  <c r="AX157" i="2"/>
  <c r="AX158" i="2"/>
  <c r="AX159" i="2"/>
  <c r="AX160" i="2"/>
  <c r="AX161" i="2"/>
  <c r="AX162" i="2"/>
  <c r="AX163" i="2"/>
  <c r="AX164" i="2"/>
  <c r="AX165" i="2"/>
  <c r="AX166" i="2"/>
  <c r="AX167" i="2"/>
  <c r="AX168" i="2"/>
  <c r="AX169" i="2"/>
  <c r="AX170" i="2"/>
  <c r="AX171" i="2"/>
  <c r="AX172" i="2"/>
  <c r="AX173" i="2"/>
  <c r="AX174" i="2"/>
  <c r="AX175" i="2"/>
  <c r="AX176" i="2"/>
  <c r="AX177" i="2"/>
  <c r="AX178" i="2"/>
  <c r="AX179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95" i="2"/>
  <c r="AX196" i="2"/>
  <c r="AX197" i="2"/>
  <c r="AX198" i="2"/>
  <c r="AX199" i="2"/>
  <c r="AX200" i="2"/>
  <c r="AX201" i="2"/>
  <c r="AX202" i="2"/>
  <c r="AX203" i="2"/>
  <c r="AX204" i="2"/>
  <c r="AX205" i="2"/>
  <c r="AX206" i="2"/>
  <c r="AX207" i="2"/>
  <c r="AX208" i="2"/>
  <c r="AX209" i="2"/>
  <c r="AX210" i="2"/>
  <c r="AX211" i="2"/>
  <c r="AX212" i="2"/>
  <c r="AX213" i="2"/>
  <c r="AX214" i="2"/>
  <c r="AX215" i="2"/>
  <c r="AX216" i="2"/>
  <c r="AX217" i="2"/>
  <c r="AX218" i="2"/>
  <c r="AX219" i="2"/>
  <c r="AX220" i="2"/>
  <c r="AX221" i="2"/>
  <c r="AX222" i="2"/>
  <c r="AX223" i="2"/>
  <c r="AX224" i="2"/>
  <c r="AX225" i="2"/>
  <c r="AX226" i="2"/>
  <c r="AX227" i="2"/>
  <c r="AX228" i="2"/>
  <c r="AX229" i="2"/>
  <c r="AX230" i="2"/>
  <c r="AX231" i="2"/>
  <c r="AX232" i="2"/>
  <c r="AX233" i="2"/>
  <c r="AX234" i="2"/>
  <c r="AX235" i="2"/>
  <c r="AX236" i="2"/>
  <c r="AX237" i="2"/>
  <c r="AX238" i="2"/>
  <c r="AX239" i="2"/>
  <c r="AX240" i="2"/>
  <c r="AX241" i="2"/>
  <c r="AX242" i="2"/>
  <c r="AX243" i="2"/>
  <c r="AX244" i="2"/>
  <c r="AX245" i="2"/>
  <c r="AX246" i="2"/>
  <c r="AX247" i="2"/>
  <c r="AX248" i="2"/>
  <c r="AX249" i="2"/>
  <c r="AX250" i="2"/>
  <c r="AX251" i="2"/>
  <c r="AX252" i="2"/>
  <c r="AX253" i="2"/>
  <c r="AX254" i="2"/>
  <c r="AX255" i="2"/>
  <c r="AX256" i="2"/>
  <c r="AX257" i="2"/>
  <c r="AX258" i="2"/>
  <c r="AX259" i="2"/>
  <c r="AX260" i="2"/>
  <c r="AX261" i="2"/>
  <c r="AX262" i="2"/>
  <c r="AX263" i="2"/>
  <c r="AX264" i="2"/>
  <c r="AX265" i="2"/>
  <c r="AX266" i="2"/>
  <c r="AX267" i="2"/>
  <c r="AX268" i="2"/>
  <c r="AX269" i="2"/>
  <c r="AX270" i="2"/>
  <c r="AX271" i="2"/>
  <c r="AX272" i="2"/>
  <c r="AX273" i="2"/>
  <c r="AX274" i="2"/>
  <c r="AX275" i="2"/>
  <c r="AX276" i="2"/>
  <c r="AX277" i="2"/>
  <c r="AX278" i="2"/>
  <c r="AX279" i="2"/>
  <c r="AX280" i="2"/>
  <c r="AX281" i="2"/>
  <c r="AX282" i="2"/>
  <c r="AX283" i="2"/>
  <c r="AX284" i="2"/>
  <c r="AX285" i="2"/>
  <c r="AX286" i="2"/>
  <c r="AX287" i="2"/>
  <c r="AX288" i="2"/>
  <c r="AX289" i="2"/>
  <c r="AX290" i="2"/>
  <c r="AX291" i="2"/>
  <c r="AX292" i="2"/>
  <c r="AX293" i="2"/>
  <c r="AX294" i="2"/>
  <c r="AX295" i="2"/>
  <c r="AX296" i="2"/>
  <c r="AX297" i="2"/>
  <c r="AX298" i="2"/>
  <c r="AX299" i="2"/>
  <c r="AX300" i="2"/>
  <c r="AX301" i="2"/>
  <c r="AX302" i="2"/>
  <c r="AX303" i="2"/>
  <c r="AX304" i="2"/>
  <c r="AX305" i="2"/>
  <c r="AX306" i="2"/>
  <c r="AX307" i="2"/>
  <c r="AX308" i="2"/>
  <c r="AX309" i="2"/>
  <c r="AX310" i="2"/>
  <c r="AX311" i="2"/>
  <c r="AX312" i="2"/>
  <c r="AX313" i="2"/>
  <c r="AX314" i="2"/>
  <c r="AX315" i="2"/>
  <c r="AX316" i="2"/>
  <c r="AX317" i="2"/>
  <c r="AX318" i="2"/>
  <c r="AX319" i="2"/>
  <c r="AX320" i="2"/>
  <c r="AX321" i="2"/>
  <c r="AX322" i="2"/>
  <c r="AX323" i="2"/>
  <c r="AX324" i="2"/>
  <c r="AX325" i="2"/>
  <c r="AX326" i="2"/>
  <c r="AX327" i="2"/>
  <c r="AX328" i="2"/>
  <c r="AX329" i="2"/>
  <c r="AX330" i="2"/>
  <c r="AX331" i="2"/>
  <c r="AX332" i="2"/>
  <c r="AX333" i="2"/>
  <c r="AX334" i="2"/>
  <c r="AX335" i="2"/>
  <c r="AX336" i="2"/>
  <c r="AX337" i="2"/>
  <c r="AX338" i="2"/>
  <c r="AX339" i="2"/>
  <c r="AX340" i="2"/>
  <c r="AX341" i="2"/>
  <c r="AX342" i="2"/>
  <c r="AX343" i="2"/>
  <c r="AX344" i="2"/>
  <c r="AX345" i="2"/>
  <c r="AX346" i="2"/>
  <c r="AX347" i="2"/>
  <c r="AX348" i="2"/>
  <c r="AX349" i="2"/>
  <c r="AX350" i="2"/>
  <c r="AX351" i="2"/>
  <c r="AX352" i="2"/>
  <c r="AX353" i="2"/>
  <c r="AX354" i="2"/>
  <c r="AX355" i="2"/>
  <c r="AX356" i="2"/>
  <c r="AX357" i="2"/>
  <c r="AX358" i="2"/>
  <c r="AX359" i="2"/>
  <c r="AX360" i="2"/>
  <c r="AX361" i="2"/>
  <c r="AX362" i="2"/>
  <c r="AX363" i="2"/>
  <c r="AX364" i="2"/>
  <c r="AX365" i="2"/>
  <c r="AX366" i="2"/>
  <c r="AX367" i="2"/>
  <c r="AX368" i="2"/>
  <c r="AX369" i="2"/>
  <c r="AX370" i="2"/>
  <c r="AX371" i="2"/>
  <c r="AX372" i="2"/>
  <c r="AX373" i="2"/>
  <c r="AX374" i="2"/>
  <c r="AX375" i="2"/>
  <c r="AX376" i="2"/>
  <c r="AX377" i="2"/>
  <c r="AX378" i="2"/>
  <c r="AX379" i="2"/>
  <c r="AX380" i="2"/>
  <c r="AX381" i="2"/>
  <c r="AX382" i="2"/>
  <c r="AX383" i="2"/>
  <c r="AX384" i="2"/>
  <c r="AX385" i="2"/>
  <c r="AX386" i="2"/>
  <c r="AX387" i="2"/>
  <c r="AX388" i="2"/>
  <c r="AX389" i="2"/>
  <c r="AX390" i="2"/>
  <c r="AX391" i="2"/>
  <c r="AX392" i="2"/>
  <c r="AX393" i="2"/>
  <c r="AX394" i="2"/>
  <c r="AX395" i="2"/>
  <c r="AX396" i="2"/>
  <c r="AX397" i="2"/>
  <c r="AX398" i="2"/>
  <c r="AX399" i="2"/>
  <c r="AX400" i="2"/>
  <c r="AX401" i="2"/>
  <c r="AX402" i="2"/>
  <c r="AX403" i="2"/>
  <c r="AX404" i="2"/>
  <c r="AX405" i="2"/>
  <c r="AX406" i="2"/>
  <c r="AX407" i="2"/>
  <c r="AX2" i="2"/>
  <c r="AD21" i="5" l="1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AD7" i="5"/>
  <c r="AD6" i="5"/>
  <c r="AC21" i="5"/>
  <c r="AC20" i="5"/>
  <c r="AC19" i="5"/>
  <c r="AC18" i="5"/>
  <c r="AC17" i="5"/>
  <c r="AC16" i="5"/>
  <c r="AC15" i="5"/>
  <c r="AC14" i="5"/>
  <c r="AC13" i="5"/>
  <c r="AC12" i="5"/>
  <c r="AC11" i="5"/>
  <c r="AC10" i="5"/>
  <c r="AC9" i="5"/>
  <c r="AC8" i="5"/>
  <c r="AC7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C6" i="5"/>
  <c r="AB6" i="5"/>
  <c r="BC5" i="2" l="1"/>
  <c r="BG7" i="3"/>
  <c r="BG5" i="3"/>
  <c r="BG3" i="3"/>
  <c r="BF3" i="3"/>
  <c r="BF4" i="3"/>
  <c r="BF5" i="3"/>
  <c r="BF6" i="3"/>
  <c r="BF7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F52" i="3"/>
  <c r="BC3" i="3"/>
  <c r="AZ3" i="3"/>
  <c r="AZ4" i="3"/>
  <c r="AZ5" i="3"/>
  <c r="AZ6" i="3"/>
  <c r="AZ7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BF2" i="3"/>
  <c r="BD3" i="3"/>
  <c r="BD5" i="3"/>
  <c r="BC6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2" i="3"/>
  <c r="BD5" i="2"/>
  <c r="BD3" i="2"/>
  <c r="BF2" i="2"/>
  <c r="BC3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2" i="2"/>
  <c r="BD9" i="3" l="1"/>
  <c r="BD7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BD9" i="2"/>
  <c r="BD7" i="2"/>
  <c r="AW3" i="2" l="1"/>
  <c r="AW4" i="2"/>
  <c r="AW5" i="2"/>
  <c r="AW6" i="2"/>
  <c r="AW7" i="2"/>
  <c r="AW8" i="2"/>
  <c r="AW9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123" i="2"/>
  <c r="AW124" i="2"/>
  <c r="AW125" i="2"/>
  <c r="AW126" i="2"/>
  <c r="AW127" i="2"/>
  <c r="AW128" i="2"/>
  <c r="AW129" i="2"/>
  <c r="AW130" i="2"/>
  <c r="AW131" i="2"/>
  <c r="AW132" i="2"/>
  <c r="AW133" i="2"/>
  <c r="AW134" i="2"/>
  <c r="AW135" i="2"/>
  <c r="AW136" i="2"/>
  <c r="AW137" i="2"/>
  <c r="AW138" i="2"/>
  <c r="AW139" i="2"/>
  <c r="AW140" i="2"/>
  <c r="AW141" i="2"/>
  <c r="AW142" i="2"/>
  <c r="AW143" i="2"/>
  <c r="AW144" i="2"/>
  <c r="AW145" i="2"/>
  <c r="AW146" i="2"/>
  <c r="AW147" i="2"/>
  <c r="AW148" i="2"/>
  <c r="AW149" i="2"/>
  <c r="AW150" i="2"/>
  <c r="AW151" i="2"/>
  <c r="AW152" i="2"/>
  <c r="AW153" i="2"/>
  <c r="AW154" i="2"/>
  <c r="AW155" i="2"/>
  <c r="AW156" i="2"/>
  <c r="AW157" i="2"/>
  <c r="AW158" i="2"/>
  <c r="AW159" i="2"/>
  <c r="AW160" i="2"/>
  <c r="AW161" i="2"/>
  <c r="AW162" i="2"/>
  <c r="AW163" i="2"/>
  <c r="AW164" i="2"/>
  <c r="AW165" i="2"/>
  <c r="AW166" i="2"/>
  <c r="AW167" i="2"/>
  <c r="AW168" i="2"/>
  <c r="AW169" i="2"/>
  <c r="AW170" i="2"/>
  <c r="AW171" i="2"/>
  <c r="AW172" i="2"/>
  <c r="AW173" i="2"/>
  <c r="AW174" i="2"/>
  <c r="AW175" i="2"/>
  <c r="AW176" i="2"/>
  <c r="AW177" i="2"/>
  <c r="AW178" i="2"/>
  <c r="AW179" i="2"/>
  <c r="AW180" i="2"/>
  <c r="AW181" i="2"/>
  <c r="AW182" i="2"/>
  <c r="AW183" i="2"/>
  <c r="AW184" i="2"/>
  <c r="AW185" i="2"/>
  <c r="AW186" i="2"/>
  <c r="AW187" i="2"/>
  <c r="AW188" i="2"/>
  <c r="AW189" i="2"/>
  <c r="AW190" i="2"/>
  <c r="AW191" i="2"/>
  <c r="AW192" i="2"/>
  <c r="AW193" i="2"/>
  <c r="AW194" i="2"/>
  <c r="AW195" i="2"/>
  <c r="AW196" i="2"/>
  <c r="AW197" i="2"/>
  <c r="AW198" i="2"/>
  <c r="AW199" i="2"/>
  <c r="AW200" i="2"/>
  <c r="AW201" i="2"/>
  <c r="AW202" i="2"/>
  <c r="AW203" i="2"/>
  <c r="AW204" i="2"/>
  <c r="AW205" i="2"/>
  <c r="AW206" i="2"/>
  <c r="AW207" i="2"/>
  <c r="AW208" i="2"/>
  <c r="AW209" i="2"/>
  <c r="AW210" i="2"/>
  <c r="AW211" i="2"/>
  <c r="AW212" i="2"/>
  <c r="AW213" i="2"/>
  <c r="AW214" i="2"/>
  <c r="AW215" i="2"/>
  <c r="AW216" i="2"/>
  <c r="AW217" i="2"/>
  <c r="AW218" i="2"/>
  <c r="AW219" i="2"/>
  <c r="AW220" i="2"/>
  <c r="AW221" i="2"/>
  <c r="AW222" i="2"/>
  <c r="AW223" i="2"/>
  <c r="AW224" i="2"/>
  <c r="AW225" i="2"/>
  <c r="AW226" i="2"/>
  <c r="AW227" i="2"/>
  <c r="AW228" i="2"/>
  <c r="AW229" i="2"/>
  <c r="AW230" i="2"/>
  <c r="AW231" i="2"/>
  <c r="AW232" i="2"/>
  <c r="AW233" i="2"/>
  <c r="AW234" i="2"/>
  <c r="AW235" i="2"/>
  <c r="AW236" i="2"/>
  <c r="AW237" i="2"/>
  <c r="AW238" i="2"/>
  <c r="AW239" i="2"/>
  <c r="AW240" i="2"/>
  <c r="AW241" i="2"/>
  <c r="AW242" i="2"/>
  <c r="AW243" i="2"/>
  <c r="AW244" i="2"/>
  <c r="AW245" i="2"/>
  <c r="AW246" i="2"/>
  <c r="AW247" i="2"/>
  <c r="AW248" i="2"/>
  <c r="AW249" i="2"/>
  <c r="AW250" i="2"/>
  <c r="AW251" i="2"/>
  <c r="AW252" i="2"/>
  <c r="AW253" i="2"/>
  <c r="AW254" i="2"/>
  <c r="AW255" i="2"/>
  <c r="AW256" i="2"/>
  <c r="AW257" i="2"/>
  <c r="AW258" i="2"/>
  <c r="AW259" i="2"/>
  <c r="AW260" i="2"/>
  <c r="AW261" i="2"/>
  <c r="AW262" i="2"/>
  <c r="AW263" i="2"/>
  <c r="AW264" i="2"/>
  <c r="AW265" i="2"/>
  <c r="AW266" i="2"/>
  <c r="AW267" i="2"/>
  <c r="AW268" i="2"/>
  <c r="AW269" i="2"/>
  <c r="AW270" i="2"/>
  <c r="AW271" i="2"/>
  <c r="AW272" i="2"/>
  <c r="AW273" i="2"/>
  <c r="AW274" i="2"/>
  <c r="AW275" i="2"/>
  <c r="AW276" i="2"/>
  <c r="AW277" i="2"/>
  <c r="AW278" i="2"/>
  <c r="AW279" i="2"/>
  <c r="AW280" i="2"/>
  <c r="AW281" i="2"/>
  <c r="AW282" i="2"/>
  <c r="AW283" i="2"/>
  <c r="AW284" i="2"/>
  <c r="AW285" i="2"/>
  <c r="AW286" i="2"/>
  <c r="AW287" i="2"/>
  <c r="AW288" i="2"/>
  <c r="AW289" i="2"/>
  <c r="AW290" i="2"/>
  <c r="AW291" i="2"/>
  <c r="AW292" i="2"/>
  <c r="AW293" i="2"/>
  <c r="AW294" i="2"/>
  <c r="AW295" i="2"/>
  <c r="AW296" i="2"/>
  <c r="AW297" i="2"/>
  <c r="AW298" i="2"/>
  <c r="AW299" i="2"/>
  <c r="AW300" i="2"/>
  <c r="AW301" i="2"/>
  <c r="AW302" i="2"/>
  <c r="AW303" i="2"/>
  <c r="AW304" i="2"/>
  <c r="AW305" i="2"/>
  <c r="AW306" i="2"/>
  <c r="AW307" i="2"/>
  <c r="AW308" i="2"/>
  <c r="AW309" i="2"/>
  <c r="AW310" i="2"/>
  <c r="AW311" i="2"/>
  <c r="AW312" i="2"/>
  <c r="AW313" i="2"/>
  <c r="AW314" i="2"/>
  <c r="AW315" i="2"/>
  <c r="AW316" i="2"/>
  <c r="AW317" i="2"/>
  <c r="AW318" i="2"/>
  <c r="AW319" i="2"/>
  <c r="AW320" i="2"/>
  <c r="AW321" i="2"/>
  <c r="AW322" i="2"/>
  <c r="AW323" i="2"/>
  <c r="AW324" i="2"/>
  <c r="AW325" i="2"/>
  <c r="AW326" i="2"/>
  <c r="AW327" i="2"/>
  <c r="AW328" i="2"/>
  <c r="AW329" i="2"/>
  <c r="AW330" i="2"/>
  <c r="AW331" i="2"/>
  <c r="AW332" i="2"/>
  <c r="AW333" i="2"/>
  <c r="AW334" i="2"/>
  <c r="AW335" i="2"/>
  <c r="AW336" i="2"/>
  <c r="AW337" i="2"/>
  <c r="AW338" i="2"/>
  <c r="AW339" i="2"/>
  <c r="AW340" i="2"/>
  <c r="AW341" i="2"/>
  <c r="AW342" i="2"/>
  <c r="AW343" i="2"/>
  <c r="AW344" i="2"/>
  <c r="AW345" i="2"/>
  <c r="AW346" i="2"/>
  <c r="AW347" i="2"/>
  <c r="AW348" i="2"/>
  <c r="AW349" i="2"/>
  <c r="AW350" i="2"/>
  <c r="AW351" i="2"/>
  <c r="AW352" i="2"/>
  <c r="AW353" i="2"/>
  <c r="AW354" i="2"/>
  <c r="AW355" i="2"/>
  <c r="AW356" i="2"/>
  <c r="AW357" i="2"/>
  <c r="AW358" i="2"/>
  <c r="AW359" i="2"/>
  <c r="AW360" i="2"/>
  <c r="AW361" i="2"/>
  <c r="AW362" i="2"/>
  <c r="AW363" i="2"/>
  <c r="AW364" i="2"/>
  <c r="AW365" i="2"/>
  <c r="AW366" i="2"/>
  <c r="AW367" i="2"/>
  <c r="AW368" i="2"/>
  <c r="AW369" i="2"/>
  <c r="AW370" i="2"/>
  <c r="AW371" i="2"/>
  <c r="AW372" i="2"/>
  <c r="AW373" i="2"/>
  <c r="AW374" i="2"/>
  <c r="AW375" i="2"/>
  <c r="AW376" i="2"/>
  <c r="AW377" i="2"/>
  <c r="AW378" i="2"/>
  <c r="AW379" i="2"/>
  <c r="AW380" i="2"/>
  <c r="AW381" i="2"/>
  <c r="AW382" i="2"/>
  <c r="AW383" i="2"/>
  <c r="AW384" i="2"/>
  <c r="AW385" i="2"/>
  <c r="AW386" i="2"/>
  <c r="AW387" i="2"/>
  <c r="AW388" i="2"/>
  <c r="AW389" i="2"/>
  <c r="AW390" i="2"/>
  <c r="AW391" i="2"/>
  <c r="AW392" i="2"/>
  <c r="AW393" i="2"/>
  <c r="AW394" i="2"/>
  <c r="AW395" i="2"/>
  <c r="AW396" i="2"/>
  <c r="AW397" i="2"/>
  <c r="AW398" i="2"/>
  <c r="AW399" i="2"/>
  <c r="AW400" i="2"/>
  <c r="AW401" i="2"/>
  <c r="AW402" i="2"/>
  <c r="AW403" i="2"/>
  <c r="AW404" i="2"/>
  <c r="AW405" i="2"/>
  <c r="AW406" i="2"/>
  <c r="AW407" i="2"/>
  <c r="AW2" i="2"/>
  <c r="BB2" i="2" l="1"/>
  <c r="AZ2" i="3"/>
  <c r="AV3" i="2"/>
  <c r="AV4" i="2"/>
  <c r="AV5" i="2"/>
  <c r="AV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147" i="2"/>
  <c r="AV148" i="2"/>
  <c r="AV149" i="2"/>
  <c r="AV150" i="2"/>
  <c r="AV151" i="2"/>
  <c r="AV152" i="2"/>
  <c r="AV153" i="2"/>
  <c r="AV154" i="2"/>
  <c r="AV155" i="2"/>
  <c r="AV156" i="2"/>
  <c r="AV157" i="2"/>
  <c r="AV158" i="2"/>
  <c r="AV159" i="2"/>
  <c r="AV160" i="2"/>
  <c r="AV161" i="2"/>
  <c r="AV162" i="2"/>
  <c r="AV163" i="2"/>
  <c r="AV164" i="2"/>
  <c r="AV165" i="2"/>
  <c r="AV166" i="2"/>
  <c r="AV167" i="2"/>
  <c r="AV168" i="2"/>
  <c r="AV169" i="2"/>
  <c r="AV170" i="2"/>
  <c r="AV171" i="2"/>
  <c r="AV172" i="2"/>
  <c r="AV173" i="2"/>
  <c r="AV174" i="2"/>
  <c r="AV175" i="2"/>
  <c r="AV176" i="2"/>
  <c r="AV177" i="2"/>
  <c r="AV178" i="2"/>
  <c r="AV179" i="2"/>
  <c r="AV180" i="2"/>
  <c r="AV181" i="2"/>
  <c r="AV182" i="2"/>
  <c r="AV183" i="2"/>
  <c r="AV184" i="2"/>
  <c r="AV185" i="2"/>
  <c r="AV186" i="2"/>
  <c r="AV187" i="2"/>
  <c r="AV188" i="2"/>
  <c r="AV189" i="2"/>
  <c r="AV190" i="2"/>
  <c r="AV191" i="2"/>
  <c r="AV192" i="2"/>
  <c r="AV193" i="2"/>
  <c r="AV194" i="2"/>
  <c r="AV195" i="2"/>
  <c r="AV196" i="2"/>
  <c r="AV197" i="2"/>
  <c r="AV198" i="2"/>
  <c r="AV199" i="2"/>
  <c r="AV200" i="2"/>
  <c r="AV201" i="2"/>
  <c r="AV202" i="2"/>
  <c r="AV203" i="2"/>
  <c r="AV204" i="2"/>
  <c r="AV205" i="2"/>
  <c r="AV206" i="2"/>
  <c r="AV207" i="2"/>
  <c r="AV208" i="2"/>
  <c r="AV209" i="2"/>
  <c r="AV210" i="2"/>
  <c r="AV211" i="2"/>
  <c r="AV212" i="2"/>
  <c r="AV213" i="2"/>
  <c r="AV214" i="2"/>
  <c r="AV215" i="2"/>
  <c r="AV216" i="2"/>
  <c r="AV217" i="2"/>
  <c r="AV218" i="2"/>
  <c r="AV219" i="2"/>
  <c r="AV220" i="2"/>
  <c r="AV221" i="2"/>
  <c r="AV222" i="2"/>
  <c r="AV223" i="2"/>
  <c r="AV224" i="2"/>
  <c r="AV225" i="2"/>
  <c r="AV226" i="2"/>
  <c r="AV227" i="2"/>
  <c r="AV228" i="2"/>
  <c r="AV229" i="2"/>
  <c r="AV230" i="2"/>
  <c r="AV231" i="2"/>
  <c r="AV232" i="2"/>
  <c r="AV233" i="2"/>
  <c r="AV234" i="2"/>
  <c r="AV235" i="2"/>
  <c r="AV236" i="2"/>
  <c r="AV237" i="2"/>
  <c r="AV238" i="2"/>
  <c r="AV239" i="2"/>
  <c r="AV240" i="2"/>
  <c r="AV241" i="2"/>
  <c r="AV242" i="2"/>
  <c r="AV243" i="2"/>
  <c r="AV244" i="2"/>
  <c r="AV245" i="2"/>
  <c r="AV246" i="2"/>
  <c r="AV247" i="2"/>
  <c r="AV248" i="2"/>
  <c r="AV249" i="2"/>
  <c r="AV250" i="2"/>
  <c r="AV251" i="2"/>
  <c r="AV252" i="2"/>
  <c r="AV253" i="2"/>
  <c r="AV254" i="2"/>
  <c r="AV255" i="2"/>
  <c r="AV256" i="2"/>
  <c r="AV257" i="2"/>
  <c r="AV258" i="2"/>
  <c r="AV259" i="2"/>
  <c r="AV260" i="2"/>
  <c r="AV261" i="2"/>
  <c r="AV262" i="2"/>
  <c r="AV263" i="2"/>
  <c r="AV264" i="2"/>
  <c r="AV265" i="2"/>
  <c r="AV266" i="2"/>
  <c r="AV267" i="2"/>
  <c r="AV268" i="2"/>
  <c r="AV269" i="2"/>
  <c r="AV270" i="2"/>
  <c r="AV271" i="2"/>
  <c r="AV272" i="2"/>
  <c r="AV273" i="2"/>
  <c r="AV274" i="2"/>
  <c r="AV275" i="2"/>
  <c r="AV276" i="2"/>
  <c r="AV277" i="2"/>
  <c r="AV278" i="2"/>
  <c r="AV279" i="2"/>
  <c r="AV280" i="2"/>
  <c r="AV281" i="2"/>
  <c r="AV282" i="2"/>
  <c r="AV283" i="2"/>
  <c r="AV284" i="2"/>
  <c r="AV285" i="2"/>
  <c r="AV286" i="2"/>
  <c r="AV287" i="2"/>
  <c r="AV288" i="2"/>
  <c r="AV289" i="2"/>
  <c r="AV290" i="2"/>
  <c r="AV291" i="2"/>
  <c r="AV292" i="2"/>
  <c r="AV293" i="2"/>
  <c r="AV294" i="2"/>
  <c r="AV295" i="2"/>
  <c r="AV296" i="2"/>
  <c r="AV297" i="2"/>
  <c r="AV298" i="2"/>
  <c r="AV299" i="2"/>
  <c r="AV300" i="2"/>
  <c r="AV301" i="2"/>
  <c r="AV302" i="2"/>
  <c r="AV303" i="2"/>
  <c r="AV304" i="2"/>
  <c r="AV305" i="2"/>
  <c r="AV306" i="2"/>
  <c r="AV307" i="2"/>
  <c r="AV308" i="2"/>
  <c r="AV309" i="2"/>
  <c r="AV310" i="2"/>
  <c r="AV311" i="2"/>
  <c r="AV312" i="2"/>
  <c r="AV313" i="2"/>
  <c r="AV314" i="2"/>
  <c r="AV315" i="2"/>
  <c r="AV316" i="2"/>
  <c r="AV317" i="2"/>
  <c r="AV318" i="2"/>
  <c r="AV319" i="2"/>
  <c r="AV320" i="2"/>
  <c r="AV321" i="2"/>
  <c r="AV322" i="2"/>
  <c r="AV323" i="2"/>
  <c r="AV324" i="2"/>
  <c r="AV325" i="2"/>
  <c r="AV326" i="2"/>
  <c r="AV327" i="2"/>
  <c r="AV328" i="2"/>
  <c r="AV329" i="2"/>
  <c r="AV330" i="2"/>
  <c r="AV331" i="2"/>
  <c r="AV332" i="2"/>
  <c r="AV333" i="2"/>
  <c r="AV334" i="2"/>
  <c r="AV335" i="2"/>
  <c r="AV336" i="2"/>
  <c r="AV337" i="2"/>
  <c r="AV338" i="2"/>
  <c r="AV339" i="2"/>
  <c r="AV340" i="2"/>
  <c r="AV341" i="2"/>
  <c r="AV342" i="2"/>
  <c r="AV343" i="2"/>
  <c r="AV344" i="2"/>
  <c r="AV345" i="2"/>
  <c r="AV346" i="2"/>
  <c r="AV347" i="2"/>
  <c r="AV348" i="2"/>
  <c r="AV349" i="2"/>
  <c r="AV350" i="2"/>
  <c r="AV351" i="2"/>
  <c r="AV352" i="2"/>
  <c r="AV353" i="2"/>
  <c r="AV354" i="2"/>
  <c r="AV355" i="2"/>
  <c r="AV356" i="2"/>
  <c r="AV357" i="2"/>
  <c r="AV358" i="2"/>
  <c r="AV359" i="2"/>
  <c r="AV360" i="2"/>
  <c r="AV361" i="2"/>
  <c r="AV362" i="2"/>
  <c r="AV363" i="2"/>
  <c r="AV364" i="2"/>
  <c r="AV365" i="2"/>
  <c r="AV366" i="2"/>
  <c r="AV367" i="2"/>
  <c r="AV368" i="2"/>
  <c r="AV369" i="2"/>
  <c r="AV370" i="2"/>
  <c r="AV371" i="2"/>
  <c r="AV372" i="2"/>
  <c r="AV373" i="2"/>
  <c r="AV374" i="2"/>
  <c r="AV375" i="2"/>
  <c r="AV376" i="2"/>
  <c r="AV377" i="2"/>
  <c r="AV378" i="2"/>
  <c r="AV379" i="2"/>
  <c r="AV380" i="2"/>
  <c r="AV381" i="2"/>
  <c r="AV382" i="2"/>
  <c r="AV383" i="2"/>
  <c r="AV384" i="2"/>
  <c r="AV385" i="2"/>
  <c r="AV386" i="2"/>
  <c r="AV387" i="2"/>
  <c r="AV388" i="2"/>
  <c r="AV389" i="2"/>
  <c r="AV390" i="2"/>
  <c r="AV391" i="2"/>
  <c r="AV392" i="2"/>
  <c r="AV393" i="2"/>
  <c r="AV394" i="2"/>
  <c r="AV395" i="2"/>
  <c r="AV396" i="2"/>
  <c r="AV397" i="2"/>
  <c r="AV398" i="2"/>
  <c r="AV399" i="2"/>
  <c r="AV400" i="2"/>
  <c r="AV401" i="2"/>
  <c r="AV402" i="2"/>
  <c r="AV403" i="2"/>
  <c r="AV404" i="2"/>
  <c r="AV405" i="2"/>
  <c r="AV406" i="2"/>
  <c r="AV407" i="2"/>
  <c r="AC2" i="3"/>
  <c r="AC3" i="3"/>
  <c r="AV2" i="2"/>
  <c r="AZ2" i="2" l="1"/>
  <c r="AY2" i="2"/>
  <c r="AC56" i="3"/>
  <c r="AC54" i="3"/>
  <c r="AE2" i="3" s="1"/>
  <c r="AC55" i="3"/>
  <c r="AZ55" i="3"/>
  <c r="AY5" i="2"/>
  <c r="AY7" i="2"/>
  <c r="AZ54" i="3"/>
  <c r="AZ56" i="3"/>
  <c r="BB2" i="3" l="1"/>
  <c r="AD2" i="3"/>
  <c r="BA2" i="3"/>
  <c r="BA7" i="2"/>
  <c r="BA2" i="2"/>
  <c r="BA5" i="2"/>
</calcChain>
</file>

<file path=xl/sharedStrings.xml><?xml version="1.0" encoding="utf-8"?>
<sst xmlns="http://schemas.openxmlformats.org/spreadsheetml/2006/main" count="671" uniqueCount="324">
  <si>
    <t>Test:</t>
  </si>
  <si>
    <t>Název:</t>
  </si>
  <si>
    <t>Škála sociální smělosti</t>
  </si>
  <si>
    <t>Autoři:</t>
  </si>
  <si>
    <t>Denisa Hadžiosmanovičová, Adéla Ostárková, Lenka Macháčková, Lenka Procházková, Veronika Tkáčová</t>
  </si>
  <si>
    <t>Náhled:</t>
  </si>
  <si>
    <t>www.pmlab.vyzkum-psychologie.cz/vitejte.php?nahled=213</t>
  </si>
  <si>
    <t>Stupně a položky:</t>
  </si>
  <si>
    <t>Nesouhlasím</t>
  </si>
  <si>
    <t>Spíše nesouhlasím</t>
  </si>
  <si>
    <t>Spíše souhlasím</t>
  </si>
  <si>
    <t>Souhlasím</t>
  </si>
  <si>
    <t>Rád se seznamuji s novými lidmi.</t>
  </si>
  <si>
    <t>Ráda se seznamuji s novými lidmi.</t>
  </si>
  <si>
    <t>Když si nevím rady, požádám náhodného kolemjdoucího o pomoc.</t>
  </si>
  <si>
    <t>Nerad konverzuji s cizími lidmi v MHD.</t>
  </si>
  <si>
    <t>Nerada konverzuji s cizími lidmi v MHD.</t>
  </si>
  <si>
    <t>Rád chodím na party.</t>
  </si>
  <si>
    <t>Ráda chodím na party.</t>
  </si>
  <si>
    <t>Necítím se příjemně, když ve vztahu musím udělat první krok.</t>
  </si>
  <si>
    <t>Mám hodně přátel.</t>
  </si>
  <si>
    <t>Nerad vracím jídlo v restauraci.</t>
  </si>
  <si>
    <t>Nerada vracím jídlo v restauraci.</t>
  </si>
  <si>
    <t>Rád se seznamuji s novými lidmi online.</t>
  </si>
  <si>
    <t>Ráda se seznamuji s novými lidmi online.</t>
  </si>
  <si>
    <t>Jsem smělý.</t>
  </si>
  <si>
    <t>Jsem smělá.</t>
  </si>
  <si>
    <t>Nemám strach z životních změn.</t>
  </si>
  <si>
    <t>Nebojím se doptat na více informací, když mi něco není jasné.</t>
  </si>
  <si>
    <t>Mám jen pár blízkých lidí, které bych mohl označit za přátele.</t>
  </si>
  <si>
    <t>Mám jen pár blízkých lidí, které bych mohla označit za přátele.</t>
  </si>
  <si>
    <t>Volný čas trávím většinou sám nebo se svou rodinou.</t>
  </si>
  <si>
    <t>Volný čas trávím většinou sama nebo se svou rodinou.</t>
  </si>
  <si>
    <t>Nemám rád, když jsem středem pozornosti.</t>
  </si>
  <si>
    <t>Nemám ráda, když jsem středem pozornosti.</t>
  </si>
  <si>
    <t>Když mě někdo neznámý osloví na sociální síti, nemám problém mu odepsat zpět.</t>
  </si>
  <si>
    <t>Myslím si, že jsem stydlivý.</t>
  </si>
  <si>
    <t>Myslím si, že jsem stydlivá.</t>
  </si>
  <si>
    <t>Nebojím se sdělit autoritě svůj názor.</t>
  </si>
  <si>
    <t>Nerad projevuji své názory na veřejnosti.</t>
  </si>
  <si>
    <t>Nerada projevuji své názory na veřejnosti.</t>
  </si>
  <si>
    <t>Nerad mluvím před velkou skupinou lidí.</t>
  </si>
  <si>
    <t>Nerada mluvím před velkou skupinou lidí.</t>
  </si>
  <si>
    <t>Myslím si, že jsem konzervativní.</t>
  </si>
  <si>
    <t>respondent</t>
  </si>
  <si>
    <t>pohlavi</t>
  </si>
  <si>
    <t>rocnik</t>
  </si>
  <si>
    <t>p1</t>
  </si>
  <si>
    <t>p2</t>
  </si>
  <si>
    <t>p3 r</t>
  </si>
  <si>
    <t>p4</t>
  </si>
  <si>
    <t>p5 r</t>
  </si>
  <si>
    <t>p6</t>
  </si>
  <si>
    <t>p7 r</t>
  </si>
  <si>
    <t>p8</t>
  </si>
  <si>
    <t>p9</t>
  </si>
  <si>
    <t>p10</t>
  </si>
  <si>
    <t>p11</t>
  </si>
  <si>
    <t>p12 r</t>
  </si>
  <si>
    <t>p13 r</t>
  </si>
  <si>
    <t>p14 r</t>
  </si>
  <si>
    <t>p15</t>
  </si>
  <si>
    <t>p16 r</t>
  </si>
  <si>
    <t>p17</t>
  </si>
  <si>
    <t>p18 r</t>
  </si>
  <si>
    <t>p19 r</t>
  </si>
  <si>
    <t>p20 r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</si>
  <si>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</si>
  <si>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</si>
  <si>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</si>
  <si>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</si>
  <si>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</si>
  <si>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</si>
  <si>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</si>
  <si>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</si>
  <si>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</si>
  <si>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</si>
  <si>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</si>
  <si>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</si>
  <si>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</si>
  <si>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</si>
  <si>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</si>
  <si>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</si>
  <si>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</si>
  <si>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</si>
  <si>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</si>
  <si>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</si>
  <si>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nekompatibilita</t>
  </si>
  <si>
    <t>p Hrubý skór</t>
  </si>
  <si>
    <t>t Hrubý skór</t>
  </si>
  <si>
    <t>odpoved_1</t>
  </si>
  <si>
    <t>odpoved_2</t>
  </si>
  <si>
    <t>p1_1</t>
  </si>
  <si>
    <t>p2_1</t>
  </si>
  <si>
    <t>p3_1 r</t>
  </si>
  <si>
    <t>p4_1</t>
  </si>
  <si>
    <t>p5_1 r</t>
  </si>
  <si>
    <t>p6_1</t>
  </si>
  <si>
    <t>p7_1 r</t>
  </si>
  <si>
    <t>p8_1</t>
  </si>
  <si>
    <t>p9_1</t>
  </si>
  <si>
    <t>p10_1</t>
  </si>
  <si>
    <t>p11_1</t>
  </si>
  <si>
    <t>p12_1 r</t>
  </si>
  <si>
    <t>p13_1 r</t>
  </si>
  <si>
    <t>p14_1 r</t>
  </si>
  <si>
    <t>p15_1</t>
  </si>
  <si>
    <t>p17_1</t>
  </si>
  <si>
    <t>p1_2</t>
  </si>
  <si>
    <t>p2_2</t>
  </si>
  <si>
    <t>p4_2</t>
  </si>
  <si>
    <t>p6_2</t>
  </si>
  <si>
    <t>p8_2</t>
  </si>
  <si>
    <t>p9_2</t>
  </si>
  <si>
    <t>p10_2</t>
  </si>
  <si>
    <t>p11_2</t>
  </si>
  <si>
    <t>p15_2</t>
  </si>
  <si>
    <t>p17_2</t>
  </si>
  <si>
    <t>polozka</t>
  </si>
  <si>
    <t>vzkaz</t>
  </si>
  <si>
    <t>hodně záleží jakými</t>
  </si>
  <si>
    <t>U měření míry souhlasu (např. Likertova škála) se všeobecně doporučuje uvádět také střední hodnotu tzv. neutrální postoj (ani nesouhlasím, ani souhlasím, pozor častou chybou je také dávat střední hodnotu: nevím). Tímto způsobem nutíte respondenta přiklonit se k jedné polarit, přičemž on možná žádný takový postoj nemá. Toto může všeobecně znehodnotit reliabilitu celkového skóre.</t>
  </si>
  <si>
    <t>Záleží na tom, kdo ke mě promlouvá a co chce rozebírat. Mám se ráda a chráním se před cizinci, cizími muži a před lidmi na kterých poznáte, že nemají dobré úmysly, avšak s milou osobou, která nemíní nic špatného si popovídám ráda. To už ale vycitite z člověka při jeho pozorování.</t>
  </si>
  <si>
    <t>Všeobecně se nedoporučuje mít u položek nastavenou povinnou odpověď. Z mnoha etických doporučení je vždy dobré respondentovi nechat možnost neodpovědět na položku. Neznám tuto platformu, ale z vlastních zkušeností mohu například doporučit qualtrics, pro vytváření dotazníků.</t>
  </si>
  <si>
    <t>Záleží na situaci a s kým, většinou kontakt v MHD vyhledávají divnolidi a opilí lidi. S jinýma lidma ráda konverzuji, ale moc často se to nestává.</t>
  </si>
  <si>
    <t>když je důvod, vrátím i špatně uvařený čaj</t>
  </si>
  <si>
    <t>Pokud je závadné, nemám s tím problém</t>
  </si>
  <si>
    <t>Jak kdy</t>
  </si>
  <si>
    <t>chybí mi nevím, myslela, že že to má být předmětem testu</t>
  </si>
  <si>
    <t>Záleží na dané životní změně. Některé mohou být příjemné, některé nemusí.</t>
  </si>
  <si>
    <t>chybí mi položka jak kdy. Osobně v tom nemám problém v pracovním životě, ale osobním když se to týká mě ano</t>
  </si>
  <si>
    <t>Nemam pratele vubec.</t>
  </si>
  <si>
    <t>Je korona :)</t>
  </si>
  <si>
    <t>A přáteli</t>
  </si>
  <si>
    <t>záleží na typu pozornosti a jak se cítím mez těmi lidmi</t>
  </si>
  <si>
    <t>Zkuste mít ADHD a hned nebudete chtít být střed pozornosti. Většinou jste</t>
  </si>
  <si>
    <t>opět záleží v které životní roli</t>
  </si>
  <si>
    <t>Zase tu jde o to, kdo píše a za jakým účelem. Se seznamováním na internetu nechci mít nic společného, 100% dávám přednost osobnímu kontaktu, protože jsem se poučila z minulosti a ze svých chyb. Nemám to ráda a jsem v tomhle ohledu opatrná. Je to moc riskantní a nezodpovědné. Nyní k tomu má velký respekt a nelíbí se mi to.</t>
  </si>
  <si>
    <t>nevíííííím!</t>
  </si>
  <si>
    <t>Pokud je to témá které znám nemám s tím problém</t>
  </si>
  <si>
    <t>záleží vůči komu</t>
  </si>
  <si>
    <t>p16_1 r</t>
  </si>
  <si>
    <t>p18_1 r</t>
  </si>
  <si>
    <t>p19_1 r</t>
  </si>
  <si>
    <t>p20_1 r</t>
  </si>
  <si>
    <t>1 Hrubý skór</t>
  </si>
  <si>
    <t>2 Hrubý skór</t>
  </si>
  <si>
    <t>p3_2 r</t>
  </si>
  <si>
    <t>p5_2 r</t>
  </si>
  <si>
    <t>p7_2 r</t>
  </si>
  <si>
    <t>p12_2 r</t>
  </si>
  <si>
    <t>p13_2 r</t>
  </si>
  <si>
    <t>p14_2 r</t>
  </si>
  <si>
    <t>p16_2 r</t>
  </si>
  <si>
    <t>p18_2 r</t>
  </si>
  <si>
    <t>p19_2 r</t>
  </si>
  <si>
    <t>p20_2 r</t>
  </si>
  <si>
    <t>průměr 2 HS:</t>
  </si>
  <si>
    <t>průměr 1 HS:</t>
  </si>
  <si>
    <t>max:</t>
  </si>
  <si>
    <t>min:</t>
  </si>
  <si>
    <t>p průměr HS</t>
  </si>
  <si>
    <t>t průměr HS</t>
  </si>
  <si>
    <t>p max</t>
  </si>
  <si>
    <t>p min</t>
  </si>
  <si>
    <t>t min</t>
  </si>
  <si>
    <t>t max</t>
  </si>
  <si>
    <t>muži (1)</t>
  </si>
  <si>
    <t>ženy (0)</t>
  </si>
  <si>
    <t>počet mužů/žen</t>
  </si>
  <si>
    <t>věk</t>
  </si>
  <si>
    <t>nejstarší</t>
  </si>
  <si>
    <t>nejmladší</t>
  </si>
  <si>
    <t>tzn. 79 let</t>
  </si>
  <si>
    <t>p SD Hrubého skóru</t>
  </si>
  <si>
    <t>t SD Hrubého skóru</t>
  </si>
  <si>
    <t>SD věku</t>
  </si>
  <si>
    <t>SD Hrubého skóru</t>
  </si>
  <si>
    <t>průměr HS</t>
  </si>
  <si>
    <t>tzn. 28 let</t>
  </si>
  <si>
    <t>věk nejstarší</t>
  </si>
  <si>
    <t>věk nejmladší</t>
  </si>
  <si>
    <t>tzn. 75 let</t>
  </si>
  <si>
    <t>tzn. 14 let</t>
  </si>
  <si>
    <t>čas</t>
  </si>
  <si>
    <r>
      <t xml:space="preserve">průměr </t>
    </r>
    <r>
      <rPr>
        <sz val="10"/>
        <color theme="1"/>
        <rFont val="Arial"/>
        <family val="2"/>
        <charset val="238"/>
      </rPr>
      <t>(podle letopočtu)</t>
    </r>
  </si>
  <si>
    <t>tzn. 13 let</t>
  </si>
  <si>
    <t>tzn. 27 let</t>
  </si>
  <si>
    <t>čas - rozpětí</t>
  </si>
  <si>
    <t>nejkratší doba</t>
  </si>
  <si>
    <t>nejdelší doba</t>
  </si>
  <si>
    <t>medián</t>
  </si>
  <si>
    <r>
      <rPr>
        <b/>
        <sz val="10"/>
        <color rgb="FF000000"/>
        <rFont val="Arial"/>
        <family val="2"/>
        <charset val="238"/>
      </rPr>
      <t>průměr</t>
    </r>
    <r>
      <rPr>
        <sz val="10"/>
        <color rgb="FF000000"/>
        <rFont val="Arial"/>
        <family val="2"/>
        <charset val="238"/>
      </rPr>
      <t xml:space="preserve"> (podle letopočtu)</t>
    </r>
  </si>
  <si>
    <r>
      <rPr>
        <b/>
        <sz val="10"/>
        <color rgb="FF000000"/>
        <rFont val="Arial"/>
        <family val="2"/>
        <charset val="238"/>
      </rPr>
      <t>průměr</t>
    </r>
    <r>
      <rPr>
        <sz val="10"/>
        <color rgb="FF000000"/>
        <rFont val="Arial"/>
        <family val="2"/>
        <charset val="238"/>
      </rPr>
      <t xml:space="preserve"> (podle převedeného věku)</t>
    </r>
  </si>
  <si>
    <r>
      <rPr>
        <b/>
        <sz val="10"/>
        <color theme="1"/>
        <rFont val="Arial"/>
        <family val="2"/>
        <charset val="238"/>
      </rPr>
      <t xml:space="preserve">průměr </t>
    </r>
    <r>
      <rPr>
        <sz val="10"/>
        <color theme="1"/>
        <rFont val="Arial"/>
      </rPr>
      <t>(podle převedeného věku</t>
    </r>
    <r>
      <rPr>
        <sz val="10"/>
        <color theme="1"/>
        <rFont val="Arial"/>
        <family val="2"/>
        <charset val="238"/>
      </rPr>
      <t>)</t>
    </r>
  </si>
  <si>
    <t>muži 23,4 %</t>
  </si>
  <si>
    <t>ženy 76,6 %</t>
  </si>
  <si>
    <t>Popisné charakteristiky jednotlivých položek</t>
  </si>
  <si>
    <t>Položka</t>
  </si>
  <si>
    <t>Průměr</t>
  </si>
  <si>
    <t>SD</t>
  </si>
  <si>
    <t>Šikmost</t>
  </si>
  <si>
    <t>Rcelek</t>
  </si>
  <si>
    <t>červeně označené jsou vyřazené honoty</t>
  </si>
  <si>
    <t>Z skór</t>
  </si>
  <si>
    <t>Stanin</t>
  </si>
  <si>
    <t>Percentil</t>
  </si>
  <si>
    <t>HS</t>
  </si>
  <si>
    <t>13-20</t>
  </si>
  <si>
    <t>muži</t>
  </si>
  <si>
    <t>ženy</t>
  </si>
  <si>
    <t>21-30</t>
  </si>
  <si>
    <t>31-45</t>
  </si>
  <si>
    <t>46+</t>
  </si>
  <si>
    <t>M</t>
  </si>
  <si>
    <t>Ž</t>
  </si>
  <si>
    <t>do 30 let</t>
  </si>
  <si>
    <t>30+</t>
  </si>
  <si>
    <t>HS muži</t>
  </si>
  <si>
    <t>HS ženy</t>
  </si>
  <si>
    <t>muži do 30 let</t>
  </si>
  <si>
    <t>M=</t>
  </si>
  <si>
    <t>M =</t>
  </si>
  <si>
    <t>SD =</t>
  </si>
  <si>
    <t>p Hrubý skór po vyřazení 4 položek</t>
  </si>
  <si>
    <t xml:space="preserve">HS jednotlivých probandů ve vzorku </t>
  </si>
  <si>
    <t>muži nad 30 let</t>
  </si>
  <si>
    <t>ženy do 30 let</t>
  </si>
  <si>
    <t>ženy nad 30 let</t>
  </si>
  <si>
    <t>četnost</t>
  </si>
  <si>
    <t>HS 30+</t>
  </si>
  <si>
    <t>nad 30 let</t>
  </si>
  <si>
    <t>MUŽI</t>
  </si>
  <si>
    <t>ŽENY</t>
  </si>
  <si>
    <t>0-10</t>
  </si>
  <si>
    <t>16-19</t>
  </si>
  <si>
    <t>20-24</t>
  </si>
  <si>
    <t>11-15</t>
  </si>
  <si>
    <t>25-27</t>
  </si>
  <si>
    <t>28-33</t>
  </si>
  <si>
    <t>34-35</t>
  </si>
  <si>
    <t>36-38</t>
  </si>
  <si>
    <t>39-48</t>
  </si>
  <si>
    <t>0-12</t>
  </si>
  <si>
    <t>13-16</t>
  </si>
  <si>
    <t>17-19</t>
  </si>
  <si>
    <t>20-22</t>
  </si>
  <si>
    <t>24-26</t>
  </si>
  <si>
    <t>27-28</t>
  </si>
  <si>
    <t>29-33</t>
  </si>
  <si>
    <t>34-48</t>
  </si>
  <si>
    <t>0-7</t>
  </si>
  <si>
    <t>8-11</t>
  </si>
  <si>
    <t>12-15</t>
  </si>
  <si>
    <t>23-26</t>
  </si>
  <si>
    <t>27-29</t>
  </si>
  <si>
    <t>30-35</t>
  </si>
  <si>
    <t>36-48</t>
  </si>
  <si>
    <t>0-9</t>
  </si>
  <si>
    <t>13-17</t>
  </si>
  <si>
    <t>18-20</t>
  </si>
  <si>
    <t>21-24</t>
  </si>
  <si>
    <t>10-12</t>
  </si>
  <si>
    <t>28-29</t>
  </si>
  <si>
    <t>30-32</t>
  </si>
  <si>
    <t>33-48</t>
  </si>
  <si>
    <t>validizační kritérium</t>
  </si>
  <si>
    <t>datum</t>
  </si>
  <si>
    <t>1. vyplnění</t>
  </si>
  <si>
    <t>2. vyplnění</t>
  </si>
  <si>
    <t>nebyl dostatečný počet respondentů, proto se kategorie sloučily</t>
  </si>
  <si>
    <t>Tvrzení</t>
  </si>
  <si>
    <t>Sociální život</t>
  </si>
  <si>
    <t>Smělost obecně</t>
  </si>
  <si>
    <t>Variable</t>
  </si>
  <si>
    <t>Factor 1 * (-1)</t>
  </si>
  <si>
    <t>Factor 1</t>
  </si>
  <si>
    <t>Factor Loadings (Varimax normalized) (Spreadsheet7)
Extraction: Principal axis factoring
(Marked loadings are &gt;,700000)</t>
  </si>
  <si>
    <t>Factor Loadings (Unrotated) (Spreadsheet7)
Extraction: Principal axis factoring
(Marked loadings are &gt;,700000)</t>
  </si>
  <si>
    <t>Cumulative</t>
  </si>
  <si>
    <t>% Total</t>
  </si>
  <si>
    <t>Eigenvalue</t>
  </si>
  <si>
    <t xml:space="preserve"> Value</t>
  </si>
  <si>
    <t>komunalita</t>
  </si>
  <si>
    <t>nezařaditelné</t>
  </si>
  <si>
    <t>konverzace s cizími lidmi</t>
  </si>
  <si>
    <t>online komunikace</t>
  </si>
  <si>
    <t>sociální život</t>
  </si>
  <si>
    <t>vystupování na veřejnosti</t>
  </si>
  <si>
    <t xml:space="preserve"> Variable</t>
  </si>
  <si>
    <t>Online a to, co se nevešlo jinam</t>
  </si>
  <si>
    <t xml:space="preserve">Sociální život </t>
  </si>
  <si>
    <t>Factor 1 *(-1)</t>
  </si>
  <si>
    <t>Eigenvalues (Spreadsheet7)
Extraction: Principal components</t>
  </si>
  <si>
    <t>Factor Loadings (Varimax normalized) (Spreadsheet7)
Extraction: Principal components
(Marked loadings are &gt;,700000)</t>
  </si>
  <si>
    <t>Factor Loadings (Unrotated) (Spreadsheet7)
Extraction: Principal components
(Marked loadings are &gt;,700000)</t>
  </si>
  <si>
    <t>Vlastní čísla</t>
  </si>
  <si>
    <t>Pětifaktorová analýza</t>
  </si>
  <si>
    <t>Třífaktorová analýza</t>
  </si>
  <si>
    <t>Jednofaktorová analýza</t>
  </si>
  <si>
    <t>Korelace položky = Item Total Correlation</t>
  </si>
  <si>
    <t>Standardized alpha</t>
  </si>
  <si>
    <t>Rozdíl mezi Cronbach. Alfa</t>
  </si>
  <si>
    <t>Cronbachova alfa před vyřazením položek</t>
  </si>
  <si>
    <t>Cronbach's alpha</t>
  </si>
  <si>
    <t>Krabicový graf (věkové skupiny a hrubý skór)</t>
  </si>
  <si>
    <t>se</t>
  </si>
  <si>
    <t>CHYBA MĚŘENÍ</t>
  </si>
  <si>
    <t>sx</t>
  </si>
  <si>
    <t>se (z-skor)</t>
  </si>
  <si>
    <t>se2 (z-skor)</t>
  </si>
  <si>
    <t>1-rxx</t>
  </si>
  <si>
    <t>rxx</t>
  </si>
  <si>
    <t>Chyba měření II. měř</t>
  </si>
  <si>
    <t>SW-W</t>
  </si>
  <si>
    <t xml:space="preserve"> 2 Hrubý skór</t>
  </si>
  <si>
    <t xml:space="preserve"> 1 Hrubý skór</t>
  </si>
  <si>
    <t>Chyba měření I. měř</t>
  </si>
  <si>
    <t>Personův korelační koeficient</t>
  </si>
  <si>
    <t>Stabilita v čase</t>
  </si>
  <si>
    <t>Hrubý skór - druhé měř</t>
  </si>
  <si>
    <t>Hrubý skór - první měř</t>
  </si>
  <si>
    <t>Odstranila jsem podle dohody položky: 7, 8, 15 a 20</t>
  </si>
  <si>
    <t>text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</si>
</sst>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00"/>
    <numFmt numFmtId="165" formatCode="0.000000"/>
    <numFmt numFmtId="166" formatCode="0.000000000"/>
    <numFmt numFmtId="167" formatCode="0.00000000"/>
    <numFmt numFmtId="168" formatCode="0.0000000"/>
  </numFmts>
  <fonts count="42">
    <font>
      <sz val="10"/>
      <color rgb="FF000000"/>
      <name val="Arial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b/>
      <sz val="8"/>
      <color rgb="FF000000"/>
      <name val="Arial"/>
    </font>
    <font>
      <sz val="10"/>
      <color theme="1"/>
      <name val="Arial"/>
    </font>
    <font>
      <sz val="8"/>
      <color rgb="FF000000"/>
      <name val="Arial"/>
    </font>
    <font>
      <b/>
      <sz val="10"/>
      <name val="Arial"/>
    </font>
    <font>
      <b/>
      <sz val="10"/>
      <color theme="1"/>
      <name val="Arial"/>
    </font>
    <font>
      <sz val="10"/>
      <name val="Arial"/>
    </font>
    <font>
      <sz val="9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u/>
      <sz val="10"/>
      <color rgb="FF000000"/>
      <name val="Arial"/>
      <family val="2"/>
      <charset val="238"/>
    </font>
    <font>
      <b/>
      <sz val="8"/>
      <color rgb="FF000000"/>
      <name val="Helvetica Neue"/>
    </font>
    <font>
      <sz val="8"/>
      <color rgb="FF000000"/>
      <name val="Helvetica Neue"/>
    </font>
    <font>
      <sz val="8"/>
      <color rgb="FF000000"/>
      <name val="Arial"/>
      <family val="2"/>
      <charset val="238"/>
    </font>
    <font>
      <sz val="8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0"/>
      <color rgb="FF000000"/>
      <name val="Arial"/>
    </font>
    <font>
      <b/>
      <sz val="11"/>
      <color theme="1"/>
      <name val="Arial"/>
      <family val="2"/>
      <charset val="238"/>
      <scheme val="minor"/>
    </font>
    <font>
      <b/>
      <sz val="12"/>
      <color rgb="FF000000"/>
      <name val="Arial"/>
      <family val="2"/>
      <charset val="238"/>
    </font>
    <font>
      <sz val="12"/>
      <color theme="1"/>
      <name val="Arial"/>
      <family val="2"/>
      <charset val="238"/>
      <scheme val="minor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  <charset val="238"/>
    </font>
    <font>
      <b/>
      <sz val="14"/>
      <color rgb="FF00000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theme="1" tint="0.34998626667073579"/>
      <name val="Arial"/>
      <family val="2"/>
      <charset val="238"/>
      <scheme val="minor"/>
    </font>
    <font>
      <sz val="10"/>
      <color indexed="10"/>
      <name val="Arial"/>
      <family val="2"/>
      <charset val="238"/>
    </font>
    <font>
      <b/>
      <sz val="11"/>
      <color rgb="FFFF0000"/>
      <name val="Arial"/>
      <family val="2"/>
      <charset val="238"/>
      <scheme val="minor"/>
    </font>
    <font>
      <b/>
      <sz val="9"/>
      <color theme="1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sz val="9"/>
      <color theme="1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rgb="FFD4D4D4"/>
        <bgColor rgb="FFD4D4D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/>
        <bgColor rgb="FFB0B3B2"/>
      </patternFill>
    </fill>
    <fill>
      <patternFill patternType="solid">
        <fgColor theme="2"/>
        <bgColor indexed="64"/>
      </patternFill>
    </fill>
    <fill>
      <patternFill patternType="solid">
        <fgColor rgb="FFFDD868"/>
        <bgColor rgb="FF000000"/>
      </patternFill>
    </fill>
    <fill>
      <patternFill patternType="solid">
        <fgColor rgb="FFFBDAD7"/>
        <bgColor rgb="FF000000"/>
      </patternFill>
    </fill>
    <fill>
      <patternFill patternType="solid">
        <fgColor rgb="FF8ED7DD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28E86"/>
        <bgColor rgb="FF000000"/>
      </patternFill>
    </fill>
    <fill>
      <patternFill patternType="solid">
        <fgColor rgb="FF7AD694"/>
        <bgColor rgb="FF000000"/>
      </patternFill>
    </fill>
    <fill>
      <patternFill patternType="solid">
        <fgColor rgb="FFD1F1DA"/>
        <bgColor rgb="FF000000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rgb="FFD4D4D4"/>
      </patternFill>
    </fill>
    <fill>
      <patternFill patternType="solid">
        <fgColor theme="5" tint="-0.249977111117893"/>
        <bgColor indexed="64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ck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ck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9" fontId="24" fillId="0" borderId="0" applyFont="0" applyFill="0" applyBorder="0" applyAlignment="0" applyProtection="0"/>
    <xf numFmtId="0" fontId="27" fillId="0" borderId="0"/>
    <xf numFmtId="0" fontId="2" fillId="0" borderId="0"/>
    <xf numFmtId="0" fontId="34" fillId="0" borderId="0"/>
    <xf numFmtId="0" fontId="34" fillId="0" borderId="0"/>
    <xf numFmtId="0" fontId="1" fillId="0" borderId="0"/>
  </cellStyleXfs>
  <cellXfs count="360">
    <xf numFmtId="0" fontId="0" fillId="0" borderId="0" xfId="0" applyFont="1" applyAlignment="1"/>
    <xf numFmtId="0" fontId="3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0" xfId="0" applyFont="1" applyBorder="1" applyAlignment="1"/>
    <xf numFmtId="0" fontId="3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8" xfId="0" applyFont="1" applyBorder="1" applyAlignment="1"/>
    <xf numFmtId="0" fontId="3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12" xfId="0" applyFont="1" applyBorder="1" applyAlignment="1"/>
    <xf numFmtId="0" fontId="3" fillId="0" borderId="1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20" xfId="0" applyFont="1" applyBorder="1" applyAlignment="1"/>
    <xf numFmtId="0" fontId="12" fillId="3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0" fillId="3" borderId="0" xfId="0" applyFont="1" applyFill="1" applyAlignment="1"/>
    <xf numFmtId="0" fontId="6" fillId="3" borderId="2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0" fillId="3" borderId="0" xfId="0" applyFont="1" applyFill="1" applyBorder="1" applyAlignment="1"/>
    <xf numFmtId="0" fontId="0" fillId="0" borderId="0" xfId="0" applyFont="1" applyFill="1" applyBorder="1" applyAlignment="1"/>
    <xf numFmtId="0" fontId="10" fillId="3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/>
    <xf numFmtId="0" fontId="15" fillId="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4" fillId="0" borderId="1" xfId="0" applyFont="1" applyBorder="1" applyAlignment="1">
      <alignment vertical="top"/>
    </xf>
    <xf numFmtId="0" fontId="16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0" fillId="0" borderId="1" xfId="0" applyFont="1" applyBorder="1" applyAlignment="1">
      <alignment vertical="top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0" fillId="0" borderId="22" xfId="0" applyFont="1" applyBorder="1" applyAlignment="1"/>
    <xf numFmtId="0" fontId="13" fillId="3" borderId="13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5" fillId="3" borderId="26" xfId="0" applyFont="1" applyFill="1" applyBorder="1" applyAlignment="1"/>
    <xf numFmtId="14" fontId="5" fillId="0" borderId="1" xfId="0" applyNumberFormat="1" applyFont="1" applyBorder="1" applyAlignment="1">
      <alignment horizontal="center" vertical="center"/>
    </xf>
    <xf numFmtId="14" fontId="0" fillId="0" borderId="0" xfId="0" applyNumberFormat="1" applyFont="1" applyAlignment="1"/>
    <xf numFmtId="0" fontId="3" fillId="2" borderId="13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18" fillId="0" borderId="22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2" fontId="19" fillId="0" borderId="3" xfId="0" applyNumberFormat="1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2" fontId="15" fillId="0" borderId="0" xfId="0" applyNumberFormat="1" applyFont="1" applyAlignment="1"/>
    <xf numFmtId="2" fontId="20" fillId="0" borderId="1" xfId="0" applyNumberFormat="1" applyFont="1" applyBorder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2" fontId="19" fillId="0" borderId="0" xfId="0" applyNumberFormat="1" applyFont="1" applyAlignment="1"/>
    <xf numFmtId="14" fontId="5" fillId="0" borderId="3" xfId="0" applyNumberFormat="1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0" fillId="0" borderId="0" xfId="0" applyFont="1" applyBorder="1" applyAlignment="1">
      <alignment wrapText="1"/>
    </xf>
    <xf numFmtId="0" fontId="18" fillId="0" borderId="2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center"/>
    </xf>
    <xf numFmtId="164" fontId="0" fillId="3" borderId="0" xfId="0" applyNumberFormat="1" applyFont="1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/>
    </xf>
    <xf numFmtId="0" fontId="0" fillId="3" borderId="24" xfId="0" applyFont="1" applyFill="1" applyBorder="1" applyAlignment="1"/>
    <xf numFmtId="0" fontId="0" fillId="0" borderId="24" xfId="0" applyFont="1" applyFill="1" applyBorder="1" applyAlignment="1"/>
    <xf numFmtId="0" fontId="0" fillId="3" borderId="22" xfId="0" applyFont="1" applyFill="1" applyBorder="1" applyAlignment="1">
      <alignment horizontal="center" vertical="center"/>
    </xf>
    <xf numFmtId="164" fontId="10" fillId="0" borderId="22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164" fontId="10" fillId="0" borderId="23" xfId="0" applyNumberFormat="1" applyFont="1" applyBorder="1" applyAlignment="1">
      <alignment horizontal="center"/>
    </xf>
    <xf numFmtId="164" fontId="0" fillId="0" borderId="0" xfId="0" applyNumberFormat="1" applyFont="1" applyBorder="1" applyAlignment="1"/>
    <xf numFmtId="164" fontId="0" fillId="0" borderId="0" xfId="0" applyNumberFormat="1" applyFont="1" applyAlignment="1">
      <alignment horizontal="center" vertical="center"/>
    </xf>
    <xf numFmtId="164" fontId="0" fillId="0" borderId="23" xfId="0" applyNumberFormat="1" applyFont="1" applyBorder="1" applyAlignment="1">
      <alignment horizontal="center" vertical="center"/>
    </xf>
    <xf numFmtId="164" fontId="4" fillId="0" borderId="27" xfId="0" applyNumberFormat="1" applyFont="1" applyFill="1" applyBorder="1" applyAlignment="1">
      <alignment horizontal="center" vertical="center"/>
    </xf>
    <xf numFmtId="164" fontId="4" fillId="0" borderId="14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21" fillId="3" borderId="32" xfId="0" applyFont="1" applyFill="1" applyBorder="1" applyAlignment="1">
      <alignment horizontal="center" vertical="center"/>
    </xf>
    <xf numFmtId="0" fontId="21" fillId="3" borderId="2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2" fontId="0" fillId="0" borderId="22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2" fontId="0" fillId="0" borderId="22" xfId="0" applyNumberFormat="1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5" fillId="0" borderId="37" xfId="0" applyFont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9" fontId="0" fillId="0" borderId="0" xfId="1" applyFont="1" applyAlignment="1">
      <alignment horizontal="center" vertical="center"/>
    </xf>
    <xf numFmtId="164" fontId="15" fillId="0" borderId="37" xfId="0" applyNumberFormat="1" applyFont="1" applyBorder="1" applyAlignment="1">
      <alignment horizontal="center" vertical="center"/>
    </xf>
    <xf numFmtId="9" fontId="15" fillId="0" borderId="37" xfId="1" applyFont="1" applyBorder="1" applyAlignment="1">
      <alignment horizontal="center" vertical="center"/>
    </xf>
    <xf numFmtId="0" fontId="15" fillId="4" borderId="36" xfId="0" applyFont="1" applyFill="1" applyBorder="1" applyAlignment="1">
      <alignment horizontal="center" vertical="center"/>
    </xf>
    <xf numFmtId="9" fontId="15" fillId="4" borderId="36" xfId="1" applyFont="1" applyFill="1" applyBorder="1" applyAlignment="1">
      <alignment horizontal="center" vertical="center"/>
    </xf>
    <xf numFmtId="0" fontId="15" fillId="4" borderId="36" xfId="0" applyFont="1" applyFill="1" applyBorder="1" applyAlignment="1">
      <alignment horizontal="center" vertical="center" wrapText="1"/>
    </xf>
    <xf numFmtId="0" fontId="15" fillId="5" borderId="36" xfId="0" applyFont="1" applyFill="1" applyBorder="1" applyAlignment="1">
      <alignment horizontal="center" vertical="center"/>
    </xf>
    <xf numFmtId="9" fontId="15" fillId="5" borderId="36" xfId="1" applyFont="1" applyFill="1" applyBorder="1" applyAlignment="1">
      <alignment horizontal="center" vertical="center"/>
    </xf>
    <xf numFmtId="0" fontId="15" fillId="5" borderId="36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/>
    <xf numFmtId="0" fontId="15" fillId="6" borderId="36" xfId="0" applyFont="1" applyFill="1" applyBorder="1" applyAlignment="1">
      <alignment horizontal="center" vertical="center" wrapText="1"/>
    </xf>
    <xf numFmtId="0" fontId="15" fillId="6" borderId="36" xfId="0" applyFont="1" applyFill="1" applyBorder="1" applyAlignment="1">
      <alignment horizontal="center" vertical="center"/>
    </xf>
    <xf numFmtId="0" fontId="0" fillId="6" borderId="0" xfId="0" applyFont="1" applyFill="1" applyAlignment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5" fillId="0" borderId="35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17" fontId="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9" fontId="15" fillId="0" borderId="0" xfId="1" applyFont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2" fontId="10" fillId="0" borderId="39" xfId="0" applyNumberFormat="1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2" fontId="10" fillId="0" borderId="8" xfId="0" applyNumberFormat="1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2" fontId="10" fillId="0" borderId="29" xfId="0" applyNumberFormat="1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left" vertical="center"/>
    </xf>
    <xf numFmtId="0" fontId="14" fillId="7" borderId="1" xfId="0" applyFont="1" applyFill="1" applyBorder="1" applyAlignment="1">
      <alignment vertical="top"/>
    </xf>
    <xf numFmtId="0" fontId="10" fillId="8" borderId="0" xfId="0" applyFont="1" applyFill="1" applyAlignment="1"/>
    <xf numFmtId="0" fontId="15" fillId="6" borderId="35" xfId="0" applyFont="1" applyFill="1" applyBorder="1" applyAlignment="1">
      <alignment horizontal="center" vertical="center" wrapText="1"/>
    </xf>
    <xf numFmtId="0" fontId="15" fillId="6" borderId="31" xfId="0" applyFont="1" applyFill="1" applyBorder="1" applyAlignment="1">
      <alignment horizontal="center" vertical="center" wrapText="1"/>
    </xf>
    <xf numFmtId="0" fontId="15" fillId="6" borderId="35" xfId="0" applyFont="1" applyFill="1" applyBorder="1" applyAlignment="1">
      <alignment horizontal="center" vertical="center"/>
    </xf>
    <xf numFmtId="0" fontId="15" fillId="6" borderId="31" xfId="0" applyFont="1" applyFill="1" applyBorder="1" applyAlignment="1">
      <alignment horizontal="center" vertical="center"/>
    </xf>
    <xf numFmtId="0" fontId="27" fillId="0" borderId="0" xfId="2"/>
    <xf numFmtId="0" fontId="28" fillId="0" borderId="0" xfId="2" applyFont="1"/>
    <xf numFmtId="0" fontId="28" fillId="0" borderId="0" xfId="2" applyFont="1" applyAlignment="1">
      <alignment horizontal="center" vertical="center" wrapText="1"/>
    </xf>
    <xf numFmtId="0" fontId="27" fillId="0" borderId="0" xfId="2" applyAlignment="1">
      <alignment horizontal="center" vertical="center" wrapText="1"/>
    </xf>
    <xf numFmtId="0" fontId="30" fillId="0" borderId="0" xfId="2" applyFont="1" applyAlignment="1">
      <alignment horizontal="center" vertical="center" wrapText="1"/>
    </xf>
    <xf numFmtId="2" fontId="28" fillId="0" borderId="0" xfId="2" applyNumberFormat="1" applyFont="1" applyAlignment="1">
      <alignment horizontal="center" vertical="center" wrapText="1"/>
    </xf>
    <xf numFmtId="2" fontId="10" fillId="0" borderId="0" xfId="2" applyNumberFormat="1" applyFont="1" applyAlignment="1">
      <alignment horizontal="center" vertical="center" wrapText="1"/>
    </xf>
    <xf numFmtId="0" fontId="10" fillId="0" borderId="0" xfId="2" applyFont="1" applyAlignment="1">
      <alignment horizontal="center" vertical="center" wrapText="1"/>
    </xf>
    <xf numFmtId="2" fontId="28" fillId="0" borderId="0" xfId="2" applyNumberFormat="1" applyFont="1"/>
    <xf numFmtId="2" fontId="10" fillId="0" borderId="0" xfId="2" applyNumberFormat="1" applyFont="1" applyAlignment="1">
      <alignment horizontal="right" vertical="center"/>
    </xf>
    <xf numFmtId="0" fontId="10" fillId="0" borderId="0" xfId="2" applyFont="1" applyAlignment="1">
      <alignment horizontal="left" vertical="center"/>
    </xf>
    <xf numFmtId="0" fontId="2" fillId="0" borderId="0" xfId="3"/>
    <xf numFmtId="165" fontId="35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65" fontId="35" fillId="0" borderId="23" xfId="4" applyNumberFormat="1" applyFont="1" applyBorder="1" applyAlignment="1">
      <alignment horizontal="center" vertical="center"/>
    </xf>
    <xf numFmtId="0" fontId="35" fillId="0" borderId="23" xfId="4" applyFont="1" applyBorder="1" applyAlignment="1">
      <alignment horizontal="center" vertical="center"/>
    </xf>
    <xf numFmtId="0" fontId="25" fillId="16" borderId="25" xfId="3" applyFont="1" applyFill="1" applyBorder="1" applyAlignment="1">
      <alignment horizontal="center" vertical="center" wrapText="1"/>
    </xf>
    <xf numFmtId="0" fontId="25" fillId="16" borderId="25" xfId="3" applyFont="1" applyFill="1" applyBorder="1" applyAlignment="1">
      <alignment horizontal="center" vertical="center"/>
    </xf>
    <xf numFmtId="0" fontId="2" fillId="0" borderId="0" xfId="3" applyAlignment="1">
      <alignment horizontal="center"/>
    </xf>
    <xf numFmtId="0" fontId="14" fillId="0" borderId="0" xfId="3" applyFont="1" applyAlignment="1">
      <alignment horizontal="center" vertical="center"/>
    </xf>
    <xf numFmtId="0" fontId="19" fillId="0" borderId="1" xfId="3" applyFont="1" applyBorder="1" applyAlignment="1">
      <alignment horizontal="center" vertical="center"/>
    </xf>
    <xf numFmtId="0" fontId="36" fillId="0" borderId="0" xfId="3" applyFont="1"/>
    <xf numFmtId="166" fontId="2" fillId="0" borderId="0" xfId="3" applyNumberFormat="1"/>
    <xf numFmtId="0" fontId="25" fillId="17" borderId="44" xfId="3" applyFont="1" applyFill="1" applyBorder="1"/>
    <xf numFmtId="0" fontId="19" fillId="0" borderId="3" xfId="3" applyFont="1" applyBorder="1" applyAlignment="1">
      <alignment horizontal="center" vertical="center"/>
    </xf>
    <xf numFmtId="0" fontId="11" fillId="0" borderId="2" xfId="3" applyFont="1" applyBorder="1" applyAlignment="1">
      <alignment horizontal="center" vertical="center"/>
    </xf>
    <xf numFmtId="168" fontId="25" fillId="0" borderId="43" xfId="3" applyNumberFormat="1" applyFont="1" applyBorder="1"/>
    <xf numFmtId="168" fontId="2" fillId="0" borderId="0" xfId="3" applyNumberFormat="1"/>
    <xf numFmtId="0" fontId="2" fillId="0" borderId="47" xfId="3" applyBorder="1"/>
    <xf numFmtId="0" fontId="2" fillId="0" borderId="48" xfId="3" applyBorder="1"/>
    <xf numFmtId="166" fontId="2" fillId="0" borderId="47" xfId="3" applyNumberFormat="1" applyBorder="1"/>
    <xf numFmtId="0" fontId="2" fillId="0" borderId="45" xfId="3" applyBorder="1"/>
    <xf numFmtId="0" fontId="2" fillId="0" borderId="26" xfId="3" applyBorder="1"/>
    <xf numFmtId="0" fontId="2" fillId="0" borderId="46" xfId="3" applyBorder="1"/>
    <xf numFmtId="165" fontId="37" fillId="0" borderId="45" xfId="5" applyNumberFormat="1" applyFont="1" applyBorder="1" applyAlignment="1">
      <alignment horizontal="right" vertical="center"/>
    </xf>
    <xf numFmtId="167" fontId="2" fillId="0" borderId="47" xfId="3" applyNumberFormat="1" applyBorder="1"/>
    <xf numFmtId="0" fontId="25" fillId="18" borderId="0" xfId="3" applyFont="1" applyFill="1" applyAlignment="1">
      <alignment horizontal="center"/>
    </xf>
    <xf numFmtId="0" fontId="2" fillId="18" borderId="46" xfId="3" applyFill="1" applyBorder="1"/>
    <xf numFmtId="0" fontId="2" fillId="18" borderId="26" xfId="3" applyFill="1" applyBorder="1"/>
    <xf numFmtId="0" fontId="2" fillId="18" borderId="45" xfId="3" applyFill="1" applyBorder="1"/>
    <xf numFmtId="0" fontId="15" fillId="0" borderId="0" xfId="0" applyFont="1" applyBorder="1" applyAlignment="1">
      <alignment horizontal="center"/>
    </xf>
    <xf numFmtId="0" fontId="1" fillId="0" borderId="0" xfId="6"/>
    <xf numFmtId="2" fontId="15" fillId="0" borderId="0" xfId="6" applyNumberFormat="1" applyFont="1"/>
    <xf numFmtId="0" fontId="4" fillId="0" borderId="0" xfId="6" applyFont="1" applyAlignment="1">
      <alignment horizontal="center" vertical="center"/>
    </xf>
    <xf numFmtId="2" fontId="13" fillId="0" borderId="0" xfId="6" applyNumberFormat="1" applyFont="1" applyAlignment="1">
      <alignment horizontal="center" vertical="center"/>
    </xf>
    <xf numFmtId="2" fontId="20" fillId="0" borderId="0" xfId="6" applyNumberFormat="1" applyFont="1" applyAlignment="1">
      <alignment horizontal="center" vertical="center"/>
    </xf>
    <xf numFmtId="0" fontId="5" fillId="0" borderId="1" xfId="6" applyFont="1" applyBorder="1" applyAlignment="1">
      <alignment horizontal="center" vertical="center"/>
    </xf>
    <xf numFmtId="2" fontId="20" fillId="0" borderId="1" xfId="6" applyNumberFormat="1" applyFont="1" applyBorder="1" applyAlignment="1">
      <alignment horizontal="center" vertical="center"/>
    </xf>
    <xf numFmtId="2" fontId="19" fillId="0" borderId="1" xfId="6" applyNumberFormat="1" applyFont="1" applyBorder="1" applyAlignment="1">
      <alignment horizontal="center" vertical="center"/>
    </xf>
    <xf numFmtId="0" fontId="5" fillId="0" borderId="3" xfId="6" applyFont="1" applyBorder="1" applyAlignment="1">
      <alignment horizontal="center" vertical="center"/>
    </xf>
    <xf numFmtId="2" fontId="19" fillId="0" borderId="3" xfId="6" applyNumberFormat="1" applyFont="1" applyBorder="1" applyAlignment="1">
      <alignment horizontal="center" vertical="center"/>
    </xf>
    <xf numFmtId="0" fontId="12" fillId="3" borderId="2" xfId="6" applyFont="1" applyFill="1" applyBorder="1" applyAlignment="1">
      <alignment horizontal="center" vertical="center"/>
    </xf>
    <xf numFmtId="0" fontId="3" fillId="0" borderId="2" xfId="6" applyFont="1" applyBorder="1" applyAlignment="1">
      <alignment horizontal="center" vertical="center"/>
    </xf>
    <xf numFmtId="2" fontId="11" fillId="0" borderId="2" xfId="6" applyNumberFormat="1" applyFont="1" applyBorder="1" applyAlignment="1">
      <alignment horizontal="center" vertical="center"/>
    </xf>
    <xf numFmtId="0" fontId="1" fillId="0" borderId="24" xfId="6" applyBorder="1"/>
    <xf numFmtId="0" fontId="1" fillId="0" borderId="22" xfId="6" applyBorder="1"/>
    <xf numFmtId="0" fontId="10" fillId="0" borderId="0" xfId="6" applyFont="1" applyAlignment="1">
      <alignment wrapText="1"/>
    </xf>
    <xf numFmtId="0" fontId="1" fillId="3" borderId="24" xfId="6" applyFill="1" applyBorder="1" applyAlignment="1">
      <alignment horizontal="center" vertical="center"/>
    </xf>
    <xf numFmtId="0" fontId="1" fillId="3" borderId="24" xfId="6" applyFill="1" applyBorder="1"/>
    <xf numFmtId="0" fontId="1" fillId="3" borderId="22" xfId="6" applyFill="1" applyBorder="1" applyAlignment="1">
      <alignment horizontal="center" vertical="center"/>
    </xf>
    <xf numFmtId="0" fontId="19" fillId="0" borderId="1" xfId="6" applyFont="1" applyBorder="1" applyAlignment="1">
      <alignment horizontal="center" vertical="center"/>
    </xf>
    <xf numFmtId="0" fontId="19" fillId="0" borderId="5" xfId="6" applyFont="1" applyBorder="1" applyAlignment="1">
      <alignment horizontal="center" vertical="center"/>
    </xf>
    <xf numFmtId="0" fontId="18" fillId="0" borderId="22" xfId="6" applyFont="1" applyBorder="1" applyAlignment="1">
      <alignment horizontal="center" vertical="center" wrapText="1"/>
    </xf>
    <xf numFmtId="0" fontId="1" fillId="3" borderId="23" xfId="6" applyFill="1" applyBorder="1" applyAlignment="1">
      <alignment horizontal="center" vertical="center"/>
    </xf>
    <xf numFmtId="0" fontId="21" fillId="3" borderId="25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7" fillId="0" borderId="25" xfId="6" applyFont="1" applyBorder="1" applyAlignment="1">
      <alignment horizontal="center" vertical="center" wrapText="1"/>
    </xf>
    <xf numFmtId="0" fontId="1" fillId="3" borderId="0" xfId="6" applyFill="1"/>
    <xf numFmtId="0" fontId="9" fillId="3" borderId="0" xfId="6" applyFont="1" applyFill="1" applyAlignment="1">
      <alignment horizontal="center" vertical="center"/>
    </xf>
    <xf numFmtId="0" fontId="5" fillId="0" borderId="22" xfId="6" applyFont="1" applyBorder="1" applyAlignment="1">
      <alignment horizontal="center" vertical="center"/>
    </xf>
    <xf numFmtId="0" fontId="11" fillId="0" borderId="22" xfId="6" applyFont="1" applyBorder="1" applyAlignment="1">
      <alignment horizontal="center" vertical="center"/>
    </xf>
    <xf numFmtId="0" fontId="38" fillId="0" borderId="0" xfId="6" applyFont="1" applyAlignment="1"/>
    <xf numFmtId="0" fontId="10" fillId="18" borderId="0" xfId="0" applyFont="1" applyFill="1" applyAlignment="1"/>
    <xf numFmtId="0" fontId="15" fillId="20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>
      <alignment horizontal="center" vertical="center"/>
    </xf>
    <xf numFmtId="0" fontId="15" fillId="18" borderId="22" xfId="0" applyFont="1" applyFill="1" applyBorder="1" applyAlignment="1">
      <alignment horizontal="center" vertical="center"/>
    </xf>
    <xf numFmtId="0" fontId="15" fillId="18" borderId="22" xfId="0" applyFont="1" applyFill="1" applyBorder="1" applyAlignment="1">
      <alignment horizontal="center" vertical="center" wrapText="1"/>
    </xf>
    <xf numFmtId="2" fontId="35" fillId="0" borderId="23" xfId="4" applyNumberFormat="1" applyFont="1" applyBorder="1" applyAlignment="1">
      <alignment horizontal="center" vertical="center"/>
    </xf>
    <xf numFmtId="2" fontId="35" fillId="0" borderId="22" xfId="4" applyNumberFormat="1" applyFont="1" applyBorder="1" applyAlignment="1">
      <alignment horizontal="center" vertical="center"/>
    </xf>
    <xf numFmtId="0" fontId="39" fillId="3" borderId="22" xfId="6" applyFont="1" applyFill="1" applyBorder="1" applyAlignment="1">
      <alignment horizontal="center" vertical="center"/>
    </xf>
    <xf numFmtId="2" fontId="21" fillId="3" borderId="22" xfId="6" applyNumberFormat="1" applyFont="1" applyFill="1" applyBorder="1" applyAlignment="1">
      <alignment horizontal="center" vertical="center"/>
    </xf>
    <xf numFmtId="0" fontId="40" fillId="3" borderId="22" xfId="6" applyFont="1" applyFill="1" applyBorder="1" applyAlignment="1">
      <alignment horizontal="center" vertical="center"/>
    </xf>
    <xf numFmtId="2" fontId="9" fillId="3" borderId="22" xfId="6" applyNumberFormat="1" applyFont="1" applyFill="1" applyBorder="1" applyAlignment="1">
      <alignment horizontal="center" vertical="center"/>
    </xf>
    <xf numFmtId="2" fontId="41" fillId="3" borderId="22" xfId="6" applyNumberFormat="1" applyFont="1" applyFill="1" applyBorder="1" applyAlignment="1">
      <alignment horizontal="center" vertical="center"/>
    </xf>
    <xf numFmtId="2" fontId="21" fillId="3" borderId="22" xfId="6" applyNumberFormat="1" applyFont="1" applyFill="1" applyBorder="1"/>
    <xf numFmtId="0" fontId="4" fillId="3" borderId="3" xfId="6" applyFont="1" applyFill="1" applyBorder="1" applyAlignment="1">
      <alignment horizontal="center" vertical="center"/>
    </xf>
    <xf numFmtId="0" fontId="15" fillId="20" borderId="19" xfId="0" applyFont="1" applyFill="1" applyBorder="1" applyAlignment="1">
      <alignment horizontal="center" vertical="center"/>
    </xf>
    <xf numFmtId="0" fontId="10" fillId="0" borderId="19" xfId="0" applyFont="1" applyBorder="1" applyAlignment="1">
      <alignment vertical="center"/>
    </xf>
    <xf numFmtId="0" fontId="10" fillId="0" borderId="19" xfId="0" applyFont="1" applyBorder="1" applyAlignment="1">
      <alignment vertical="top"/>
    </xf>
    <xf numFmtId="0" fontId="10" fillId="0" borderId="37" xfId="0" applyFont="1" applyBorder="1" applyAlignment="1"/>
    <xf numFmtId="0" fontId="31" fillId="0" borderId="22" xfId="2" applyFont="1" applyBorder="1" applyAlignment="1">
      <alignment horizontal="center" vertical="center" wrapText="1"/>
    </xf>
    <xf numFmtId="0" fontId="30" fillId="0" borderId="22" xfId="2" applyFont="1" applyBorder="1" applyAlignment="1">
      <alignment horizontal="center" vertical="center" wrapText="1"/>
    </xf>
    <xf numFmtId="0" fontId="28" fillId="0" borderId="22" xfId="2" applyFont="1" applyBorder="1" applyAlignment="1">
      <alignment horizontal="center" vertical="center"/>
    </xf>
    <xf numFmtId="2" fontId="10" fillId="0" borderId="22" xfId="2" applyNumberFormat="1" applyFont="1" applyBorder="1" applyAlignment="1">
      <alignment horizontal="center" vertical="center"/>
    </xf>
    <xf numFmtId="2" fontId="28" fillId="0" borderId="22" xfId="2" applyNumberFormat="1" applyFont="1" applyBorder="1" applyAlignment="1">
      <alignment horizontal="center"/>
    </xf>
    <xf numFmtId="0" fontId="28" fillId="10" borderId="22" xfId="2" applyFont="1" applyFill="1" applyBorder="1" applyAlignment="1">
      <alignment horizontal="center" vertical="center"/>
    </xf>
    <xf numFmtId="2" fontId="28" fillId="10" borderId="22" xfId="2" applyNumberFormat="1" applyFont="1" applyFill="1" applyBorder="1" applyAlignment="1">
      <alignment horizontal="center" vertical="center"/>
    </xf>
    <xf numFmtId="2" fontId="28" fillId="10" borderId="22" xfId="2" applyNumberFormat="1" applyFont="1" applyFill="1" applyBorder="1" applyAlignment="1">
      <alignment horizontal="center"/>
    </xf>
    <xf numFmtId="2" fontId="10" fillId="10" borderId="22" xfId="2" applyNumberFormat="1" applyFont="1" applyFill="1" applyBorder="1" applyAlignment="1">
      <alignment horizontal="center" vertical="center"/>
    </xf>
    <xf numFmtId="2" fontId="32" fillId="0" borderId="22" xfId="2" applyNumberFormat="1" applyFont="1" applyBorder="1" applyAlignment="1">
      <alignment horizontal="center" vertical="center"/>
    </xf>
    <xf numFmtId="0" fontId="30" fillId="11" borderId="22" xfId="2" applyFont="1" applyFill="1" applyBorder="1" applyAlignment="1">
      <alignment horizontal="center" vertical="center" wrapText="1"/>
    </xf>
    <xf numFmtId="0" fontId="30" fillId="9" borderId="22" xfId="2" applyFont="1" applyFill="1" applyBorder="1" applyAlignment="1">
      <alignment horizontal="center" vertical="center" wrapText="1"/>
    </xf>
    <xf numFmtId="0" fontId="30" fillId="13" borderId="22" xfId="2" applyFont="1" applyFill="1" applyBorder="1" applyAlignment="1">
      <alignment horizontal="center" vertical="center" wrapText="1"/>
    </xf>
    <xf numFmtId="2" fontId="28" fillId="0" borderId="22" xfId="2" applyNumberFormat="1" applyFont="1" applyBorder="1" applyAlignment="1">
      <alignment horizontal="right" vertical="center"/>
    </xf>
    <xf numFmtId="0" fontId="28" fillId="11" borderId="22" xfId="2" applyFont="1" applyFill="1" applyBorder="1" applyAlignment="1">
      <alignment vertical="center"/>
    </xf>
    <xf numFmtId="0" fontId="28" fillId="13" borderId="22" xfId="2" applyFont="1" applyFill="1" applyBorder="1" applyAlignment="1">
      <alignment vertical="center"/>
    </xf>
    <xf numFmtId="0" fontId="28" fillId="9" borderId="22" xfId="2" applyFont="1" applyFill="1" applyBorder="1" applyAlignment="1">
      <alignment vertical="center"/>
    </xf>
    <xf numFmtId="2" fontId="29" fillId="0" borderId="22" xfId="2" applyNumberFormat="1" applyFont="1" applyBorder="1" applyAlignment="1">
      <alignment horizontal="right" vertical="center"/>
    </xf>
    <xf numFmtId="0" fontId="30" fillId="14" borderId="22" xfId="2" applyFont="1" applyFill="1" applyBorder="1" applyAlignment="1">
      <alignment horizontal="center" vertical="center" wrapText="1"/>
    </xf>
    <xf numFmtId="0" fontId="30" fillId="12" borderId="22" xfId="2" applyFont="1" applyFill="1" applyBorder="1" applyAlignment="1">
      <alignment horizontal="center" vertical="center" wrapText="1"/>
    </xf>
    <xf numFmtId="0" fontId="28" fillId="0" borderId="22" xfId="2" applyFont="1" applyBorder="1" applyAlignment="1">
      <alignment horizontal="center" vertical="center" wrapText="1"/>
    </xf>
    <xf numFmtId="2" fontId="10" fillId="0" borderId="22" xfId="2" applyNumberFormat="1" applyFont="1" applyBorder="1" applyAlignment="1">
      <alignment horizontal="right" vertical="center"/>
    </xf>
    <xf numFmtId="9" fontId="28" fillId="0" borderId="22" xfId="2" applyNumberFormat="1" applyFont="1" applyBorder="1"/>
    <xf numFmtId="2" fontId="32" fillId="0" borderId="22" xfId="2" applyNumberFormat="1" applyFont="1" applyBorder="1" applyAlignment="1">
      <alignment horizontal="right" vertical="center"/>
    </xf>
    <xf numFmtId="0" fontId="28" fillId="12" borderId="22" xfId="2" applyFont="1" applyFill="1" applyBorder="1" applyAlignment="1">
      <alignment vertical="center"/>
    </xf>
    <xf numFmtId="0" fontId="28" fillId="14" borderId="22" xfId="2" applyFont="1" applyFill="1" applyBorder="1" applyAlignment="1">
      <alignment vertical="center"/>
    </xf>
    <xf numFmtId="2" fontId="28" fillId="0" borderId="22" xfId="2" applyNumberFormat="1" applyFont="1" applyBorder="1" applyAlignment="1">
      <alignment horizontal="center" vertical="center" wrapText="1"/>
    </xf>
    <xf numFmtId="2" fontId="28" fillId="0" borderId="22" xfId="2" applyNumberFormat="1" applyFont="1" applyBorder="1" applyAlignment="1">
      <alignment horizontal="center" vertical="center"/>
    </xf>
    <xf numFmtId="2" fontId="29" fillId="0" borderId="22" xfId="2" applyNumberFormat="1" applyFont="1" applyBorder="1" applyAlignment="1">
      <alignment horizontal="center" vertical="center"/>
    </xf>
    <xf numFmtId="0" fontId="28" fillId="0" borderId="22" xfId="2" applyFont="1" applyBorder="1" applyAlignment="1">
      <alignment horizontal="center"/>
    </xf>
    <xf numFmtId="0" fontId="28" fillId="11" borderId="22" xfId="2" applyFont="1" applyFill="1" applyBorder="1" applyAlignment="1">
      <alignment horizontal="center" vertical="center"/>
    </xf>
    <xf numFmtId="0" fontId="28" fillId="9" borderId="22" xfId="2" applyFont="1" applyFill="1" applyBorder="1" applyAlignment="1">
      <alignment horizontal="center" vertical="center"/>
    </xf>
    <xf numFmtId="0" fontId="5" fillId="0" borderId="51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1" fillId="3" borderId="52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0" fillId="3" borderId="53" xfId="0" applyFont="1" applyFill="1" applyBorder="1" applyAlignment="1"/>
    <xf numFmtId="0" fontId="9" fillId="3" borderId="24" xfId="0" applyFont="1" applyFill="1" applyBorder="1" applyAlignment="1">
      <alignment horizontal="center" vertical="center"/>
    </xf>
    <xf numFmtId="0" fontId="3" fillId="21" borderId="2" xfId="0" applyFont="1" applyFill="1" applyBorder="1" applyAlignment="1">
      <alignment horizontal="center" vertical="center"/>
    </xf>
    <xf numFmtId="0" fontId="3" fillId="21" borderId="42" xfId="0" applyFont="1" applyFill="1" applyBorder="1" applyAlignment="1">
      <alignment horizontal="center" vertical="center"/>
    </xf>
    <xf numFmtId="0" fontId="9" fillId="3" borderId="25" xfId="6" applyFont="1" applyFill="1" applyBorder="1" applyAlignment="1">
      <alignment horizontal="center" vertical="center"/>
    </xf>
    <xf numFmtId="0" fontId="9" fillId="3" borderId="16" xfId="6" applyFont="1" applyFill="1" applyBorder="1" applyAlignment="1">
      <alignment horizontal="center" vertical="center"/>
    </xf>
    <xf numFmtId="0" fontId="9" fillId="3" borderId="17" xfId="6" applyFont="1" applyFill="1" applyBorder="1" applyAlignment="1">
      <alignment horizontal="center" vertical="center"/>
    </xf>
    <xf numFmtId="0" fontId="40" fillId="3" borderId="23" xfId="6" applyFont="1" applyFill="1" applyBorder="1" applyAlignment="1">
      <alignment horizontal="center" vertical="center"/>
    </xf>
    <xf numFmtId="0" fontId="40" fillId="3" borderId="0" xfId="6" applyFont="1" applyFill="1"/>
    <xf numFmtId="0" fontId="40" fillId="3" borderId="24" xfId="6" applyFont="1" applyFill="1" applyBorder="1"/>
    <xf numFmtId="0" fontId="40" fillId="3" borderId="24" xfId="6" applyFont="1" applyFill="1" applyBorder="1" applyAlignment="1">
      <alignment horizontal="center" vertical="center"/>
    </xf>
    <xf numFmtId="0" fontId="40" fillId="3" borderId="0" xfId="6" applyFont="1" applyFill="1" applyAlignment="1">
      <alignment horizontal="center" vertical="center"/>
    </xf>
    <xf numFmtId="0" fontId="40" fillId="0" borderId="0" xfId="6" applyFont="1"/>
    <xf numFmtId="0" fontId="40" fillId="0" borderId="24" xfId="6" applyFont="1" applyBorder="1"/>
    <xf numFmtId="0" fontId="15" fillId="0" borderId="15" xfId="0" applyFont="1" applyBorder="1" applyAlignment="1">
      <alignment vertical="center"/>
    </xf>
    <xf numFmtId="0" fontId="15" fillId="0" borderId="18" xfId="0" applyFont="1" applyBorder="1" applyAlignment="1">
      <alignment vertical="center"/>
    </xf>
    <xf numFmtId="0" fontId="26" fillId="18" borderId="17" xfId="0" applyFont="1" applyFill="1" applyBorder="1" applyAlignment="1">
      <alignment horizontal="center"/>
    </xf>
    <xf numFmtId="0" fontId="13" fillId="0" borderId="23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164" fontId="4" fillId="0" borderId="28" xfId="0" applyNumberFormat="1" applyFont="1" applyFill="1" applyBorder="1" applyAlignment="1">
      <alignment horizontal="center" vertical="center"/>
    </xf>
    <xf numFmtId="164" fontId="4" fillId="0" borderId="29" xfId="0" applyNumberFormat="1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15" fillId="3" borderId="26" xfId="0" applyFont="1" applyFill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33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30" fillId="0" borderId="22" xfId="2" applyFont="1" applyBorder="1" applyAlignment="1">
      <alignment horizontal="center" vertical="center" wrapText="1"/>
    </xf>
    <xf numFmtId="0" fontId="33" fillId="15" borderId="22" xfId="2" applyFont="1" applyFill="1" applyBorder="1" applyAlignment="1">
      <alignment horizontal="center"/>
    </xf>
    <xf numFmtId="0" fontId="33" fillId="15" borderId="0" xfId="2" applyFont="1" applyFill="1" applyAlignment="1">
      <alignment horizontal="center"/>
    </xf>
    <xf numFmtId="0" fontId="23" fillId="18" borderId="35" xfId="0" applyFont="1" applyFill="1" applyBorder="1" applyAlignment="1">
      <alignment horizontal="center" vertical="center"/>
    </xf>
    <xf numFmtId="0" fontId="23" fillId="18" borderId="36" xfId="0" applyFont="1" applyFill="1" applyBorder="1" applyAlignment="1">
      <alignment horizontal="center" vertical="center"/>
    </xf>
    <xf numFmtId="0" fontId="23" fillId="18" borderId="3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25" fillId="19" borderId="50" xfId="3" applyFont="1" applyFill="1" applyBorder="1" applyAlignment="1">
      <alignment horizontal="center"/>
    </xf>
    <xf numFmtId="0" fontId="25" fillId="19" borderId="33" xfId="3" applyFont="1" applyFill="1" applyBorder="1" applyAlignment="1">
      <alignment horizontal="center"/>
    </xf>
    <xf numFmtId="0" fontId="25" fillId="19" borderId="49" xfId="3" applyFont="1" applyFill="1" applyBorder="1" applyAlignment="1">
      <alignment horizontal="center"/>
    </xf>
    <xf numFmtId="0" fontId="25" fillId="18" borderId="50" xfId="3" applyFont="1" applyFill="1" applyBorder="1" applyAlignment="1">
      <alignment horizontal="center"/>
    </xf>
    <xf numFmtId="0" fontId="25" fillId="18" borderId="49" xfId="3" applyFont="1" applyFill="1" applyBorder="1" applyAlignment="1">
      <alignment horizontal="center"/>
    </xf>
    <xf numFmtId="0" fontId="25" fillId="18" borderId="33" xfId="3" applyFont="1" applyFill="1" applyBorder="1" applyAlignment="1">
      <alignment horizontal="center"/>
    </xf>
    <xf numFmtId="0" fontId="1" fillId="3" borderId="0" xfId="6" applyFill="1" applyAlignment="1">
      <alignment horizontal="center" vertical="center"/>
    </xf>
    <xf numFmtId="0" fontId="1" fillId="3" borderId="8" xfId="6" applyFill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15" fillId="18" borderId="35" xfId="0" applyFont="1" applyFill="1" applyBorder="1" applyAlignment="1">
      <alignment horizontal="center" vertical="center"/>
    </xf>
    <xf numFmtId="0" fontId="15" fillId="18" borderId="36" xfId="0" applyFont="1" applyFill="1" applyBorder="1" applyAlignment="1">
      <alignment horizontal="center" vertical="center"/>
    </xf>
    <xf numFmtId="0" fontId="15" fillId="18" borderId="31" xfId="0" applyFont="1" applyFill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</cellXfs>
  <cellStyles count="7">
    <cellStyle name="Normální" xfId="0" builtinId="0"/>
    <cellStyle name="Normální 2" xfId="2" xr:uid="{DF106AF8-C09B-4247-9A10-3B04A956A177}"/>
    <cellStyle name="Normální 3" xfId="3" xr:uid="{BD939503-686B-473B-8053-1EBC9E7D14C7}"/>
    <cellStyle name="Normální 4" xfId="6" xr:uid="{0009DBC3-43A9-49FA-9C81-46BD9E08BBEC}"/>
    <cellStyle name="Normální_List1" xfId="4" xr:uid="{600A2C2E-A84C-4B83-9370-6C46194E8DA7}"/>
    <cellStyle name="Normální_Test-retest_1" xfId="5" xr:uid="{F38D51A8-18D1-4AC2-A334-195C41C92752}"/>
    <cellStyle name="Procenta" xfId="1" builtinId="5"/>
  </cellStyles>
  <dxfs count="2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</dxfs>
  <tableStyles count="1" defaultTableStyle="TableStyleMedium2" defaultPivotStyle="PivotStyleLight16">
    <tableStyle name="Styl tabulky 1" pivot="0" count="0" xr9:uid="{4F475D5B-C3EA-43E6-8BB2-9364537BAF93}"/>
  </tableStyles>
  <colors>
    <mruColors>
      <color rgb="FFDEFDCF"/>
      <color rgb="FF95F963"/>
      <color rgb="FF88EC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  <cx:data id="2">
      <cx:numDim type="val">
        <cx:f>_xlchart.v1.5</cx:f>
      </cx:numDim>
    </cx:data>
    <cx:data id="3">
      <cx:numDim type="val">
        <cx:f>_xlchart.v1.7</cx:f>
      </cx:numDim>
    </cx:data>
    <cx:data id="4">
      <cx:numDim type="val">
        <cx:f>_xlchart.v1.9</cx:f>
      </cx:numDim>
    </cx:data>
    <cx:data id="5">
      <cx:numDim type="val">
        <cx:f>_xlchart.v1.11</cx:f>
      </cx:numDim>
    </cx:data>
    <cx:data id="6">
      <cx:numDim type="val">
        <cx:f>_xlchart.v1.13</cx:f>
      </cx:numDim>
    </cx:data>
    <cx:data id="7">
      <cx:numDim type="val">
        <cx:f>_xlchart.v1.15</cx:f>
      </cx:numDim>
    </cx:data>
  </cx:chartData>
  <cx:chart>
    <cx:plotArea>
      <cx:plotAreaRegion>
        <cx:series layoutId="boxWhisker" uniqueId="{053A5ADA-556B-43DB-BDF1-1C17B1EEA480}">
          <cx:tx>
            <cx:txData>
              <cx:f>_xlchart.v1.0</cx:f>
              <cx:v>M 13-20</cx:v>
            </cx:txData>
          </cx:tx>
          <cx:spPr>
            <a:solidFill>
              <a:schemeClr val="accent6">
                <a:lumMod val="60000"/>
                <a:lumOff val="40000"/>
              </a:schemeClr>
            </a:solidFill>
          </cx:spPr>
          <cx:dataId val="0"/>
          <cx:layoutPr>
            <cx:visibility nonoutliers="0"/>
            <cx:statistics quartileMethod="exclusive"/>
          </cx:layoutPr>
        </cx:series>
        <cx:series layoutId="boxWhisker" uniqueId="{B2DB71A3-3795-45B8-A2B0-B2A98BDB895F}">
          <cx:tx>
            <cx:txData>
              <cx:f>_xlchart.v1.2</cx:f>
              <cx:v>Ž 13-20</cx:v>
            </cx:txData>
          </cx:tx>
          <cx:spPr>
            <a:solidFill>
              <a:schemeClr val="accent2">
                <a:lumMod val="75000"/>
              </a:schemeClr>
            </a:solidFill>
            <a:ln>
              <a:solidFill>
                <a:schemeClr val="tx2">
                  <a:lumMod val="85000"/>
                  <a:lumOff val="15000"/>
                </a:schemeClr>
              </a:solidFill>
            </a:ln>
          </cx:spPr>
          <cx:dataId val="1"/>
          <cx:layoutPr>
            <cx:visibility nonoutliers="0"/>
            <cx:statistics quartileMethod="exclusive"/>
          </cx:layoutPr>
        </cx:series>
        <cx:series layoutId="boxWhisker" uniqueId="{62F3B06A-7039-49D0-9779-5000A84A03CD}">
          <cx:tx>
            <cx:txData>
              <cx:f>_xlchart.v1.4</cx:f>
              <cx:v>M 21-30</cx:v>
            </cx:txData>
          </cx:tx>
          <cx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0070C0"/>
              </a:solidFill>
            </a:ln>
          </cx:spPr>
          <cx:dataId val="2"/>
          <cx:layoutPr>
            <cx:visibility nonoutliers="0"/>
            <cx:statistics quartileMethod="exclusive"/>
          </cx:layoutPr>
        </cx:series>
        <cx:series layoutId="boxWhisker" uniqueId="{EC28987E-ED93-4D56-A1CF-0027B1799C6A}">
          <cx:tx>
            <cx:txData>
              <cx:f>_xlchart.v1.6</cx:f>
              <cx:v>Ž 21-30</cx:v>
            </cx:txData>
          </cx:tx>
          <cx:spPr>
            <a:solidFill>
              <a:schemeClr val="accent2">
                <a:lumMod val="7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3"/>
          <cx:layoutPr>
            <cx:visibility meanLine="0" nonoutliers="0"/>
            <cx:statistics quartileMethod="inclusive"/>
          </cx:layoutPr>
        </cx:series>
        <cx:series layoutId="boxWhisker" uniqueId="{9DF6C102-3B0D-4D41-B268-FAB2AF00B2FB}">
          <cx:tx>
            <cx:txData>
              <cx:f>_xlchart.v1.8</cx:f>
              <cx:v>M 31-45</cx:v>
            </cx:txData>
          </cx:tx>
          <cx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0070C0"/>
              </a:solidFill>
            </a:ln>
          </cx:spPr>
          <cx:dataId val="4"/>
          <cx:layoutPr>
            <cx:visibility nonoutliers="0"/>
            <cx:statistics quartileMethod="exclusive"/>
          </cx:layoutPr>
        </cx:series>
        <cx:series layoutId="boxWhisker" uniqueId="{C78F9B26-7BFC-4F44-898A-F27836C6F4C7}">
          <cx:tx>
            <cx:txData>
              <cx:f>_xlchart.v1.10</cx:f>
              <cx:v>Ž 31-45</cx:v>
            </cx:txData>
          </cx:tx>
          <cx:spPr>
            <a:solidFill>
              <a:schemeClr val="accent2">
                <a:lumMod val="7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5"/>
          <cx:layoutPr>
            <cx:visibility nonoutliers="0"/>
            <cx:statistics quartileMethod="exclusive"/>
          </cx:layoutPr>
        </cx:series>
        <cx:series layoutId="boxWhisker" uniqueId="{A98514A4-4248-4673-93E5-F5C37EC9828B}">
          <cx:tx>
            <cx:txData>
              <cx:f>_xlchart.v1.12</cx:f>
              <cx:v>M 46+</cx:v>
            </cx:txData>
          </cx:tx>
          <cx:spPr>
            <a:solidFill>
              <a:schemeClr val="accent6">
                <a:lumMod val="60000"/>
                <a:lumOff val="40000"/>
              </a:schemeClr>
            </a:solidFill>
          </cx:spPr>
          <cx:dataId val="6"/>
          <cx:layoutPr>
            <cx:visibility nonoutliers="0"/>
            <cx:statistics quartileMethod="exclusive"/>
          </cx:layoutPr>
        </cx:series>
        <cx:series layoutId="boxWhisker" uniqueId="{41BB92A8-48D7-4DA4-A73A-9861A7D156A3}">
          <cx:tx>
            <cx:txData>
              <cx:f>_xlchart.v1.14</cx:f>
              <cx:v>Ž 46+</cx:v>
            </cx:txData>
          </cx:tx>
          <cx:spPr>
            <a:solidFill>
              <a:schemeClr val="accent2">
                <a:lumMod val="7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x:spPr>
          <cx:dataId val="7"/>
          <cx:layoutPr>
            <cx:visibility nonoutliers="0"/>
            <cx:statistics quartileMethod="exclusive"/>
          </cx:layoutPr>
        </cx:series>
      </cx:plotAreaRegion>
      <cx:axis id="0" hidden="1">
        <cx:catScaling gapWidth="0.620000005"/>
        <cx:title>
          <cx:tx>
            <cx:txData>
              <cx:v>Věk</cx:v>
            </cx:txData>
          </cx:tx>
          <cx:spPr>
            <a:solidFill>
              <a:schemeClr val="bg1"/>
            </a:solidFill>
          </cx:spPr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cs-CZ" sz="900" b="0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Arial"/>
                  <a:cs typeface="Arial"/>
                </a:rPr>
                <a:t>Věk</a:t>
              </a:r>
            </a:p>
          </cx:txPr>
        </cx:title>
        <cx:tickLabels/>
      </cx:axis>
      <cx:axis id="1">
        <cx:valScaling max="45"/>
        <cx:title>
          <cx:tx>
            <cx:txData>
              <cx:v>HS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cs-CZ" sz="900" b="0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Arial"/>
                  <a:cs typeface="Arial"/>
                </a:rPr>
                <a:t>HS</a:t>
              </a:r>
            </a:p>
          </cx:txPr>
        </cx:title>
        <cx:majorGridlines/>
        <cx:tickLabels/>
      </cx:axis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cs-CZ" sz="900" b="0" i="0" u="none" strike="noStrike" baseline="0">
            <a:solidFill>
              <a:srgbClr val="000000">
                <a:lumMod val="65000"/>
                <a:lumOff val="35000"/>
              </a:srgbClr>
            </a:solidFill>
            <a:latin typeface="Arial"/>
            <a:cs typeface="Arial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899160</xdr:colOff>
      <xdr:row>0</xdr:row>
      <xdr:rowOff>38100</xdr:rowOff>
    </xdr:from>
    <xdr:ext cx="5356860" cy="1470660"/>
    <xdr:pic>
      <xdr:nvPicPr>
        <xdr:cNvPr id="2" name="Picture 1">
          <a:extLst>
            <a:ext uri="{FF2B5EF4-FFF2-40B4-BE49-F238E27FC236}">
              <a16:creationId xmlns:a16="http://schemas.microsoft.com/office/drawing/2014/main" id="{17742C12-5289-406E-A908-179326241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9323" t="17407" r="54062" b="64722"/>
        <a:stretch>
          <a:fillRect/>
        </a:stretch>
      </xdr:blipFill>
      <xdr:spPr bwMode="auto">
        <a:xfrm>
          <a:off x="3870960" y="38100"/>
          <a:ext cx="5356860" cy="1470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342900</xdr:colOff>
      <xdr:row>1</xdr:row>
      <xdr:rowOff>83820</xdr:rowOff>
    </xdr:from>
    <xdr:ext cx="4846320" cy="1386840"/>
    <xdr:pic>
      <xdr:nvPicPr>
        <xdr:cNvPr id="2" name="Picture 1">
          <a:extLst>
            <a:ext uri="{FF2B5EF4-FFF2-40B4-BE49-F238E27FC236}">
              <a16:creationId xmlns:a16="http://schemas.microsoft.com/office/drawing/2014/main" id="{DDB80372-11A1-4DCA-A076-347B7279B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9167" t="17963" r="57708" b="65185"/>
        <a:stretch>
          <a:fillRect/>
        </a:stretch>
      </xdr:blipFill>
      <xdr:spPr bwMode="auto">
        <a:xfrm>
          <a:off x="2171700" y="266700"/>
          <a:ext cx="4846320" cy="1386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220980</xdr:colOff>
      <xdr:row>13</xdr:row>
      <xdr:rowOff>45720</xdr:rowOff>
    </xdr:from>
    <xdr:to>
      <xdr:col>30</xdr:col>
      <xdr:colOff>381000</xdr:colOff>
      <xdr:row>34</xdr:row>
      <xdr:rowOff>99060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af 2">
              <a:extLst>
                <a:ext uri="{FF2B5EF4-FFF2-40B4-BE49-F238E27FC236}">
                  <a16:creationId xmlns:a16="http://schemas.microsoft.com/office/drawing/2014/main" id="{FF711849-CCF8-4D2F-AEA2-297DE4D892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718280" y="2705100"/>
              <a:ext cx="5646420" cy="35737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mlab.vyzkum-psychologie.cz/vitejte.php?nahled=213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587BB-BD7B-42C2-BAEC-B369EE2C3D95}">
  <dimension ref="A1:AT1904"/>
  <sheetViews>
    <sheetView tabSelected="1" workbookViewId="0">
      <selection activeCell="I3" sqref="I3"/>
    </sheetView>
  </sheetViews>
  <sheetFormatPr defaultRowHeight="13.2"/>
  <cols>
    <col min="1" max="4" width="13" customWidth="1"/>
    <col min="5" max="5" width="15.44140625" style="56" customWidth="1"/>
    <col min="6" max="6" width="15.33203125" style="65" bestFit="1" customWidth="1"/>
    <col min="7" max="25" width="4.6640625" customWidth="1"/>
    <col min="26" max="26" width="4.6640625" style="22" customWidth="1"/>
    <col min="27" max="46" width="4.6640625" customWidth="1"/>
  </cols>
  <sheetData>
    <row r="1" spans="1:46" ht="23.4" customHeight="1" thickBot="1">
      <c r="A1" s="3" t="s">
        <v>44</v>
      </c>
      <c r="B1" s="4" t="s">
        <v>45</v>
      </c>
      <c r="C1" s="4" t="s">
        <v>170</v>
      </c>
      <c r="D1" s="4" t="s">
        <v>46</v>
      </c>
      <c r="E1" s="158" t="s">
        <v>267</v>
      </c>
      <c r="F1" s="63" t="s">
        <v>266</v>
      </c>
      <c r="G1" s="4" t="s">
        <v>47</v>
      </c>
      <c r="H1" s="4" t="s">
        <v>48</v>
      </c>
      <c r="I1" s="4" t="s">
        <v>49</v>
      </c>
      <c r="J1" s="4" t="s">
        <v>50</v>
      </c>
      <c r="K1" s="4" t="s">
        <v>51</v>
      </c>
      <c r="L1" s="4" t="s">
        <v>52</v>
      </c>
      <c r="M1" s="4" t="s">
        <v>53</v>
      </c>
      <c r="N1" s="4" t="s">
        <v>54</v>
      </c>
      <c r="O1" s="4" t="s">
        <v>55</v>
      </c>
      <c r="P1" s="4" t="s">
        <v>56</v>
      </c>
      <c r="Q1" s="4" t="s">
        <v>57</v>
      </c>
      <c r="R1" s="4" t="s">
        <v>58</v>
      </c>
      <c r="S1" s="4" t="s">
        <v>59</v>
      </c>
      <c r="T1" s="4" t="s">
        <v>60</v>
      </c>
      <c r="U1" s="4" t="s">
        <v>61</v>
      </c>
      <c r="V1" s="4" t="s">
        <v>62</v>
      </c>
      <c r="W1" s="4" t="s">
        <v>63</v>
      </c>
      <c r="X1" s="4" t="s">
        <v>64</v>
      </c>
      <c r="Y1" s="4" t="s">
        <v>65</v>
      </c>
      <c r="Z1" s="18" t="s">
        <v>66</v>
      </c>
      <c r="AA1" s="4" t="s">
        <v>67</v>
      </c>
      <c r="AB1" s="4" t="s">
        <v>68</v>
      </c>
      <c r="AC1" s="4" t="s">
        <v>69</v>
      </c>
      <c r="AD1" s="4" t="s">
        <v>70</v>
      </c>
      <c r="AE1" s="4" t="s">
        <v>71</v>
      </c>
      <c r="AF1" s="4" t="s">
        <v>72</v>
      </c>
      <c r="AG1" s="4" t="s">
        <v>73</v>
      </c>
      <c r="AH1" s="4" t="s">
        <v>74</v>
      </c>
      <c r="AI1" s="4" t="s">
        <v>75</v>
      </c>
      <c r="AJ1" s="4" t="s">
        <v>76</v>
      </c>
      <c r="AK1" s="4" t="s">
        <v>77</v>
      </c>
      <c r="AL1" s="4" t="s">
        <v>78</v>
      </c>
      <c r="AM1" s="4" t="s">
        <v>79</v>
      </c>
      <c r="AN1" s="4" t="s">
        <v>80</v>
      </c>
      <c r="AO1" s="4" t="s">
        <v>81</v>
      </c>
      <c r="AP1" s="4" t="s">
        <v>82</v>
      </c>
      <c r="AQ1" s="4" t="s">
        <v>83</v>
      </c>
      <c r="AR1" s="4" t="s">
        <v>84</v>
      </c>
      <c r="AS1" s="4" t="s">
        <v>85</v>
      </c>
      <c r="AT1" s="4" t="s">
        <v>86</v>
      </c>
    </row>
    <row r="2" spans="1:46">
      <c r="A2" s="5">
        <v>19231</v>
      </c>
      <c r="B2" s="6">
        <v>1</v>
      </c>
      <c r="C2" s="6">
        <f>2020-D2</f>
        <v>22</v>
      </c>
      <c r="D2" s="6">
        <v>1998</v>
      </c>
      <c r="E2" s="69">
        <v>44131.320486111108</v>
      </c>
      <c r="F2" s="61">
        <v>14</v>
      </c>
      <c r="G2" s="6">
        <v>1</v>
      </c>
      <c r="H2" s="6">
        <v>2</v>
      </c>
      <c r="I2" s="6">
        <v>0</v>
      </c>
      <c r="J2" s="6">
        <v>0</v>
      </c>
      <c r="K2" s="6">
        <v>2</v>
      </c>
      <c r="L2" s="6">
        <v>3</v>
      </c>
      <c r="M2" s="6">
        <v>1</v>
      </c>
      <c r="N2" s="6">
        <v>1</v>
      </c>
      <c r="O2" s="6">
        <v>2</v>
      </c>
      <c r="P2" s="6">
        <v>2</v>
      </c>
      <c r="Q2" s="6">
        <v>2</v>
      </c>
      <c r="R2" s="6">
        <v>0</v>
      </c>
      <c r="S2" s="6">
        <v>0</v>
      </c>
      <c r="T2" s="6">
        <v>0</v>
      </c>
      <c r="U2" s="6">
        <v>2</v>
      </c>
      <c r="V2" s="6">
        <v>1</v>
      </c>
      <c r="W2" s="6">
        <v>3</v>
      </c>
      <c r="X2" s="6">
        <v>3</v>
      </c>
      <c r="Y2" s="6">
        <v>1</v>
      </c>
      <c r="Z2" s="19">
        <v>2</v>
      </c>
      <c r="AA2" s="6">
        <v>4</v>
      </c>
      <c r="AB2" s="6">
        <v>6</v>
      </c>
      <c r="AC2" s="6">
        <v>2</v>
      </c>
      <c r="AD2" s="6">
        <v>3</v>
      </c>
      <c r="AE2" s="6">
        <v>7</v>
      </c>
      <c r="AF2" s="6">
        <v>3</v>
      </c>
      <c r="AG2" s="6">
        <v>4</v>
      </c>
      <c r="AH2" s="6">
        <v>6</v>
      </c>
      <c r="AI2" s="6">
        <v>3</v>
      </c>
      <c r="AJ2" s="6">
        <v>3</v>
      </c>
      <c r="AK2" s="6">
        <v>4</v>
      </c>
      <c r="AL2" s="6">
        <v>3</v>
      </c>
      <c r="AM2" s="6">
        <v>3</v>
      </c>
      <c r="AN2" s="6">
        <v>3</v>
      </c>
      <c r="AO2" s="6">
        <v>7</v>
      </c>
      <c r="AP2" s="6">
        <v>2</v>
      </c>
      <c r="AQ2" s="6">
        <v>3</v>
      </c>
      <c r="AR2" s="6">
        <v>2</v>
      </c>
      <c r="AS2" s="6">
        <v>3</v>
      </c>
      <c r="AT2" s="6">
        <v>4</v>
      </c>
    </row>
    <row r="3" spans="1:46">
      <c r="A3" s="1">
        <v>19238</v>
      </c>
      <c r="B3" s="8">
        <v>1</v>
      </c>
      <c r="C3" s="6">
        <f t="shared" ref="C3:C66" si="0">2020-D3</f>
        <v>21</v>
      </c>
      <c r="D3" s="8">
        <v>1999</v>
      </c>
      <c r="E3" s="55">
        <v>44131.336412037039</v>
      </c>
      <c r="F3" s="66">
        <v>5</v>
      </c>
      <c r="G3" s="8">
        <v>1</v>
      </c>
      <c r="H3" s="8">
        <v>2</v>
      </c>
      <c r="I3" s="8">
        <v>0</v>
      </c>
      <c r="J3" s="8">
        <v>0</v>
      </c>
      <c r="K3" s="8">
        <v>2</v>
      </c>
      <c r="L3" s="8">
        <v>0</v>
      </c>
      <c r="M3" s="8">
        <v>1</v>
      </c>
      <c r="N3" s="8">
        <v>1</v>
      </c>
      <c r="O3" s="8">
        <v>1</v>
      </c>
      <c r="P3" s="8">
        <v>1</v>
      </c>
      <c r="Q3" s="8">
        <v>3</v>
      </c>
      <c r="R3" s="8">
        <v>0</v>
      </c>
      <c r="S3" s="8">
        <v>0</v>
      </c>
      <c r="T3" s="8">
        <v>1</v>
      </c>
      <c r="U3" s="8">
        <v>3</v>
      </c>
      <c r="V3" s="8">
        <v>1</v>
      </c>
      <c r="W3" s="8">
        <v>2</v>
      </c>
      <c r="X3" s="8">
        <v>1</v>
      </c>
      <c r="Y3" s="8">
        <v>0</v>
      </c>
      <c r="Z3" s="20">
        <v>0</v>
      </c>
      <c r="AA3" s="8">
        <v>4</v>
      </c>
      <c r="AB3" s="8">
        <v>3</v>
      </c>
      <c r="AC3" s="8">
        <v>3</v>
      </c>
      <c r="AD3" s="8">
        <v>3</v>
      </c>
      <c r="AE3" s="8">
        <v>5</v>
      </c>
      <c r="AF3" s="8">
        <v>2</v>
      </c>
      <c r="AG3" s="8">
        <v>4</v>
      </c>
      <c r="AH3" s="8">
        <v>4</v>
      </c>
      <c r="AI3" s="8">
        <v>2</v>
      </c>
      <c r="AJ3" s="8">
        <v>3</v>
      </c>
      <c r="AK3" s="8">
        <v>4</v>
      </c>
      <c r="AL3" s="8">
        <v>4</v>
      </c>
      <c r="AM3" s="8">
        <v>3</v>
      </c>
      <c r="AN3" s="8">
        <v>3</v>
      </c>
      <c r="AO3" s="8">
        <v>4</v>
      </c>
      <c r="AP3" s="8">
        <v>2</v>
      </c>
      <c r="AQ3" s="8">
        <v>3</v>
      </c>
      <c r="AR3" s="8">
        <v>5</v>
      </c>
      <c r="AS3" s="8">
        <v>3</v>
      </c>
      <c r="AT3" s="8">
        <v>3</v>
      </c>
    </row>
    <row r="4" spans="1:46">
      <c r="A4" s="1">
        <v>19248</v>
      </c>
      <c r="B4" s="8">
        <v>0</v>
      </c>
      <c r="C4" s="6">
        <f t="shared" si="0"/>
        <v>21</v>
      </c>
      <c r="D4" s="8">
        <v>1999</v>
      </c>
      <c r="E4" s="55">
        <v>44131.372662037036</v>
      </c>
      <c r="F4" s="62">
        <v>4</v>
      </c>
      <c r="G4" s="8">
        <v>2</v>
      </c>
      <c r="H4" s="8">
        <v>2</v>
      </c>
      <c r="I4" s="8">
        <v>2</v>
      </c>
      <c r="J4" s="8">
        <v>3</v>
      </c>
      <c r="K4" s="8">
        <v>2</v>
      </c>
      <c r="L4" s="8">
        <v>3</v>
      </c>
      <c r="M4" s="8">
        <v>0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1</v>
      </c>
      <c r="T4" s="8">
        <v>2</v>
      </c>
      <c r="U4" s="8">
        <v>1</v>
      </c>
      <c r="V4" s="8">
        <v>0</v>
      </c>
      <c r="W4" s="8">
        <v>0</v>
      </c>
      <c r="X4" s="8">
        <v>0</v>
      </c>
      <c r="Y4" s="8">
        <v>0</v>
      </c>
      <c r="Z4" s="20">
        <v>1</v>
      </c>
      <c r="AA4" s="8">
        <v>2</v>
      </c>
      <c r="AB4" s="8">
        <v>4</v>
      </c>
      <c r="AC4" s="8">
        <v>3</v>
      </c>
      <c r="AD4" s="8">
        <v>2</v>
      </c>
      <c r="AE4" s="8">
        <v>6</v>
      </c>
      <c r="AF4" s="8">
        <v>2</v>
      </c>
      <c r="AG4" s="8">
        <v>3</v>
      </c>
      <c r="AH4" s="8">
        <v>3</v>
      </c>
      <c r="AI4" s="8">
        <v>2</v>
      </c>
      <c r="AJ4" s="8">
        <v>3</v>
      </c>
      <c r="AK4" s="8">
        <v>4</v>
      </c>
      <c r="AL4" s="8">
        <v>6</v>
      </c>
      <c r="AM4" s="8">
        <v>5</v>
      </c>
      <c r="AN4" s="8">
        <v>3</v>
      </c>
      <c r="AO4" s="8">
        <v>7</v>
      </c>
      <c r="AP4" s="8">
        <v>3</v>
      </c>
      <c r="AQ4" s="8">
        <v>3</v>
      </c>
      <c r="AR4" s="8">
        <v>3</v>
      </c>
      <c r="AS4" s="8">
        <v>3</v>
      </c>
      <c r="AT4" s="8">
        <v>3</v>
      </c>
    </row>
    <row r="5" spans="1:46">
      <c r="A5" s="1">
        <v>19242</v>
      </c>
      <c r="B5" s="8">
        <v>0</v>
      </c>
      <c r="C5" s="6">
        <f t="shared" si="0"/>
        <v>22</v>
      </c>
      <c r="D5" s="8">
        <v>1998</v>
      </c>
      <c r="E5" s="55">
        <v>44131.376597222225</v>
      </c>
      <c r="F5" s="62">
        <v>1</v>
      </c>
      <c r="G5" s="8">
        <v>1</v>
      </c>
      <c r="H5" s="8">
        <v>2</v>
      </c>
      <c r="I5" s="8">
        <v>1</v>
      </c>
      <c r="J5" s="8">
        <v>2</v>
      </c>
      <c r="K5" s="8">
        <v>1</v>
      </c>
      <c r="L5" s="8">
        <v>2</v>
      </c>
      <c r="M5" s="8">
        <v>1</v>
      </c>
      <c r="N5" s="8">
        <v>1</v>
      </c>
      <c r="O5" s="8">
        <v>2</v>
      </c>
      <c r="P5" s="8">
        <v>1</v>
      </c>
      <c r="Q5" s="8">
        <v>1</v>
      </c>
      <c r="R5" s="8">
        <v>1</v>
      </c>
      <c r="S5" s="8">
        <v>1</v>
      </c>
      <c r="T5" s="8">
        <v>1</v>
      </c>
      <c r="U5" s="8">
        <v>1</v>
      </c>
      <c r="V5" s="8">
        <v>1</v>
      </c>
      <c r="W5" s="8">
        <v>1</v>
      </c>
      <c r="X5" s="8">
        <v>1</v>
      </c>
      <c r="Y5" s="8">
        <v>0</v>
      </c>
      <c r="Z5" s="20">
        <v>0</v>
      </c>
      <c r="AA5" s="8">
        <v>2</v>
      </c>
      <c r="AB5" s="8">
        <v>3</v>
      </c>
      <c r="AC5" s="8">
        <v>2</v>
      </c>
      <c r="AD5" s="8">
        <v>2</v>
      </c>
      <c r="AE5" s="8">
        <v>2</v>
      </c>
      <c r="AF5" s="8">
        <v>2</v>
      </c>
      <c r="AG5" s="8">
        <v>2</v>
      </c>
      <c r="AH5" s="8">
        <v>2</v>
      </c>
      <c r="AI5" s="8">
        <v>3</v>
      </c>
      <c r="AJ5" s="8">
        <v>14</v>
      </c>
      <c r="AK5" s="8">
        <v>2</v>
      </c>
      <c r="AL5" s="8">
        <v>3</v>
      </c>
      <c r="AM5" s="8">
        <v>3</v>
      </c>
      <c r="AN5" s="8">
        <v>3</v>
      </c>
      <c r="AO5" s="8">
        <v>4</v>
      </c>
      <c r="AP5" s="8">
        <v>9</v>
      </c>
      <c r="AQ5" s="8">
        <v>3</v>
      </c>
      <c r="AR5" s="8">
        <v>3</v>
      </c>
      <c r="AS5" s="8">
        <v>2</v>
      </c>
      <c r="AT5" s="8">
        <v>3</v>
      </c>
    </row>
    <row r="6" spans="1:46">
      <c r="A6" s="1">
        <v>19251</v>
      </c>
      <c r="B6" s="8">
        <v>1</v>
      </c>
      <c r="C6" s="6">
        <f t="shared" si="0"/>
        <v>36</v>
      </c>
      <c r="D6" s="8">
        <v>1984</v>
      </c>
      <c r="E6" s="55">
        <v>44131.376863425925</v>
      </c>
      <c r="F6" s="62">
        <v>10</v>
      </c>
      <c r="G6" s="8">
        <v>3</v>
      </c>
      <c r="H6" s="8">
        <v>1</v>
      </c>
      <c r="I6" s="8">
        <v>3</v>
      </c>
      <c r="J6" s="8">
        <v>3</v>
      </c>
      <c r="K6" s="8">
        <v>1</v>
      </c>
      <c r="L6" s="8">
        <v>2</v>
      </c>
      <c r="M6" s="8">
        <v>0</v>
      </c>
      <c r="N6" s="8">
        <v>2</v>
      </c>
      <c r="O6" s="8">
        <v>1</v>
      </c>
      <c r="P6" s="8">
        <v>1</v>
      </c>
      <c r="Q6" s="8">
        <v>2</v>
      </c>
      <c r="R6" s="8">
        <v>1</v>
      </c>
      <c r="S6" s="8">
        <v>1</v>
      </c>
      <c r="T6" s="8">
        <v>2</v>
      </c>
      <c r="U6" s="8">
        <v>2</v>
      </c>
      <c r="V6" s="8">
        <v>1</v>
      </c>
      <c r="W6" s="8">
        <v>1</v>
      </c>
      <c r="X6" s="8">
        <v>1</v>
      </c>
      <c r="Y6" s="8">
        <v>3</v>
      </c>
      <c r="Z6" s="20">
        <v>2</v>
      </c>
      <c r="AA6" s="8">
        <v>5</v>
      </c>
      <c r="AB6" s="8">
        <v>6</v>
      </c>
      <c r="AC6" s="8">
        <v>3</v>
      </c>
      <c r="AD6" s="8">
        <v>2</v>
      </c>
      <c r="AE6" s="8">
        <v>5</v>
      </c>
      <c r="AF6" s="8">
        <v>2</v>
      </c>
      <c r="AG6" s="8">
        <v>3</v>
      </c>
      <c r="AH6" s="8">
        <v>4</v>
      </c>
      <c r="AI6" s="8">
        <v>2</v>
      </c>
      <c r="AJ6" s="8">
        <v>27</v>
      </c>
      <c r="AK6" s="8">
        <v>21</v>
      </c>
      <c r="AL6" s="8">
        <v>4</v>
      </c>
      <c r="AM6" s="8">
        <v>4</v>
      </c>
      <c r="AN6" s="8">
        <v>4</v>
      </c>
      <c r="AO6" s="8">
        <v>4</v>
      </c>
      <c r="AP6" s="8">
        <v>6</v>
      </c>
      <c r="AQ6" s="8">
        <v>4</v>
      </c>
      <c r="AR6" s="8">
        <v>3</v>
      </c>
      <c r="AS6" s="8">
        <v>3</v>
      </c>
      <c r="AT6" s="8">
        <v>5</v>
      </c>
    </row>
    <row r="7" spans="1:46">
      <c r="A7" s="1">
        <v>19237</v>
      </c>
      <c r="B7" s="8">
        <v>0</v>
      </c>
      <c r="C7" s="6">
        <f t="shared" si="0"/>
        <v>23</v>
      </c>
      <c r="D7" s="8">
        <v>1997</v>
      </c>
      <c r="E7" s="55">
        <v>44131.402951388889</v>
      </c>
      <c r="F7" s="62">
        <v>3</v>
      </c>
      <c r="G7" s="8">
        <v>2</v>
      </c>
      <c r="H7" s="8">
        <v>2</v>
      </c>
      <c r="I7" s="8">
        <v>0</v>
      </c>
      <c r="J7" s="8">
        <v>2</v>
      </c>
      <c r="K7" s="8">
        <v>1</v>
      </c>
      <c r="L7" s="8">
        <v>2</v>
      </c>
      <c r="M7" s="8">
        <v>0</v>
      </c>
      <c r="N7" s="8">
        <v>0</v>
      </c>
      <c r="O7" s="8">
        <v>2</v>
      </c>
      <c r="P7" s="8">
        <v>1</v>
      </c>
      <c r="Q7" s="8">
        <v>2</v>
      </c>
      <c r="R7" s="8">
        <v>1</v>
      </c>
      <c r="S7" s="8">
        <v>1</v>
      </c>
      <c r="T7" s="8">
        <v>1</v>
      </c>
      <c r="U7" s="8">
        <v>2</v>
      </c>
      <c r="V7" s="8">
        <v>2</v>
      </c>
      <c r="W7" s="8">
        <v>2</v>
      </c>
      <c r="X7" s="8">
        <v>1</v>
      </c>
      <c r="Y7" s="8">
        <v>1</v>
      </c>
      <c r="Z7" s="20">
        <v>2</v>
      </c>
      <c r="AA7" s="8">
        <v>3</v>
      </c>
      <c r="AB7" s="8">
        <v>2</v>
      </c>
      <c r="AC7" s="8">
        <v>4</v>
      </c>
      <c r="AD7" s="8">
        <v>2</v>
      </c>
      <c r="AE7" s="8">
        <v>5</v>
      </c>
      <c r="AF7" s="8">
        <v>1</v>
      </c>
      <c r="AG7" s="8">
        <v>3</v>
      </c>
      <c r="AH7" s="8">
        <v>2</v>
      </c>
      <c r="AI7" s="8">
        <v>3</v>
      </c>
      <c r="AJ7" s="8">
        <v>2</v>
      </c>
      <c r="AK7" s="8">
        <v>2</v>
      </c>
      <c r="AL7" s="8">
        <v>3</v>
      </c>
      <c r="AM7" s="8">
        <v>4</v>
      </c>
      <c r="AN7" s="8">
        <v>3</v>
      </c>
      <c r="AO7" s="8">
        <v>4</v>
      </c>
      <c r="AP7" s="8">
        <v>2</v>
      </c>
      <c r="AQ7" s="8">
        <v>3</v>
      </c>
      <c r="AR7" s="8">
        <v>3</v>
      </c>
      <c r="AS7" s="8">
        <v>2</v>
      </c>
      <c r="AT7" s="8">
        <v>2</v>
      </c>
    </row>
    <row r="8" spans="1:46">
      <c r="A8" s="1">
        <v>19264</v>
      </c>
      <c r="B8" s="8">
        <v>1</v>
      </c>
      <c r="C8" s="6">
        <f t="shared" si="0"/>
        <v>21</v>
      </c>
      <c r="D8" s="8">
        <v>1999</v>
      </c>
      <c r="E8" s="55">
        <v>44131.419166666667</v>
      </c>
      <c r="F8" s="62">
        <v>7</v>
      </c>
      <c r="G8" s="8">
        <v>3</v>
      </c>
      <c r="H8" s="8">
        <v>1</v>
      </c>
      <c r="I8" s="8">
        <v>2</v>
      </c>
      <c r="J8" s="8">
        <v>1</v>
      </c>
      <c r="K8" s="8">
        <v>2</v>
      </c>
      <c r="L8" s="8">
        <v>3</v>
      </c>
      <c r="M8" s="8">
        <v>0</v>
      </c>
      <c r="N8" s="8">
        <v>1</v>
      </c>
      <c r="O8" s="8">
        <v>3</v>
      </c>
      <c r="P8" s="8">
        <v>3</v>
      </c>
      <c r="Q8" s="8">
        <v>2</v>
      </c>
      <c r="R8" s="8">
        <v>2</v>
      </c>
      <c r="S8" s="8">
        <v>2</v>
      </c>
      <c r="T8" s="8">
        <v>3</v>
      </c>
      <c r="U8" s="8">
        <v>3</v>
      </c>
      <c r="V8" s="8">
        <v>3</v>
      </c>
      <c r="W8" s="8">
        <v>3</v>
      </c>
      <c r="X8" s="8">
        <v>3</v>
      </c>
      <c r="Y8" s="8">
        <v>3</v>
      </c>
      <c r="Z8" s="20">
        <v>1</v>
      </c>
      <c r="AA8" s="8">
        <v>5</v>
      </c>
      <c r="AB8" s="8">
        <v>5</v>
      </c>
      <c r="AC8" s="8">
        <v>3</v>
      </c>
      <c r="AD8" s="8">
        <v>3</v>
      </c>
      <c r="AE8" s="8">
        <v>6</v>
      </c>
      <c r="AF8" s="8">
        <v>2</v>
      </c>
      <c r="AG8" s="8">
        <v>3</v>
      </c>
      <c r="AH8" s="8">
        <v>3</v>
      </c>
      <c r="AI8" s="8">
        <v>2</v>
      </c>
      <c r="AJ8" s="8">
        <v>1</v>
      </c>
      <c r="AK8" s="8">
        <v>5</v>
      </c>
      <c r="AL8" s="8">
        <v>7</v>
      </c>
      <c r="AM8" s="8">
        <v>6</v>
      </c>
      <c r="AN8" s="8">
        <v>4</v>
      </c>
      <c r="AO8" s="8">
        <v>4</v>
      </c>
      <c r="AP8" s="8">
        <v>3</v>
      </c>
      <c r="AQ8" s="8">
        <v>5</v>
      </c>
      <c r="AR8" s="8">
        <v>3</v>
      </c>
      <c r="AS8" s="8">
        <v>3</v>
      </c>
      <c r="AT8" s="8">
        <v>6</v>
      </c>
    </row>
    <row r="9" spans="1:46">
      <c r="A9" s="1">
        <v>19274</v>
      </c>
      <c r="B9" s="8">
        <v>1</v>
      </c>
      <c r="C9" s="6">
        <f t="shared" si="0"/>
        <v>23</v>
      </c>
      <c r="D9" s="8">
        <v>1997</v>
      </c>
      <c r="E9" s="55">
        <v>44131.436481481483</v>
      </c>
      <c r="F9" s="62">
        <v>3</v>
      </c>
      <c r="G9" s="8">
        <v>1</v>
      </c>
      <c r="H9" s="8">
        <v>1</v>
      </c>
      <c r="I9" s="8">
        <v>1</v>
      </c>
      <c r="J9" s="8">
        <v>0</v>
      </c>
      <c r="K9" s="8">
        <v>3</v>
      </c>
      <c r="L9" s="8">
        <v>1</v>
      </c>
      <c r="M9" s="8">
        <v>0</v>
      </c>
      <c r="N9" s="8">
        <v>2</v>
      </c>
      <c r="O9" s="8">
        <v>2</v>
      </c>
      <c r="P9" s="8">
        <v>3</v>
      </c>
      <c r="Q9" s="8">
        <v>2</v>
      </c>
      <c r="R9" s="8">
        <v>1</v>
      </c>
      <c r="S9" s="8">
        <v>1</v>
      </c>
      <c r="T9" s="8">
        <v>3</v>
      </c>
      <c r="U9" s="8">
        <v>3</v>
      </c>
      <c r="V9" s="8">
        <v>3</v>
      </c>
      <c r="W9" s="8">
        <v>2</v>
      </c>
      <c r="X9" s="8">
        <v>3</v>
      </c>
      <c r="Y9" s="8">
        <v>1</v>
      </c>
      <c r="Z9" s="20">
        <v>1</v>
      </c>
      <c r="AA9" s="8">
        <v>5</v>
      </c>
      <c r="AB9" s="8">
        <v>2</v>
      </c>
      <c r="AC9" s="8">
        <v>3</v>
      </c>
      <c r="AD9" s="8">
        <v>3</v>
      </c>
      <c r="AE9" s="8">
        <v>7</v>
      </c>
      <c r="AF9" s="8">
        <v>2</v>
      </c>
      <c r="AG9" s="8">
        <v>2</v>
      </c>
      <c r="AH9" s="8">
        <v>7</v>
      </c>
      <c r="AI9" s="8">
        <v>3</v>
      </c>
      <c r="AJ9" s="8">
        <v>3</v>
      </c>
      <c r="AK9" s="8">
        <v>7</v>
      </c>
      <c r="AL9" s="8">
        <v>2</v>
      </c>
      <c r="AM9" s="8">
        <v>2</v>
      </c>
      <c r="AN9" s="8">
        <v>2</v>
      </c>
      <c r="AO9" s="8">
        <v>3</v>
      </c>
      <c r="AP9" s="8">
        <v>2</v>
      </c>
      <c r="AQ9" s="8">
        <v>2</v>
      </c>
      <c r="AR9" s="8">
        <v>5</v>
      </c>
      <c r="AS9" s="8">
        <v>6</v>
      </c>
      <c r="AT9" s="8">
        <v>2</v>
      </c>
    </row>
    <row r="10" spans="1:46">
      <c r="A10" s="1">
        <v>19275</v>
      </c>
      <c r="B10" s="8">
        <v>1</v>
      </c>
      <c r="C10" s="6">
        <f t="shared" si="0"/>
        <v>22</v>
      </c>
      <c r="D10" s="8">
        <v>1998</v>
      </c>
      <c r="E10" s="55">
        <v>44131.436550925922</v>
      </c>
      <c r="F10" s="62">
        <v>3.5</v>
      </c>
      <c r="G10" s="8">
        <v>3</v>
      </c>
      <c r="H10" s="8">
        <v>2</v>
      </c>
      <c r="I10" s="8">
        <v>2</v>
      </c>
      <c r="J10" s="8">
        <v>1</v>
      </c>
      <c r="K10" s="8">
        <v>1</v>
      </c>
      <c r="L10" s="8">
        <v>2</v>
      </c>
      <c r="M10" s="8">
        <v>0</v>
      </c>
      <c r="N10" s="8">
        <v>1</v>
      </c>
      <c r="O10" s="8">
        <v>2</v>
      </c>
      <c r="P10" s="8">
        <v>2</v>
      </c>
      <c r="Q10" s="8">
        <v>2</v>
      </c>
      <c r="R10" s="8">
        <v>0</v>
      </c>
      <c r="S10" s="8">
        <v>2</v>
      </c>
      <c r="T10" s="8">
        <v>2</v>
      </c>
      <c r="U10" s="8">
        <v>2</v>
      </c>
      <c r="V10" s="8">
        <v>1</v>
      </c>
      <c r="W10" s="8">
        <v>2</v>
      </c>
      <c r="X10" s="8">
        <v>2</v>
      </c>
      <c r="Y10" s="8">
        <v>0</v>
      </c>
      <c r="Z10" s="20">
        <v>3</v>
      </c>
      <c r="AA10" s="8">
        <v>5</v>
      </c>
      <c r="AB10" s="8">
        <v>3</v>
      </c>
      <c r="AC10" s="8">
        <v>5</v>
      </c>
      <c r="AD10" s="8">
        <v>5</v>
      </c>
      <c r="AE10" s="8">
        <v>6</v>
      </c>
      <c r="AF10" s="8">
        <v>3</v>
      </c>
      <c r="AG10" s="8">
        <v>4</v>
      </c>
      <c r="AH10" s="8">
        <v>3</v>
      </c>
      <c r="AI10" s="8">
        <v>5</v>
      </c>
      <c r="AJ10" s="8">
        <v>5</v>
      </c>
      <c r="AK10" s="8">
        <v>6</v>
      </c>
      <c r="AL10" s="8">
        <v>3</v>
      </c>
      <c r="AM10" s="8">
        <v>4</v>
      </c>
      <c r="AN10" s="8">
        <v>7</v>
      </c>
      <c r="AO10" s="8">
        <v>5</v>
      </c>
      <c r="AP10" s="8">
        <v>4</v>
      </c>
      <c r="AQ10" s="8">
        <v>3</v>
      </c>
      <c r="AR10" s="8">
        <v>4</v>
      </c>
      <c r="AS10" s="8">
        <v>3</v>
      </c>
      <c r="AT10" s="8">
        <v>3</v>
      </c>
    </row>
    <row r="11" spans="1:46">
      <c r="A11" s="1">
        <v>19352</v>
      </c>
      <c r="B11" s="8">
        <v>0</v>
      </c>
      <c r="C11" s="6">
        <f t="shared" si="0"/>
        <v>23</v>
      </c>
      <c r="D11" s="8">
        <v>1997</v>
      </c>
      <c r="E11" s="55">
        <v>44131.489641203705</v>
      </c>
      <c r="F11" s="62">
        <v>8</v>
      </c>
      <c r="G11" s="8">
        <v>1</v>
      </c>
      <c r="H11" s="8">
        <v>2</v>
      </c>
      <c r="I11" s="8">
        <v>0</v>
      </c>
      <c r="J11" s="8">
        <v>2</v>
      </c>
      <c r="K11" s="8">
        <v>2</v>
      </c>
      <c r="L11" s="8">
        <v>0</v>
      </c>
      <c r="M11" s="8">
        <v>0</v>
      </c>
      <c r="N11" s="8">
        <v>0</v>
      </c>
      <c r="O11" s="8">
        <v>2</v>
      </c>
      <c r="P11" s="8">
        <v>3</v>
      </c>
      <c r="Q11" s="8">
        <v>2</v>
      </c>
      <c r="R11" s="8">
        <v>0</v>
      </c>
      <c r="S11" s="8">
        <v>1</v>
      </c>
      <c r="T11" s="8">
        <v>1</v>
      </c>
      <c r="U11" s="8">
        <v>2</v>
      </c>
      <c r="V11" s="8">
        <v>2</v>
      </c>
      <c r="W11" s="8">
        <v>2</v>
      </c>
      <c r="X11" s="8">
        <v>0</v>
      </c>
      <c r="Y11" s="8">
        <v>0</v>
      </c>
      <c r="Z11" s="20">
        <v>2</v>
      </c>
      <c r="AA11" s="8">
        <v>4</v>
      </c>
      <c r="AB11" s="8">
        <v>5</v>
      </c>
      <c r="AC11" s="8">
        <v>3</v>
      </c>
      <c r="AD11" s="8">
        <v>3</v>
      </c>
      <c r="AE11" s="8">
        <v>7</v>
      </c>
      <c r="AF11" s="8">
        <v>4</v>
      </c>
      <c r="AG11" s="8">
        <v>6</v>
      </c>
      <c r="AH11" s="8">
        <v>4</v>
      </c>
      <c r="AI11" s="8">
        <v>4</v>
      </c>
      <c r="AJ11" s="8">
        <v>4</v>
      </c>
      <c r="AK11" s="8">
        <v>5</v>
      </c>
      <c r="AL11" s="8">
        <v>5</v>
      </c>
      <c r="AM11" s="8">
        <v>8</v>
      </c>
      <c r="AN11" s="8">
        <v>4</v>
      </c>
      <c r="AO11" s="8">
        <v>7</v>
      </c>
      <c r="AP11" s="8">
        <v>4</v>
      </c>
      <c r="AQ11" s="8">
        <v>6</v>
      </c>
      <c r="AR11" s="8">
        <v>4</v>
      </c>
      <c r="AS11" s="8">
        <v>3</v>
      </c>
      <c r="AT11" s="8">
        <v>5</v>
      </c>
    </row>
    <row r="12" spans="1:46">
      <c r="A12" s="1">
        <v>19277</v>
      </c>
      <c r="B12" s="8">
        <v>0</v>
      </c>
      <c r="C12" s="6">
        <f t="shared" si="0"/>
        <v>21</v>
      </c>
      <c r="D12" s="8">
        <v>1999</v>
      </c>
      <c r="E12" s="55">
        <v>44131.491053240738</v>
      </c>
      <c r="F12" s="62">
        <v>1.5</v>
      </c>
      <c r="G12" s="8">
        <v>0</v>
      </c>
      <c r="H12" s="8">
        <v>3</v>
      </c>
      <c r="I12" s="8">
        <v>0</v>
      </c>
      <c r="J12" s="8">
        <v>1</v>
      </c>
      <c r="K12" s="8">
        <v>1</v>
      </c>
      <c r="L12" s="8">
        <v>2</v>
      </c>
      <c r="M12" s="8">
        <v>0</v>
      </c>
      <c r="N12" s="8">
        <v>0</v>
      </c>
      <c r="O12" s="8">
        <v>0</v>
      </c>
      <c r="P12" s="8">
        <v>2</v>
      </c>
      <c r="Q12" s="8">
        <v>1</v>
      </c>
      <c r="R12" s="8">
        <v>2</v>
      </c>
      <c r="S12" s="8">
        <v>0</v>
      </c>
      <c r="T12" s="8">
        <v>1</v>
      </c>
      <c r="U12" s="8">
        <v>3</v>
      </c>
      <c r="V12" s="8">
        <v>1</v>
      </c>
      <c r="W12" s="8">
        <v>1</v>
      </c>
      <c r="X12" s="8">
        <v>2</v>
      </c>
      <c r="Y12" s="8">
        <v>0</v>
      </c>
      <c r="Z12" s="20">
        <v>1</v>
      </c>
      <c r="AA12" s="8">
        <v>5</v>
      </c>
      <c r="AB12" s="8">
        <v>4</v>
      </c>
      <c r="AC12" s="8">
        <v>6</v>
      </c>
      <c r="AD12" s="8">
        <v>2</v>
      </c>
      <c r="AE12" s="8">
        <v>8</v>
      </c>
      <c r="AF12" s="8">
        <v>6</v>
      </c>
      <c r="AG12" s="8">
        <v>4</v>
      </c>
      <c r="AH12" s="8">
        <v>3</v>
      </c>
      <c r="AI12" s="8">
        <v>4</v>
      </c>
      <c r="AJ12" s="8">
        <v>3</v>
      </c>
      <c r="AK12" s="8">
        <v>6</v>
      </c>
      <c r="AL12" s="8">
        <v>11</v>
      </c>
      <c r="AM12" s="8">
        <v>7</v>
      </c>
      <c r="AN12" s="8">
        <v>3</v>
      </c>
      <c r="AO12" s="8">
        <v>11</v>
      </c>
      <c r="AP12" s="8">
        <v>27</v>
      </c>
      <c r="AQ12" s="8">
        <v>2</v>
      </c>
      <c r="AR12" s="8">
        <v>2</v>
      </c>
      <c r="AS12" s="8">
        <v>8</v>
      </c>
      <c r="AT12" s="8">
        <v>8</v>
      </c>
    </row>
    <row r="13" spans="1:46">
      <c r="A13" s="1">
        <v>19408</v>
      </c>
      <c r="B13" s="8">
        <v>0</v>
      </c>
      <c r="C13" s="6">
        <f t="shared" si="0"/>
        <v>22</v>
      </c>
      <c r="D13" s="8">
        <v>1998</v>
      </c>
      <c r="E13" s="55">
        <v>44131.507407407407</v>
      </c>
      <c r="F13" s="62">
        <v>3</v>
      </c>
      <c r="G13" s="8">
        <v>3</v>
      </c>
      <c r="H13" s="8">
        <v>3</v>
      </c>
      <c r="I13" s="8">
        <v>2</v>
      </c>
      <c r="J13" s="8">
        <v>2</v>
      </c>
      <c r="K13" s="8">
        <v>2</v>
      </c>
      <c r="L13" s="8">
        <v>3</v>
      </c>
      <c r="M13" s="8">
        <v>0</v>
      </c>
      <c r="N13" s="8">
        <v>1</v>
      </c>
      <c r="O13" s="8">
        <v>2</v>
      </c>
      <c r="P13" s="8">
        <v>3</v>
      </c>
      <c r="Q13" s="8">
        <v>3</v>
      </c>
      <c r="R13" s="8">
        <v>3</v>
      </c>
      <c r="S13" s="8">
        <v>3</v>
      </c>
      <c r="T13" s="8">
        <v>2</v>
      </c>
      <c r="U13" s="8">
        <v>2</v>
      </c>
      <c r="V13" s="8">
        <v>3</v>
      </c>
      <c r="W13" s="8">
        <v>2</v>
      </c>
      <c r="X13" s="8">
        <v>3</v>
      </c>
      <c r="Y13" s="8">
        <v>3</v>
      </c>
      <c r="Z13" s="20">
        <v>2</v>
      </c>
      <c r="AA13" s="8">
        <v>2</v>
      </c>
      <c r="AB13" s="8">
        <v>4</v>
      </c>
      <c r="AC13" s="8">
        <v>4</v>
      </c>
      <c r="AD13" s="8">
        <v>4</v>
      </c>
      <c r="AE13" s="8">
        <v>5</v>
      </c>
      <c r="AF13" s="8">
        <v>3</v>
      </c>
      <c r="AG13" s="8">
        <v>2</v>
      </c>
      <c r="AH13" s="8">
        <v>4</v>
      </c>
      <c r="AI13" s="8">
        <v>2</v>
      </c>
      <c r="AJ13" s="8">
        <v>3</v>
      </c>
      <c r="AK13" s="8">
        <v>4</v>
      </c>
      <c r="AL13" s="8">
        <v>2</v>
      </c>
      <c r="AM13" s="8">
        <v>6</v>
      </c>
      <c r="AN13" s="8">
        <v>2</v>
      </c>
      <c r="AO13" s="8">
        <v>5</v>
      </c>
      <c r="AP13" s="8">
        <v>2</v>
      </c>
      <c r="AQ13" s="8">
        <v>2</v>
      </c>
      <c r="AR13" s="8">
        <v>3</v>
      </c>
      <c r="AS13" s="8">
        <v>6</v>
      </c>
      <c r="AT13" s="8">
        <v>3</v>
      </c>
    </row>
    <row r="14" spans="1:46">
      <c r="A14" s="1">
        <v>19428</v>
      </c>
      <c r="B14" s="8">
        <v>0</v>
      </c>
      <c r="C14" s="6">
        <f t="shared" si="0"/>
        <v>55</v>
      </c>
      <c r="D14" s="8">
        <v>1965</v>
      </c>
      <c r="E14" s="55">
        <v>44131.514803240738</v>
      </c>
      <c r="F14" s="66">
        <v>1</v>
      </c>
      <c r="G14" s="8">
        <v>3</v>
      </c>
      <c r="H14" s="8">
        <v>2</v>
      </c>
      <c r="I14" s="8">
        <v>1</v>
      </c>
      <c r="J14" s="8">
        <v>1</v>
      </c>
      <c r="K14" s="8">
        <v>3</v>
      </c>
      <c r="L14" s="8">
        <v>1</v>
      </c>
      <c r="M14" s="8">
        <v>1</v>
      </c>
      <c r="N14" s="8">
        <v>2</v>
      </c>
      <c r="O14" s="8">
        <v>1</v>
      </c>
      <c r="P14" s="8">
        <v>3</v>
      </c>
      <c r="Q14" s="8">
        <v>3</v>
      </c>
      <c r="R14" s="8">
        <v>0</v>
      </c>
      <c r="S14" s="8">
        <v>1</v>
      </c>
      <c r="T14" s="8">
        <v>1</v>
      </c>
      <c r="U14" s="8">
        <v>3</v>
      </c>
      <c r="V14" s="8">
        <v>1</v>
      </c>
      <c r="W14" s="8">
        <v>3</v>
      </c>
      <c r="X14" s="8">
        <v>1</v>
      </c>
      <c r="Y14" s="8">
        <v>0</v>
      </c>
      <c r="Z14" s="20">
        <v>2</v>
      </c>
      <c r="AA14" s="8">
        <v>5</v>
      </c>
      <c r="AB14" s="8">
        <v>12</v>
      </c>
      <c r="AC14" s="8">
        <v>6</v>
      </c>
      <c r="AD14" s="8">
        <v>4</v>
      </c>
      <c r="AE14" s="8">
        <v>7</v>
      </c>
      <c r="AF14" s="8">
        <v>9</v>
      </c>
      <c r="AG14" s="8">
        <v>5</v>
      </c>
      <c r="AH14" s="8">
        <v>8</v>
      </c>
      <c r="AI14" s="8">
        <v>3</v>
      </c>
      <c r="AJ14" s="8">
        <v>2</v>
      </c>
      <c r="AK14" s="8">
        <v>3</v>
      </c>
      <c r="AL14" s="8">
        <v>4</v>
      </c>
      <c r="AM14" s="8">
        <v>5</v>
      </c>
      <c r="AN14" s="8">
        <v>5</v>
      </c>
      <c r="AO14" s="8">
        <v>5</v>
      </c>
      <c r="AP14" s="8">
        <v>3</v>
      </c>
      <c r="AQ14" s="8">
        <v>7</v>
      </c>
      <c r="AR14" s="8">
        <v>8</v>
      </c>
      <c r="AS14" s="8">
        <v>4</v>
      </c>
      <c r="AT14" s="8">
        <v>7</v>
      </c>
    </row>
    <row r="15" spans="1:46">
      <c r="A15" s="1">
        <v>19430</v>
      </c>
      <c r="B15" s="8">
        <v>0</v>
      </c>
      <c r="C15" s="6">
        <f t="shared" si="0"/>
        <v>22</v>
      </c>
      <c r="D15" s="8">
        <v>1998</v>
      </c>
      <c r="E15" s="55">
        <v>44131.515393518515</v>
      </c>
      <c r="F15" s="62">
        <v>6</v>
      </c>
      <c r="G15" s="8">
        <v>2</v>
      </c>
      <c r="H15" s="8">
        <v>1</v>
      </c>
      <c r="I15" s="8">
        <v>1</v>
      </c>
      <c r="J15" s="8">
        <v>2</v>
      </c>
      <c r="K15" s="8">
        <v>2</v>
      </c>
      <c r="L15" s="8">
        <v>2</v>
      </c>
      <c r="M15" s="8">
        <v>0</v>
      </c>
      <c r="N15" s="8">
        <v>0</v>
      </c>
      <c r="O15" s="8">
        <v>2</v>
      </c>
      <c r="P15" s="8">
        <v>2</v>
      </c>
      <c r="Q15" s="8">
        <v>2</v>
      </c>
      <c r="R15" s="8">
        <v>0</v>
      </c>
      <c r="S15" s="8">
        <v>1</v>
      </c>
      <c r="T15" s="8">
        <v>2</v>
      </c>
      <c r="U15" s="8">
        <v>0</v>
      </c>
      <c r="V15" s="8">
        <v>3</v>
      </c>
      <c r="W15" s="8">
        <v>2</v>
      </c>
      <c r="X15" s="8">
        <v>2</v>
      </c>
      <c r="Y15" s="8">
        <v>2</v>
      </c>
      <c r="Z15" s="20">
        <v>1</v>
      </c>
      <c r="AA15" s="8">
        <v>13</v>
      </c>
      <c r="AB15" s="8">
        <v>12</v>
      </c>
      <c r="AC15" s="8">
        <v>12</v>
      </c>
      <c r="AD15" s="8">
        <v>3</v>
      </c>
      <c r="AE15" s="8">
        <v>9</v>
      </c>
      <c r="AF15" s="8">
        <v>4</v>
      </c>
      <c r="AG15" s="8">
        <v>5</v>
      </c>
      <c r="AH15" s="8">
        <v>3</v>
      </c>
      <c r="AI15" s="8">
        <v>4</v>
      </c>
      <c r="AJ15" s="8">
        <v>4</v>
      </c>
      <c r="AK15" s="8">
        <v>3</v>
      </c>
      <c r="AL15" s="8">
        <v>5</v>
      </c>
      <c r="AM15" s="8">
        <v>4</v>
      </c>
      <c r="AN15" s="8">
        <v>4</v>
      </c>
      <c r="AO15" s="8">
        <v>4</v>
      </c>
      <c r="AP15" s="8">
        <v>4</v>
      </c>
      <c r="AQ15" s="8">
        <v>6</v>
      </c>
      <c r="AR15" s="8">
        <v>3</v>
      </c>
      <c r="AS15" s="8">
        <v>3</v>
      </c>
      <c r="AT15" s="8">
        <v>2</v>
      </c>
    </row>
    <row r="16" spans="1:46">
      <c r="A16" s="1">
        <v>19431</v>
      </c>
      <c r="B16" s="8">
        <v>0</v>
      </c>
      <c r="C16" s="6">
        <f t="shared" si="0"/>
        <v>24</v>
      </c>
      <c r="D16" s="8">
        <v>1996</v>
      </c>
      <c r="E16" s="55">
        <v>44131.516574074078</v>
      </c>
      <c r="F16" s="62">
        <v>5</v>
      </c>
      <c r="G16" s="8">
        <v>2</v>
      </c>
      <c r="H16" s="8">
        <v>3</v>
      </c>
      <c r="I16" s="8">
        <v>1</v>
      </c>
      <c r="J16" s="8">
        <v>2</v>
      </c>
      <c r="K16" s="8">
        <v>1</v>
      </c>
      <c r="L16" s="8">
        <v>3</v>
      </c>
      <c r="M16" s="8">
        <v>0</v>
      </c>
      <c r="N16" s="8">
        <v>1</v>
      </c>
      <c r="O16" s="8">
        <v>2</v>
      </c>
      <c r="P16" s="8">
        <v>1</v>
      </c>
      <c r="Q16" s="8">
        <v>3</v>
      </c>
      <c r="R16" s="8">
        <v>2</v>
      </c>
      <c r="S16" s="8">
        <v>2</v>
      </c>
      <c r="T16" s="8">
        <v>1</v>
      </c>
      <c r="U16" s="8">
        <v>1</v>
      </c>
      <c r="V16" s="8">
        <v>1</v>
      </c>
      <c r="W16" s="8">
        <v>1</v>
      </c>
      <c r="X16" s="8">
        <v>2</v>
      </c>
      <c r="Y16" s="8">
        <v>2</v>
      </c>
      <c r="Z16" s="20">
        <v>1</v>
      </c>
      <c r="AA16" s="8">
        <v>8</v>
      </c>
      <c r="AB16" s="8">
        <v>7</v>
      </c>
      <c r="AC16" s="8">
        <v>7</v>
      </c>
      <c r="AD16" s="8">
        <v>8</v>
      </c>
      <c r="AE16" s="8">
        <v>7</v>
      </c>
      <c r="AF16" s="8">
        <v>6</v>
      </c>
      <c r="AG16" s="8">
        <v>3</v>
      </c>
      <c r="AH16" s="8">
        <v>10</v>
      </c>
      <c r="AI16" s="8">
        <v>9</v>
      </c>
      <c r="AJ16" s="8">
        <v>6</v>
      </c>
      <c r="AK16" s="8">
        <v>6</v>
      </c>
      <c r="AL16" s="8">
        <v>18</v>
      </c>
      <c r="AM16" s="8">
        <v>5</v>
      </c>
      <c r="AN16" s="8">
        <v>32</v>
      </c>
      <c r="AO16" s="8">
        <v>5</v>
      </c>
      <c r="AP16" s="8">
        <v>3</v>
      </c>
      <c r="AQ16" s="8">
        <v>9</v>
      </c>
      <c r="AR16" s="8">
        <v>6</v>
      </c>
      <c r="AS16" s="8">
        <v>33</v>
      </c>
      <c r="AT16" s="8">
        <v>7</v>
      </c>
    </row>
    <row r="17" spans="1:46">
      <c r="A17" s="1">
        <v>19395</v>
      </c>
      <c r="B17" s="8">
        <v>0</v>
      </c>
      <c r="C17" s="6">
        <f t="shared" si="0"/>
        <v>21</v>
      </c>
      <c r="D17" s="8">
        <v>1999</v>
      </c>
      <c r="E17" s="55">
        <v>44131.516932870371</v>
      </c>
      <c r="F17" s="62">
        <v>7</v>
      </c>
      <c r="G17" s="8">
        <v>2</v>
      </c>
      <c r="H17" s="8">
        <v>2</v>
      </c>
      <c r="I17" s="8">
        <v>2</v>
      </c>
      <c r="J17" s="8">
        <v>1</v>
      </c>
      <c r="K17" s="8">
        <v>0</v>
      </c>
      <c r="L17" s="8">
        <v>3</v>
      </c>
      <c r="M17" s="8">
        <v>0</v>
      </c>
      <c r="N17" s="8">
        <v>1</v>
      </c>
      <c r="O17" s="8">
        <v>2</v>
      </c>
      <c r="P17" s="8">
        <v>2</v>
      </c>
      <c r="Q17" s="8">
        <v>2</v>
      </c>
      <c r="R17" s="8">
        <v>2</v>
      </c>
      <c r="S17" s="8">
        <v>2</v>
      </c>
      <c r="T17" s="8">
        <v>2</v>
      </c>
      <c r="U17" s="8">
        <v>2</v>
      </c>
      <c r="V17" s="8">
        <v>2</v>
      </c>
      <c r="W17" s="8">
        <v>3</v>
      </c>
      <c r="X17" s="8">
        <v>2</v>
      </c>
      <c r="Y17" s="8">
        <v>2</v>
      </c>
      <c r="Z17" s="20">
        <v>2</v>
      </c>
      <c r="AA17" s="8">
        <v>2</v>
      </c>
      <c r="AB17" s="8">
        <v>9</v>
      </c>
      <c r="AC17" s="8">
        <v>3</v>
      </c>
      <c r="AD17" s="8">
        <v>5</v>
      </c>
      <c r="AE17" s="8">
        <v>8</v>
      </c>
      <c r="AF17" s="8">
        <v>2</v>
      </c>
      <c r="AG17" s="8">
        <v>2</v>
      </c>
      <c r="AH17" s="8">
        <v>5</v>
      </c>
      <c r="AI17" s="8">
        <v>2</v>
      </c>
      <c r="AJ17" s="8">
        <v>3</v>
      </c>
      <c r="AK17" s="8">
        <v>4</v>
      </c>
      <c r="AL17" s="8">
        <v>6</v>
      </c>
      <c r="AM17" s="8">
        <v>6</v>
      </c>
      <c r="AN17" s="8">
        <v>3</v>
      </c>
      <c r="AO17" s="8">
        <v>9</v>
      </c>
      <c r="AP17" s="8">
        <v>2</v>
      </c>
      <c r="AQ17" s="8">
        <v>5</v>
      </c>
      <c r="AR17" s="8">
        <v>5</v>
      </c>
      <c r="AS17" s="8">
        <v>3</v>
      </c>
      <c r="AT17" s="8">
        <v>5</v>
      </c>
    </row>
    <row r="18" spans="1:46">
      <c r="A18" s="1">
        <v>19256</v>
      </c>
      <c r="B18" s="8">
        <v>1</v>
      </c>
      <c r="C18" s="6">
        <f t="shared" si="0"/>
        <v>21</v>
      </c>
      <c r="D18" s="8">
        <v>1999</v>
      </c>
      <c r="E18" s="55">
        <v>44131.517233796294</v>
      </c>
      <c r="F18" s="62">
        <v>9</v>
      </c>
      <c r="G18" s="8">
        <v>2</v>
      </c>
      <c r="H18" s="8">
        <v>1</v>
      </c>
      <c r="I18" s="8">
        <v>1</v>
      </c>
      <c r="J18" s="8">
        <v>0</v>
      </c>
      <c r="K18" s="8">
        <v>1</v>
      </c>
      <c r="L18" s="8">
        <v>1</v>
      </c>
      <c r="M18" s="8">
        <v>1</v>
      </c>
      <c r="N18" s="8">
        <v>2</v>
      </c>
      <c r="O18" s="8">
        <v>1</v>
      </c>
      <c r="P18" s="8">
        <v>2</v>
      </c>
      <c r="Q18" s="8">
        <v>2</v>
      </c>
      <c r="R18" s="8">
        <v>0</v>
      </c>
      <c r="S18" s="8">
        <v>1</v>
      </c>
      <c r="T18" s="8">
        <v>2</v>
      </c>
      <c r="U18" s="8">
        <v>2</v>
      </c>
      <c r="V18" s="8">
        <v>1</v>
      </c>
      <c r="W18" s="8">
        <v>2</v>
      </c>
      <c r="X18" s="8">
        <v>2</v>
      </c>
      <c r="Y18" s="8">
        <v>2</v>
      </c>
      <c r="Z18" s="20">
        <v>1</v>
      </c>
      <c r="AA18" s="8">
        <v>66</v>
      </c>
      <c r="AB18" s="8">
        <v>4</v>
      </c>
      <c r="AC18" s="8">
        <v>3</v>
      </c>
      <c r="AD18" s="8">
        <v>3</v>
      </c>
      <c r="AE18" s="8">
        <v>6</v>
      </c>
      <c r="AF18" s="8">
        <v>1</v>
      </c>
      <c r="AG18" s="8">
        <v>2</v>
      </c>
      <c r="AH18" s="8">
        <v>3</v>
      </c>
      <c r="AI18" s="8">
        <v>3</v>
      </c>
      <c r="AJ18" s="8">
        <v>37</v>
      </c>
      <c r="AK18" s="8">
        <v>3</v>
      </c>
      <c r="AL18" s="8">
        <v>3</v>
      </c>
      <c r="AM18" s="8">
        <v>3</v>
      </c>
      <c r="AN18" s="8">
        <v>7</v>
      </c>
      <c r="AO18" s="8">
        <v>3</v>
      </c>
      <c r="AP18" s="8">
        <v>4</v>
      </c>
      <c r="AQ18" s="8">
        <v>3</v>
      </c>
      <c r="AR18" s="8">
        <v>2</v>
      </c>
      <c r="AS18" s="8">
        <v>3</v>
      </c>
      <c r="AT18" s="8">
        <v>2</v>
      </c>
    </row>
    <row r="19" spans="1:46">
      <c r="A19" s="1">
        <v>19453</v>
      </c>
      <c r="B19" s="8">
        <v>1</v>
      </c>
      <c r="C19" s="6">
        <f t="shared" si="0"/>
        <v>22</v>
      </c>
      <c r="D19" s="8">
        <v>1998</v>
      </c>
      <c r="E19" s="55">
        <v>44131.521331018521</v>
      </c>
      <c r="F19" s="62">
        <v>3</v>
      </c>
      <c r="G19" s="8">
        <v>1</v>
      </c>
      <c r="H19" s="8">
        <v>3</v>
      </c>
      <c r="I19" s="8">
        <v>0</v>
      </c>
      <c r="J19" s="8">
        <v>1</v>
      </c>
      <c r="K19" s="8">
        <v>1</v>
      </c>
      <c r="L19" s="8">
        <v>1</v>
      </c>
      <c r="M19" s="8">
        <v>3</v>
      </c>
      <c r="N19" s="8">
        <v>0</v>
      </c>
      <c r="O19" s="8">
        <v>2</v>
      </c>
      <c r="P19" s="8">
        <v>2</v>
      </c>
      <c r="Q19" s="8">
        <v>3</v>
      </c>
      <c r="R19" s="8">
        <v>0</v>
      </c>
      <c r="S19" s="8">
        <v>1</v>
      </c>
      <c r="T19" s="8">
        <v>1</v>
      </c>
      <c r="U19" s="8">
        <v>2</v>
      </c>
      <c r="V19" s="8">
        <v>1</v>
      </c>
      <c r="W19" s="8">
        <v>3</v>
      </c>
      <c r="X19" s="8">
        <v>2</v>
      </c>
      <c r="Y19" s="8">
        <v>3</v>
      </c>
      <c r="Z19" s="20">
        <v>3</v>
      </c>
      <c r="AA19" s="8">
        <v>18</v>
      </c>
      <c r="AB19" s="8">
        <v>7</v>
      </c>
      <c r="AC19" s="8">
        <v>8</v>
      </c>
      <c r="AD19" s="8">
        <v>2</v>
      </c>
      <c r="AE19" s="8">
        <v>16</v>
      </c>
      <c r="AF19" s="8">
        <v>10</v>
      </c>
      <c r="AG19" s="8">
        <v>4</v>
      </c>
      <c r="AH19" s="8">
        <v>10</v>
      </c>
      <c r="AI19" s="8">
        <v>5</v>
      </c>
      <c r="AJ19" s="8">
        <v>5</v>
      </c>
      <c r="AK19" s="8">
        <v>5</v>
      </c>
      <c r="AL19" s="8">
        <v>6</v>
      </c>
      <c r="AM19" s="8">
        <v>5</v>
      </c>
      <c r="AN19" s="8">
        <v>7</v>
      </c>
      <c r="AO19" s="8">
        <v>15</v>
      </c>
      <c r="AP19" s="8">
        <v>3</v>
      </c>
      <c r="AQ19" s="8">
        <v>4</v>
      </c>
      <c r="AR19" s="8">
        <v>10</v>
      </c>
      <c r="AS19" s="8">
        <v>6</v>
      </c>
      <c r="AT19" s="8">
        <v>3</v>
      </c>
    </row>
    <row r="20" spans="1:46">
      <c r="A20" s="1">
        <v>19452</v>
      </c>
      <c r="B20" s="8">
        <v>0</v>
      </c>
      <c r="C20" s="6">
        <f t="shared" si="0"/>
        <v>22</v>
      </c>
      <c r="D20" s="8">
        <v>1998</v>
      </c>
      <c r="E20" s="55">
        <v>44131.523645833331</v>
      </c>
      <c r="F20" s="62">
        <v>5</v>
      </c>
      <c r="G20" s="8">
        <v>2</v>
      </c>
      <c r="H20" s="8">
        <v>3</v>
      </c>
      <c r="I20" s="8">
        <v>2</v>
      </c>
      <c r="J20" s="8">
        <v>1</v>
      </c>
      <c r="K20" s="8">
        <v>3</v>
      </c>
      <c r="L20" s="8">
        <v>1</v>
      </c>
      <c r="M20" s="8">
        <v>1</v>
      </c>
      <c r="N20" s="8">
        <v>2</v>
      </c>
      <c r="O20" s="8">
        <v>2</v>
      </c>
      <c r="P20" s="8">
        <v>2</v>
      </c>
      <c r="Q20" s="8">
        <v>2</v>
      </c>
      <c r="R20" s="8">
        <v>1</v>
      </c>
      <c r="S20" s="8">
        <v>1</v>
      </c>
      <c r="T20" s="8">
        <v>2</v>
      </c>
      <c r="U20" s="8">
        <v>0</v>
      </c>
      <c r="V20" s="8">
        <v>2</v>
      </c>
      <c r="W20" s="8">
        <v>3</v>
      </c>
      <c r="X20" s="8">
        <v>2</v>
      </c>
      <c r="Y20" s="8">
        <v>2</v>
      </c>
      <c r="Z20" s="20">
        <v>1</v>
      </c>
      <c r="AA20" s="8">
        <v>3</v>
      </c>
      <c r="AB20" s="8">
        <v>4</v>
      </c>
      <c r="AC20" s="8">
        <v>36</v>
      </c>
      <c r="AD20" s="8">
        <v>3</v>
      </c>
      <c r="AE20" s="8">
        <v>4</v>
      </c>
      <c r="AF20" s="8">
        <v>2</v>
      </c>
      <c r="AG20" s="8">
        <v>2</v>
      </c>
      <c r="AH20" s="8">
        <v>4</v>
      </c>
      <c r="AI20" s="8">
        <v>2</v>
      </c>
      <c r="AJ20" s="8">
        <v>1</v>
      </c>
      <c r="AK20" s="8">
        <v>4</v>
      </c>
      <c r="AL20" s="8">
        <v>2</v>
      </c>
      <c r="AM20" s="8">
        <v>3</v>
      </c>
      <c r="AN20" s="8">
        <v>3</v>
      </c>
      <c r="AO20" s="8">
        <v>4</v>
      </c>
      <c r="AP20" s="8">
        <v>2</v>
      </c>
      <c r="AQ20" s="8">
        <v>3</v>
      </c>
      <c r="AR20" s="8">
        <v>6</v>
      </c>
      <c r="AS20" s="8">
        <v>8</v>
      </c>
      <c r="AT20" s="8">
        <v>2</v>
      </c>
    </row>
    <row r="21" spans="1:46">
      <c r="A21" s="1">
        <v>19459</v>
      </c>
      <c r="B21" s="8">
        <v>1</v>
      </c>
      <c r="C21" s="6">
        <f t="shared" si="0"/>
        <v>48</v>
      </c>
      <c r="D21" s="8">
        <v>1972</v>
      </c>
      <c r="E21" s="55">
        <v>44131.527037037034</v>
      </c>
      <c r="F21" s="62">
        <v>8</v>
      </c>
      <c r="G21" s="8">
        <v>2</v>
      </c>
      <c r="H21" s="8">
        <v>2</v>
      </c>
      <c r="I21" s="8">
        <v>2</v>
      </c>
      <c r="J21" s="8">
        <v>1</v>
      </c>
      <c r="K21" s="8">
        <v>2</v>
      </c>
      <c r="L21" s="8">
        <v>2</v>
      </c>
      <c r="M21" s="8">
        <v>1</v>
      </c>
      <c r="N21" s="8">
        <v>1</v>
      </c>
      <c r="O21" s="8">
        <v>2</v>
      </c>
      <c r="P21" s="8">
        <v>2</v>
      </c>
      <c r="Q21" s="8">
        <v>3</v>
      </c>
      <c r="R21" s="8">
        <v>0</v>
      </c>
      <c r="S21" s="8">
        <v>0</v>
      </c>
      <c r="T21" s="8">
        <v>2</v>
      </c>
      <c r="U21" s="8">
        <v>2</v>
      </c>
      <c r="V21" s="8">
        <v>2</v>
      </c>
      <c r="W21" s="8">
        <v>3</v>
      </c>
      <c r="X21" s="8">
        <v>2</v>
      </c>
      <c r="Y21" s="8">
        <v>2</v>
      </c>
      <c r="Z21" s="20">
        <v>1</v>
      </c>
      <c r="AA21" s="8">
        <v>4</v>
      </c>
      <c r="AB21" s="8">
        <v>4</v>
      </c>
      <c r="AC21" s="8">
        <v>7</v>
      </c>
      <c r="AD21" s="8">
        <v>10</v>
      </c>
      <c r="AE21" s="8">
        <v>5</v>
      </c>
      <c r="AF21" s="8">
        <v>4</v>
      </c>
      <c r="AG21" s="8">
        <v>4</v>
      </c>
      <c r="AH21" s="8">
        <v>4</v>
      </c>
      <c r="AI21" s="8">
        <v>2</v>
      </c>
      <c r="AJ21" s="8">
        <v>2</v>
      </c>
      <c r="AK21" s="8">
        <v>4</v>
      </c>
      <c r="AL21" s="8">
        <v>4</v>
      </c>
      <c r="AM21" s="8">
        <v>4</v>
      </c>
      <c r="AN21" s="8">
        <v>4</v>
      </c>
      <c r="AO21" s="8">
        <v>5</v>
      </c>
      <c r="AP21" s="8">
        <v>3</v>
      </c>
      <c r="AQ21" s="8">
        <v>3</v>
      </c>
      <c r="AR21" s="8">
        <v>4</v>
      </c>
      <c r="AS21" s="8">
        <v>3</v>
      </c>
      <c r="AT21" s="8">
        <v>7</v>
      </c>
    </row>
    <row r="22" spans="1:46">
      <c r="A22" s="1">
        <v>19477</v>
      </c>
      <c r="B22" s="8">
        <v>0</v>
      </c>
      <c r="C22" s="6">
        <f t="shared" si="0"/>
        <v>22</v>
      </c>
      <c r="D22" s="8">
        <v>1998</v>
      </c>
      <c r="E22" s="55">
        <v>44131.527337962965</v>
      </c>
      <c r="F22" s="62">
        <v>4</v>
      </c>
      <c r="G22" s="8">
        <v>2</v>
      </c>
      <c r="H22" s="8">
        <v>0</v>
      </c>
      <c r="I22" s="8">
        <v>0</v>
      </c>
      <c r="J22" s="8">
        <v>3</v>
      </c>
      <c r="K22" s="8">
        <v>1</v>
      </c>
      <c r="L22" s="8">
        <v>3</v>
      </c>
      <c r="M22" s="8">
        <v>0</v>
      </c>
      <c r="N22" s="8">
        <v>0</v>
      </c>
      <c r="O22" s="8">
        <v>1</v>
      </c>
      <c r="P22" s="8">
        <v>1</v>
      </c>
      <c r="Q22" s="8">
        <v>1</v>
      </c>
      <c r="R22" s="8">
        <v>1</v>
      </c>
      <c r="S22" s="8">
        <v>2</v>
      </c>
      <c r="T22" s="8">
        <v>0</v>
      </c>
      <c r="U22" s="8">
        <v>1</v>
      </c>
      <c r="V22" s="8">
        <v>0</v>
      </c>
      <c r="W22" s="8">
        <v>1</v>
      </c>
      <c r="X22" s="8">
        <v>0</v>
      </c>
      <c r="Y22" s="8">
        <v>2</v>
      </c>
      <c r="Z22" s="20">
        <v>1</v>
      </c>
      <c r="AA22" s="8">
        <v>6</v>
      </c>
      <c r="AB22" s="8">
        <v>6</v>
      </c>
      <c r="AC22" s="8">
        <v>3</v>
      </c>
      <c r="AD22" s="8">
        <v>4</v>
      </c>
      <c r="AE22" s="8">
        <v>7</v>
      </c>
      <c r="AF22" s="8">
        <v>3</v>
      </c>
      <c r="AG22" s="8">
        <v>3</v>
      </c>
      <c r="AH22" s="8">
        <v>4</v>
      </c>
      <c r="AI22" s="8">
        <v>6</v>
      </c>
      <c r="AJ22" s="8">
        <v>3</v>
      </c>
      <c r="AK22" s="8">
        <v>6</v>
      </c>
      <c r="AL22" s="8">
        <v>5</v>
      </c>
      <c r="AM22" s="8">
        <v>6</v>
      </c>
      <c r="AN22" s="8">
        <v>5</v>
      </c>
      <c r="AO22" s="8">
        <v>5</v>
      </c>
      <c r="AP22" s="8">
        <v>3</v>
      </c>
      <c r="AQ22" s="8">
        <v>4</v>
      </c>
      <c r="AR22" s="8">
        <v>5</v>
      </c>
      <c r="AS22" s="8">
        <v>4</v>
      </c>
      <c r="AT22" s="8">
        <v>4</v>
      </c>
    </row>
    <row r="23" spans="1:46">
      <c r="A23" s="1">
        <v>19481</v>
      </c>
      <c r="B23" s="8">
        <v>0</v>
      </c>
      <c r="C23" s="6">
        <f t="shared" si="0"/>
        <v>21</v>
      </c>
      <c r="D23" s="8">
        <v>1999</v>
      </c>
      <c r="E23" s="55">
        <v>44131.529560185183</v>
      </c>
      <c r="F23" s="62">
        <v>10</v>
      </c>
      <c r="G23" s="8">
        <v>2</v>
      </c>
      <c r="H23" s="8">
        <v>1</v>
      </c>
      <c r="I23" s="8">
        <v>1</v>
      </c>
      <c r="J23" s="8">
        <v>1</v>
      </c>
      <c r="K23" s="8">
        <v>1</v>
      </c>
      <c r="L23" s="8">
        <v>2</v>
      </c>
      <c r="M23" s="8">
        <v>0</v>
      </c>
      <c r="N23" s="8">
        <v>1</v>
      </c>
      <c r="O23" s="8">
        <v>1</v>
      </c>
      <c r="P23" s="8">
        <v>1</v>
      </c>
      <c r="Q23" s="8">
        <v>2</v>
      </c>
      <c r="R23" s="8">
        <v>2</v>
      </c>
      <c r="S23" s="8">
        <v>2</v>
      </c>
      <c r="T23" s="8">
        <v>2</v>
      </c>
      <c r="U23" s="8">
        <v>2</v>
      </c>
      <c r="V23" s="8">
        <v>1</v>
      </c>
      <c r="W23" s="8">
        <v>2</v>
      </c>
      <c r="X23" s="8">
        <v>1</v>
      </c>
      <c r="Y23" s="8">
        <v>1</v>
      </c>
      <c r="Z23" s="20">
        <v>2</v>
      </c>
      <c r="AA23" s="8">
        <v>6</v>
      </c>
      <c r="AB23" s="8">
        <v>6</v>
      </c>
      <c r="AC23" s="8">
        <v>4</v>
      </c>
      <c r="AD23" s="8">
        <v>3</v>
      </c>
      <c r="AE23" s="8">
        <v>4</v>
      </c>
      <c r="AF23" s="8">
        <v>2</v>
      </c>
      <c r="AG23" s="8">
        <v>3</v>
      </c>
      <c r="AH23" s="8">
        <v>3</v>
      </c>
      <c r="AI23" s="8">
        <v>4</v>
      </c>
      <c r="AJ23" s="8">
        <v>4</v>
      </c>
      <c r="AK23" s="8">
        <v>7</v>
      </c>
      <c r="AL23" s="8">
        <v>4</v>
      </c>
      <c r="AM23" s="8">
        <v>13</v>
      </c>
      <c r="AN23" s="8">
        <v>4</v>
      </c>
      <c r="AO23" s="8">
        <v>5</v>
      </c>
      <c r="AP23" s="8">
        <v>3</v>
      </c>
      <c r="AQ23" s="8">
        <v>5</v>
      </c>
      <c r="AR23" s="8">
        <v>1</v>
      </c>
      <c r="AS23" s="8">
        <v>2</v>
      </c>
      <c r="AT23" s="8">
        <v>4</v>
      </c>
    </row>
    <row r="24" spans="1:46">
      <c r="A24" s="1">
        <v>19482</v>
      </c>
      <c r="B24" s="8">
        <v>1</v>
      </c>
      <c r="C24" s="6">
        <f t="shared" si="0"/>
        <v>24</v>
      </c>
      <c r="D24" s="8">
        <v>1996</v>
      </c>
      <c r="E24" s="55">
        <v>44131.530601851853</v>
      </c>
      <c r="F24" s="62">
        <v>3</v>
      </c>
      <c r="G24" s="8">
        <v>2</v>
      </c>
      <c r="H24" s="8">
        <v>3</v>
      </c>
      <c r="I24" s="8">
        <v>1</v>
      </c>
      <c r="J24" s="8">
        <v>0</v>
      </c>
      <c r="K24" s="8">
        <v>2</v>
      </c>
      <c r="L24" s="8">
        <v>1</v>
      </c>
      <c r="M24" s="8">
        <v>0</v>
      </c>
      <c r="N24" s="8">
        <v>0</v>
      </c>
      <c r="O24" s="8">
        <v>2</v>
      </c>
      <c r="P24" s="8">
        <v>1</v>
      </c>
      <c r="Q24" s="8">
        <v>2</v>
      </c>
      <c r="R24" s="8">
        <v>0</v>
      </c>
      <c r="S24" s="8">
        <v>2</v>
      </c>
      <c r="T24" s="8">
        <v>2</v>
      </c>
      <c r="U24" s="8">
        <v>3</v>
      </c>
      <c r="V24" s="8">
        <v>2</v>
      </c>
      <c r="W24" s="8">
        <v>3</v>
      </c>
      <c r="X24" s="8">
        <v>2</v>
      </c>
      <c r="Y24" s="8">
        <v>3</v>
      </c>
      <c r="Z24" s="20">
        <v>0</v>
      </c>
      <c r="AA24" s="8">
        <v>4</v>
      </c>
      <c r="AB24" s="8">
        <v>4</v>
      </c>
      <c r="AC24" s="8">
        <v>4</v>
      </c>
      <c r="AD24" s="8">
        <v>7</v>
      </c>
      <c r="AE24" s="8">
        <v>7</v>
      </c>
      <c r="AF24" s="8">
        <v>3</v>
      </c>
      <c r="AG24" s="8">
        <v>3</v>
      </c>
      <c r="AH24" s="8">
        <v>4</v>
      </c>
      <c r="AI24" s="8">
        <v>4</v>
      </c>
      <c r="AJ24" s="8">
        <v>4</v>
      </c>
      <c r="AK24" s="8">
        <v>4</v>
      </c>
      <c r="AL24" s="8">
        <v>4</v>
      </c>
      <c r="AM24" s="8">
        <v>7</v>
      </c>
      <c r="AN24" s="8">
        <v>5</v>
      </c>
      <c r="AO24" s="8">
        <v>5</v>
      </c>
      <c r="AP24" s="8">
        <v>3</v>
      </c>
      <c r="AQ24" s="8">
        <v>3</v>
      </c>
      <c r="AR24" s="8">
        <v>4</v>
      </c>
      <c r="AS24" s="8">
        <v>4</v>
      </c>
      <c r="AT24" s="8">
        <v>3</v>
      </c>
    </row>
    <row r="25" spans="1:46">
      <c r="A25" s="1">
        <v>19419</v>
      </c>
      <c r="B25" s="8">
        <v>0</v>
      </c>
      <c r="C25" s="6">
        <f t="shared" si="0"/>
        <v>21</v>
      </c>
      <c r="D25" s="8">
        <v>1999</v>
      </c>
      <c r="E25" s="55">
        <v>44131.531087962961</v>
      </c>
      <c r="F25" s="62">
        <v>4</v>
      </c>
      <c r="G25" s="8">
        <v>3</v>
      </c>
      <c r="H25" s="8">
        <v>2</v>
      </c>
      <c r="I25" s="8">
        <v>1</v>
      </c>
      <c r="J25" s="8">
        <v>3</v>
      </c>
      <c r="K25" s="8">
        <v>1</v>
      </c>
      <c r="L25" s="8">
        <v>2</v>
      </c>
      <c r="M25" s="8">
        <v>0</v>
      </c>
      <c r="N25" s="8">
        <v>0</v>
      </c>
      <c r="O25" s="8">
        <v>1</v>
      </c>
      <c r="P25" s="8">
        <v>0</v>
      </c>
      <c r="Q25" s="8">
        <v>1</v>
      </c>
      <c r="R25" s="8">
        <v>2</v>
      </c>
      <c r="S25" s="8">
        <v>2</v>
      </c>
      <c r="T25" s="8">
        <v>0</v>
      </c>
      <c r="U25" s="8">
        <v>2</v>
      </c>
      <c r="V25" s="8">
        <v>1</v>
      </c>
      <c r="W25" s="8">
        <v>1</v>
      </c>
      <c r="X25" s="8">
        <v>2</v>
      </c>
      <c r="Y25" s="8">
        <v>0</v>
      </c>
      <c r="Z25" s="20">
        <v>3</v>
      </c>
      <c r="AA25" s="8">
        <v>4</v>
      </c>
      <c r="AB25" s="8">
        <v>7</v>
      </c>
      <c r="AC25" s="8">
        <v>12</v>
      </c>
      <c r="AD25" s="8">
        <v>2</v>
      </c>
      <c r="AE25" s="8">
        <v>19</v>
      </c>
      <c r="AF25" s="8">
        <v>2</v>
      </c>
      <c r="AG25" s="8">
        <v>5</v>
      </c>
      <c r="AH25" s="8">
        <v>6</v>
      </c>
      <c r="AI25" s="8">
        <v>8</v>
      </c>
      <c r="AJ25" s="8">
        <v>11</v>
      </c>
      <c r="AK25" s="8">
        <v>9</v>
      </c>
      <c r="AL25" s="8">
        <v>5</v>
      </c>
      <c r="AM25" s="8">
        <v>3</v>
      </c>
      <c r="AN25" s="8">
        <v>3</v>
      </c>
      <c r="AO25" s="8">
        <v>6</v>
      </c>
      <c r="AP25" s="8">
        <v>3</v>
      </c>
      <c r="AQ25" s="8">
        <v>4</v>
      </c>
      <c r="AR25" s="8">
        <v>8</v>
      </c>
      <c r="AS25" s="8">
        <v>4</v>
      </c>
      <c r="AT25" s="8">
        <v>3</v>
      </c>
    </row>
    <row r="26" spans="1:46">
      <c r="A26" s="1">
        <v>19412</v>
      </c>
      <c r="B26" s="8">
        <v>0</v>
      </c>
      <c r="C26" s="6">
        <f t="shared" si="0"/>
        <v>22</v>
      </c>
      <c r="D26" s="8">
        <v>1998</v>
      </c>
      <c r="E26" s="55">
        <v>44131.535451388889</v>
      </c>
      <c r="F26" s="62">
        <v>8</v>
      </c>
      <c r="G26" s="8">
        <v>3</v>
      </c>
      <c r="H26" s="8">
        <v>2</v>
      </c>
      <c r="I26" s="8">
        <v>1</v>
      </c>
      <c r="J26" s="8">
        <v>3</v>
      </c>
      <c r="K26" s="8">
        <v>1</v>
      </c>
      <c r="L26" s="8">
        <v>3</v>
      </c>
      <c r="M26" s="8">
        <v>1</v>
      </c>
      <c r="N26" s="8">
        <v>0</v>
      </c>
      <c r="O26" s="8">
        <v>2</v>
      </c>
      <c r="P26" s="8">
        <v>3</v>
      </c>
      <c r="Q26" s="8">
        <v>3</v>
      </c>
      <c r="R26" s="8">
        <v>2</v>
      </c>
      <c r="S26" s="8">
        <v>2</v>
      </c>
      <c r="T26" s="8">
        <v>2</v>
      </c>
      <c r="U26" s="8">
        <v>2</v>
      </c>
      <c r="V26" s="8">
        <v>3</v>
      </c>
      <c r="W26" s="8">
        <v>2</v>
      </c>
      <c r="X26" s="8">
        <v>3</v>
      </c>
      <c r="Y26" s="8">
        <v>3</v>
      </c>
      <c r="Z26" s="20">
        <v>3</v>
      </c>
      <c r="AA26" s="8">
        <v>3</v>
      </c>
      <c r="AB26" s="8">
        <v>7</v>
      </c>
      <c r="AC26" s="8">
        <v>4</v>
      </c>
      <c r="AD26" s="8">
        <v>2</v>
      </c>
      <c r="AE26" s="8">
        <v>10</v>
      </c>
      <c r="AF26" s="8">
        <v>7</v>
      </c>
      <c r="AG26" s="8">
        <v>5</v>
      </c>
      <c r="AH26" s="8">
        <v>8</v>
      </c>
      <c r="AI26" s="8">
        <v>7</v>
      </c>
      <c r="AJ26" s="8">
        <v>3</v>
      </c>
      <c r="AK26" s="8">
        <v>25</v>
      </c>
      <c r="AL26" s="8">
        <v>10</v>
      </c>
      <c r="AM26" s="8">
        <v>10</v>
      </c>
      <c r="AN26" s="8">
        <v>3</v>
      </c>
      <c r="AO26" s="8">
        <v>11</v>
      </c>
      <c r="AP26" s="8">
        <v>4</v>
      </c>
      <c r="AQ26" s="8">
        <v>4</v>
      </c>
      <c r="AR26" s="8">
        <v>19</v>
      </c>
      <c r="AS26" s="8">
        <v>2</v>
      </c>
      <c r="AT26" s="8">
        <v>4</v>
      </c>
    </row>
    <row r="27" spans="1:46">
      <c r="A27" s="1">
        <v>19517</v>
      </c>
      <c r="B27" s="8">
        <v>1</v>
      </c>
      <c r="C27" s="6">
        <f t="shared" si="0"/>
        <v>23</v>
      </c>
      <c r="D27" s="8">
        <v>1997</v>
      </c>
      <c r="E27" s="55">
        <v>44131.546666666669</v>
      </c>
      <c r="F27" s="62">
        <v>4</v>
      </c>
      <c r="G27" s="8">
        <v>2</v>
      </c>
      <c r="H27" s="8">
        <v>0</v>
      </c>
      <c r="I27" s="8">
        <v>0</v>
      </c>
      <c r="J27" s="8">
        <v>2</v>
      </c>
      <c r="K27" s="8">
        <v>2</v>
      </c>
      <c r="L27" s="8">
        <v>2</v>
      </c>
      <c r="M27" s="8">
        <v>2</v>
      </c>
      <c r="N27" s="8">
        <v>1</v>
      </c>
      <c r="O27" s="8">
        <v>2</v>
      </c>
      <c r="P27" s="8">
        <v>3</v>
      </c>
      <c r="Q27" s="8">
        <v>1</v>
      </c>
      <c r="R27" s="8">
        <v>3</v>
      </c>
      <c r="S27" s="8">
        <v>2</v>
      </c>
      <c r="T27" s="8">
        <v>1</v>
      </c>
      <c r="U27" s="8">
        <v>3</v>
      </c>
      <c r="V27" s="8">
        <v>1</v>
      </c>
      <c r="W27" s="8">
        <v>1</v>
      </c>
      <c r="X27" s="8">
        <v>1</v>
      </c>
      <c r="Y27" s="8">
        <v>1</v>
      </c>
      <c r="Z27" s="20">
        <v>0</v>
      </c>
      <c r="AA27" s="8">
        <v>37</v>
      </c>
      <c r="AB27" s="8">
        <v>8</v>
      </c>
      <c r="AC27" s="8">
        <v>4</v>
      </c>
      <c r="AD27" s="8">
        <v>5</v>
      </c>
      <c r="AE27" s="8">
        <v>62</v>
      </c>
      <c r="AF27" s="8">
        <v>4</v>
      </c>
      <c r="AG27" s="8">
        <v>4</v>
      </c>
      <c r="AH27" s="8">
        <v>3</v>
      </c>
      <c r="AI27" s="8">
        <v>5</v>
      </c>
      <c r="AJ27" s="8">
        <v>8</v>
      </c>
      <c r="AK27" s="8">
        <v>2</v>
      </c>
      <c r="AL27" s="8">
        <v>5</v>
      </c>
      <c r="AM27" s="8">
        <v>8</v>
      </c>
      <c r="AN27" s="8">
        <v>3</v>
      </c>
      <c r="AO27" s="8">
        <v>6</v>
      </c>
      <c r="AP27" s="8">
        <v>2</v>
      </c>
      <c r="AQ27" s="8">
        <v>4</v>
      </c>
      <c r="AR27" s="8">
        <v>3</v>
      </c>
      <c r="AS27" s="8">
        <v>2</v>
      </c>
      <c r="AT27" s="8">
        <v>1</v>
      </c>
    </row>
    <row r="28" spans="1:46">
      <c r="A28" s="1">
        <v>19542</v>
      </c>
      <c r="B28" s="8">
        <v>1</v>
      </c>
      <c r="C28" s="6">
        <f t="shared" si="0"/>
        <v>19</v>
      </c>
      <c r="D28" s="8">
        <v>2001</v>
      </c>
      <c r="E28" s="55">
        <v>44131.552766203706</v>
      </c>
      <c r="F28" s="62">
        <v>2</v>
      </c>
      <c r="G28" s="8">
        <v>3</v>
      </c>
      <c r="H28" s="8">
        <v>2</v>
      </c>
      <c r="I28" s="8">
        <v>0</v>
      </c>
      <c r="J28" s="8">
        <v>2</v>
      </c>
      <c r="K28" s="8">
        <v>3</v>
      </c>
      <c r="L28" s="8">
        <v>3</v>
      </c>
      <c r="M28" s="8">
        <v>0</v>
      </c>
      <c r="N28" s="8">
        <v>0</v>
      </c>
      <c r="O28" s="8">
        <v>3</v>
      </c>
      <c r="P28" s="8">
        <v>1</v>
      </c>
      <c r="Q28" s="8">
        <v>3</v>
      </c>
      <c r="R28" s="8">
        <v>1</v>
      </c>
      <c r="S28" s="8">
        <v>2</v>
      </c>
      <c r="T28" s="8">
        <v>2</v>
      </c>
      <c r="U28" s="8">
        <v>2</v>
      </c>
      <c r="V28" s="8">
        <v>2</v>
      </c>
      <c r="W28" s="8">
        <v>3</v>
      </c>
      <c r="X28" s="8">
        <v>3</v>
      </c>
      <c r="Y28" s="8">
        <v>2</v>
      </c>
      <c r="Z28" s="20">
        <v>0</v>
      </c>
      <c r="AA28" s="8">
        <v>5</v>
      </c>
      <c r="AB28" s="8">
        <v>11</v>
      </c>
      <c r="AC28" s="8">
        <v>6</v>
      </c>
      <c r="AD28" s="8">
        <v>3</v>
      </c>
      <c r="AE28" s="8">
        <v>8</v>
      </c>
      <c r="AF28" s="8">
        <v>3</v>
      </c>
      <c r="AG28" s="8">
        <v>4</v>
      </c>
      <c r="AH28" s="8">
        <v>4</v>
      </c>
      <c r="AI28" s="8">
        <v>3</v>
      </c>
      <c r="AJ28" s="8">
        <v>6</v>
      </c>
      <c r="AK28" s="8">
        <v>3</v>
      </c>
      <c r="AL28" s="8">
        <v>7</v>
      </c>
      <c r="AM28" s="8">
        <v>6</v>
      </c>
      <c r="AN28" s="8">
        <v>5</v>
      </c>
      <c r="AO28" s="8">
        <v>8</v>
      </c>
      <c r="AP28" s="8">
        <v>3</v>
      </c>
      <c r="AQ28" s="8">
        <v>4</v>
      </c>
      <c r="AR28" s="8">
        <v>4</v>
      </c>
      <c r="AS28" s="8">
        <v>4</v>
      </c>
      <c r="AT28" s="8">
        <v>4</v>
      </c>
    </row>
    <row r="29" spans="1:46">
      <c r="A29" s="1">
        <v>19541</v>
      </c>
      <c r="B29" s="8">
        <v>0</v>
      </c>
      <c r="C29" s="6">
        <f t="shared" si="0"/>
        <v>16</v>
      </c>
      <c r="D29" s="8">
        <v>2004</v>
      </c>
      <c r="E29" s="55">
        <v>44131.553437499999</v>
      </c>
      <c r="F29" s="62">
        <v>8</v>
      </c>
      <c r="G29" s="8">
        <v>1</v>
      </c>
      <c r="H29" s="8">
        <v>0</v>
      </c>
      <c r="I29" s="8">
        <v>3</v>
      </c>
      <c r="J29" s="8">
        <v>1</v>
      </c>
      <c r="K29" s="8">
        <v>1</v>
      </c>
      <c r="L29" s="8">
        <v>2</v>
      </c>
      <c r="M29" s="8">
        <v>3</v>
      </c>
      <c r="N29" s="8">
        <v>0</v>
      </c>
      <c r="O29" s="8">
        <v>1</v>
      </c>
      <c r="P29" s="8">
        <v>1</v>
      </c>
      <c r="Q29" s="8">
        <v>1</v>
      </c>
      <c r="R29" s="8">
        <v>3</v>
      </c>
      <c r="S29" s="8">
        <v>3</v>
      </c>
      <c r="T29" s="8">
        <v>1</v>
      </c>
      <c r="U29" s="8">
        <v>2</v>
      </c>
      <c r="V29" s="8">
        <v>0</v>
      </c>
      <c r="W29" s="8">
        <v>1</v>
      </c>
      <c r="X29" s="8">
        <v>1</v>
      </c>
      <c r="Y29" s="8">
        <v>0</v>
      </c>
      <c r="Z29" s="20">
        <v>2</v>
      </c>
      <c r="AA29" s="8">
        <v>4</v>
      </c>
      <c r="AB29" s="8">
        <v>5</v>
      </c>
      <c r="AC29" s="8">
        <v>5</v>
      </c>
      <c r="AD29" s="8">
        <v>5</v>
      </c>
      <c r="AE29" s="8">
        <v>9</v>
      </c>
      <c r="AF29" s="8">
        <v>9</v>
      </c>
      <c r="AG29" s="8">
        <v>4</v>
      </c>
      <c r="AH29" s="8">
        <v>3</v>
      </c>
      <c r="AI29" s="8">
        <v>13</v>
      </c>
      <c r="AJ29" s="8">
        <v>64</v>
      </c>
      <c r="AK29" s="8">
        <v>7</v>
      </c>
      <c r="AL29" s="8">
        <v>13</v>
      </c>
      <c r="AM29" s="8">
        <v>8</v>
      </c>
      <c r="AN29" s="8">
        <v>5</v>
      </c>
      <c r="AO29" s="8">
        <v>9</v>
      </c>
      <c r="AP29" s="8">
        <v>4</v>
      </c>
      <c r="AQ29" s="8">
        <v>6</v>
      </c>
      <c r="AR29" s="8">
        <v>5</v>
      </c>
      <c r="AS29" s="8">
        <v>6</v>
      </c>
      <c r="AT29" s="8">
        <v>4</v>
      </c>
    </row>
    <row r="30" spans="1:46">
      <c r="A30" s="1">
        <v>19549</v>
      </c>
      <c r="B30" s="8">
        <v>0</v>
      </c>
      <c r="C30" s="6">
        <f t="shared" si="0"/>
        <v>20</v>
      </c>
      <c r="D30" s="8">
        <v>2000</v>
      </c>
      <c r="E30" s="55">
        <v>44131.554918981485</v>
      </c>
      <c r="F30" s="62">
        <v>4.5</v>
      </c>
      <c r="G30" s="8">
        <v>2</v>
      </c>
      <c r="H30" s="8">
        <v>1</v>
      </c>
      <c r="I30" s="8">
        <v>0</v>
      </c>
      <c r="J30" s="8">
        <v>1</v>
      </c>
      <c r="K30" s="8">
        <v>1</v>
      </c>
      <c r="L30" s="8">
        <v>2</v>
      </c>
      <c r="M30" s="8">
        <v>0</v>
      </c>
      <c r="N30" s="8">
        <v>1</v>
      </c>
      <c r="O30" s="8">
        <v>2</v>
      </c>
      <c r="P30" s="8">
        <v>1</v>
      </c>
      <c r="Q30" s="8">
        <v>2</v>
      </c>
      <c r="R30" s="8">
        <v>1</v>
      </c>
      <c r="S30" s="8">
        <v>1</v>
      </c>
      <c r="T30" s="8">
        <v>1</v>
      </c>
      <c r="U30" s="8">
        <v>1</v>
      </c>
      <c r="V30" s="8">
        <v>1</v>
      </c>
      <c r="W30" s="8">
        <v>3</v>
      </c>
      <c r="X30" s="8">
        <v>2</v>
      </c>
      <c r="Y30" s="8">
        <v>1</v>
      </c>
      <c r="Z30" s="20">
        <v>1</v>
      </c>
      <c r="AA30" s="8">
        <v>4</v>
      </c>
      <c r="AB30" s="8">
        <v>5</v>
      </c>
      <c r="AC30" s="8">
        <v>5</v>
      </c>
      <c r="AD30" s="8">
        <v>3</v>
      </c>
      <c r="AE30" s="8">
        <v>4</v>
      </c>
      <c r="AF30" s="8">
        <v>3</v>
      </c>
      <c r="AG30" s="8">
        <v>4</v>
      </c>
      <c r="AH30" s="8">
        <v>4</v>
      </c>
      <c r="AI30" s="8">
        <v>2</v>
      </c>
      <c r="AJ30" s="8">
        <v>3</v>
      </c>
      <c r="AK30" s="8">
        <v>4</v>
      </c>
      <c r="AL30" s="8">
        <v>9</v>
      </c>
      <c r="AM30" s="8">
        <v>9</v>
      </c>
      <c r="AN30" s="8">
        <v>4</v>
      </c>
      <c r="AO30" s="8">
        <v>5</v>
      </c>
      <c r="AP30" s="8">
        <v>6</v>
      </c>
      <c r="AQ30" s="8">
        <v>7</v>
      </c>
      <c r="AR30" s="8">
        <v>4</v>
      </c>
      <c r="AS30" s="8">
        <v>4</v>
      </c>
      <c r="AT30" s="8">
        <v>2</v>
      </c>
    </row>
    <row r="31" spans="1:46">
      <c r="A31" s="1">
        <v>19532</v>
      </c>
      <c r="B31" s="8">
        <v>0</v>
      </c>
      <c r="C31" s="6">
        <f t="shared" si="0"/>
        <v>20</v>
      </c>
      <c r="D31" s="8">
        <v>2000</v>
      </c>
      <c r="E31" s="55">
        <v>44131.556620370371</v>
      </c>
      <c r="F31" s="62">
        <v>5</v>
      </c>
      <c r="G31" s="8">
        <v>1</v>
      </c>
      <c r="H31" s="8">
        <v>0</v>
      </c>
      <c r="I31" s="8">
        <v>0</v>
      </c>
      <c r="J31" s="8">
        <v>1</v>
      </c>
      <c r="K31" s="8">
        <v>1</v>
      </c>
      <c r="L31" s="8">
        <v>1</v>
      </c>
      <c r="M31" s="8">
        <v>0</v>
      </c>
      <c r="N31" s="8">
        <v>2</v>
      </c>
      <c r="O31" s="8">
        <v>0</v>
      </c>
      <c r="P31" s="8">
        <v>1</v>
      </c>
      <c r="Q31" s="8">
        <v>0</v>
      </c>
      <c r="R31" s="8">
        <v>1</v>
      </c>
      <c r="S31" s="8">
        <v>1</v>
      </c>
      <c r="T31" s="8">
        <v>2</v>
      </c>
      <c r="U31" s="8">
        <v>1</v>
      </c>
      <c r="V31" s="8">
        <v>2</v>
      </c>
      <c r="W31" s="8">
        <v>0</v>
      </c>
      <c r="X31" s="8">
        <v>1</v>
      </c>
      <c r="Y31" s="8">
        <v>2</v>
      </c>
      <c r="Z31" s="20">
        <v>1</v>
      </c>
      <c r="AA31" s="8">
        <v>4</v>
      </c>
      <c r="AB31" s="8">
        <v>4</v>
      </c>
      <c r="AC31" s="8">
        <v>5</v>
      </c>
      <c r="AD31" s="8">
        <v>3</v>
      </c>
      <c r="AE31" s="8">
        <v>3</v>
      </c>
      <c r="AF31" s="8">
        <v>2</v>
      </c>
      <c r="AG31" s="8">
        <v>2</v>
      </c>
      <c r="AH31" s="8">
        <v>3</v>
      </c>
      <c r="AI31" s="8">
        <v>2</v>
      </c>
      <c r="AJ31" s="8">
        <v>4</v>
      </c>
      <c r="AK31" s="8">
        <v>3</v>
      </c>
      <c r="AL31" s="8">
        <v>3</v>
      </c>
      <c r="AM31" s="8">
        <v>5</v>
      </c>
      <c r="AN31" s="8">
        <v>2</v>
      </c>
      <c r="AO31" s="8">
        <v>5</v>
      </c>
      <c r="AP31" s="8">
        <v>2</v>
      </c>
      <c r="AQ31" s="8">
        <v>3</v>
      </c>
      <c r="AR31" s="8">
        <v>2</v>
      </c>
      <c r="AS31" s="8">
        <v>3</v>
      </c>
      <c r="AT31" s="8">
        <v>3</v>
      </c>
    </row>
    <row r="32" spans="1:46">
      <c r="A32" s="1">
        <v>19535</v>
      </c>
      <c r="B32" s="8">
        <v>0</v>
      </c>
      <c r="C32" s="6">
        <f t="shared" si="0"/>
        <v>20</v>
      </c>
      <c r="D32" s="8">
        <v>2000</v>
      </c>
      <c r="E32" s="55">
        <v>44131.556863425925</v>
      </c>
      <c r="F32" s="62">
        <v>12</v>
      </c>
      <c r="G32" s="8">
        <v>3</v>
      </c>
      <c r="H32" s="8">
        <v>2</v>
      </c>
      <c r="I32" s="8">
        <v>2</v>
      </c>
      <c r="J32" s="8">
        <v>3</v>
      </c>
      <c r="K32" s="8">
        <v>1</v>
      </c>
      <c r="L32" s="8">
        <v>2</v>
      </c>
      <c r="M32" s="8">
        <v>1</v>
      </c>
      <c r="N32" s="8">
        <v>1</v>
      </c>
      <c r="O32" s="8">
        <v>2</v>
      </c>
      <c r="P32" s="8">
        <v>1</v>
      </c>
      <c r="Q32" s="8">
        <v>2</v>
      </c>
      <c r="R32" s="8">
        <v>1</v>
      </c>
      <c r="S32" s="8">
        <v>1</v>
      </c>
      <c r="T32" s="8">
        <v>2</v>
      </c>
      <c r="U32" s="8">
        <v>2</v>
      </c>
      <c r="V32" s="8">
        <v>2</v>
      </c>
      <c r="W32" s="8">
        <v>3</v>
      </c>
      <c r="X32" s="8">
        <v>3</v>
      </c>
      <c r="Y32" s="8">
        <v>2</v>
      </c>
      <c r="Z32" s="20">
        <v>1</v>
      </c>
      <c r="AA32" s="8">
        <v>4</v>
      </c>
      <c r="AB32" s="8">
        <v>4</v>
      </c>
      <c r="AC32" s="8">
        <v>6</v>
      </c>
      <c r="AD32" s="8">
        <v>4</v>
      </c>
      <c r="AE32" s="8">
        <v>5</v>
      </c>
      <c r="AF32" s="8">
        <v>3</v>
      </c>
      <c r="AG32" s="8">
        <v>2</v>
      </c>
      <c r="AH32" s="8">
        <v>4</v>
      </c>
      <c r="AI32" s="8">
        <v>5</v>
      </c>
      <c r="AJ32" s="8">
        <v>3</v>
      </c>
      <c r="AK32" s="8">
        <v>5</v>
      </c>
      <c r="AL32" s="8">
        <v>4</v>
      </c>
      <c r="AM32" s="8">
        <v>4</v>
      </c>
      <c r="AN32" s="8">
        <v>3</v>
      </c>
      <c r="AO32" s="8">
        <v>5</v>
      </c>
      <c r="AP32" s="8">
        <v>4</v>
      </c>
      <c r="AQ32" s="8">
        <v>3</v>
      </c>
      <c r="AR32" s="8">
        <v>4</v>
      </c>
      <c r="AS32" s="8">
        <v>3</v>
      </c>
      <c r="AT32" s="8">
        <v>3</v>
      </c>
    </row>
    <row r="33" spans="1:46">
      <c r="A33" s="1">
        <v>19534</v>
      </c>
      <c r="B33" s="8">
        <v>0</v>
      </c>
      <c r="C33" s="6">
        <f t="shared" si="0"/>
        <v>39</v>
      </c>
      <c r="D33" s="8">
        <v>1981</v>
      </c>
      <c r="E33" s="55">
        <v>44131.558888888889</v>
      </c>
      <c r="F33" s="62">
        <v>8</v>
      </c>
      <c r="G33" s="8">
        <v>3</v>
      </c>
      <c r="H33" s="8">
        <v>3</v>
      </c>
      <c r="I33" s="8">
        <v>1</v>
      </c>
      <c r="J33" s="8">
        <v>1</v>
      </c>
      <c r="K33" s="8">
        <v>1</v>
      </c>
      <c r="L33" s="8">
        <v>1</v>
      </c>
      <c r="M33" s="8">
        <v>1</v>
      </c>
      <c r="N33" s="8">
        <v>3</v>
      </c>
      <c r="O33" s="8">
        <v>2</v>
      </c>
      <c r="P33" s="8">
        <v>2</v>
      </c>
      <c r="Q33" s="8">
        <v>3</v>
      </c>
      <c r="R33" s="8">
        <v>1</v>
      </c>
      <c r="S33" s="8">
        <v>0</v>
      </c>
      <c r="T33" s="8">
        <v>1</v>
      </c>
      <c r="U33" s="8">
        <v>2</v>
      </c>
      <c r="V33" s="8">
        <v>1</v>
      </c>
      <c r="W33" s="8">
        <v>2</v>
      </c>
      <c r="X33" s="8">
        <v>2</v>
      </c>
      <c r="Y33" s="8">
        <v>1</v>
      </c>
      <c r="Z33" s="20">
        <v>2</v>
      </c>
      <c r="AA33" s="8">
        <v>4</v>
      </c>
      <c r="AB33" s="8">
        <v>2</v>
      </c>
      <c r="AC33" s="8">
        <v>3</v>
      </c>
      <c r="AD33" s="8">
        <v>3</v>
      </c>
      <c r="AE33" s="8">
        <v>5</v>
      </c>
      <c r="AF33" s="8">
        <v>2</v>
      </c>
      <c r="AG33" s="8">
        <v>4</v>
      </c>
      <c r="AH33" s="8">
        <v>2</v>
      </c>
      <c r="AI33" s="8">
        <v>3</v>
      </c>
      <c r="AJ33" s="8">
        <v>2</v>
      </c>
      <c r="AK33" s="8">
        <v>6</v>
      </c>
      <c r="AL33" s="8">
        <v>3</v>
      </c>
      <c r="AM33" s="8">
        <v>3</v>
      </c>
      <c r="AN33" s="8">
        <v>2</v>
      </c>
      <c r="AO33" s="8">
        <v>5</v>
      </c>
      <c r="AP33" s="8">
        <v>4</v>
      </c>
      <c r="AQ33" s="8">
        <v>2</v>
      </c>
      <c r="AR33" s="8">
        <v>5</v>
      </c>
      <c r="AS33" s="8">
        <v>4</v>
      </c>
      <c r="AT33" s="8">
        <v>4</v>
      </c>
    </row>
    <row r="34" spans="1:46">
      <c r="A34" s="1">
        <v>19521</v>
      </c>
      <c r="B34" s="8">
        <v>1</v>
      </c>
      <c r="C34" s="6">
        <f t="shared" si="0"/>
        <v>22</v>
      </c>
      <c r="D34" s="8">
        <v>1998</v>
      </c>
      <c r="E34" s="55">
        <v>44131.565046296295</v>
      </c>
      <c r="F34" s="62">
        <v>4</v>
      </c>
      <c r="G34" s="8">
        <v>2</v>
      </c>
      <c r="H34" s="8">
        <v>2</v>
      </c>
      <c r="I34" s="8">
        <v>1</v>
      </c>
      <c r="J34" s="8">
        <v>1</v>
      </c>
      <c r="K34" s="8">
        <v>1</v>
      </c>
      <c r="L34" s="8">
        <v>3</v>
      </c>
      <c r="M34" s="8">
        <v>1</v>
      </c>
      <c r="N34" s="8">
        <v>0</v>
      </c>
      <c r="O34" s="8">
        <v>3</v>
      </c>
      <c r="P34" s="8">
        <v>2</v>
      </c>
      <c r="Q34" s="8">
        <v>3</v>
      </c>
      <c r="R34" s="8">
        <v>2</v>
      </c>
      <c r="S34" s="8">
        <v>2</v>
      </c>
      <c r="T34" s="8">
        <v>3</v>
      </c>
      <c r="U34" s="8">
        <v>2</v>
      </c>
      <c r="V34" s="8">
        <v>3</v>
      </c>
      <c r="W34" s="8">
        <v>3</v>
      </c>
      <c r="X34" s="8">
        <v>2</v>
      </c>
      <c r="Y34" s="8">
        <v>3</v>
      </c>
      <c r="Z34" s="20">
        <v>1</v>
      </c>
      <c r="AA34" s="8">
        <v>2</v>
      </c>
      <c r="AB34" s="8">
        <v>3</v>
      </c>
      <c r="AC34" s="8">
        <v>2</v>
      </c>
      <c r="AD34" s="8">
        <v>3</v>
      </c>
      <c r="AE34" s="8">
        <v>3</v>
      </c>
      <c r="AF34" s="8">
        <v>2</v>
      </c>
      <c r="AG34" s="8">
        <v>4</v>
      </c>
      <c r="AH34" s="8">
        <v>2</v>
      </c>
      <c r="AI34" s="8">
        <v>2</v>
      </c>
      <c r="AJ34" s="8">
        <v>4</v>
      </c>
      <c r="AK34" s="8">
        <v>2</v>
      </c>
      <c r="AL34" s="8">
        <v>5</v>
      </c>
      <c r="AM34" s="8">
        <v>5</v>
      </c>
      <c r="AN34" s="8">
        <v>2</v>
      </c>
      <c r="AO34" s="8">
        <v>4</v>
      </c>
      <c r="AP34" s="8">
        <v>3</v>
      </c>
      <c r="AQ34" s="8">
        <v>3</v>
      </c>
      <c r="AR34" s="8">
        <v>3</v>
      </c>
      <c r="AS34" s="8">
        <v>2</v>
      </c>
      <c r="AT34" s="8">
        <v>2</v>
      </c>
    </row>
    <row r="35" spans="1:46">
      <c r="A35" s="1">
        <v>19544</v>
      </c>
      <c r="B35" s="8">
        <v>0</v>
      </c>
      <c r="C35" s="6">
        <f t="shared" si="0"/>
        <v>20</v>
      </c>
      <c r="D35" s="8">
        <v>2000</v>
      </c>
      <c r="E35" s="55">
        <v>44131.565358796295</v>
      </c>
      <c r="F35" s="62">
        <v>5</v>
      </c>
      <c r="G35" s="8">
        <v>3</v>
      </c>
      <c r="H35" s="8">
        <v>3</v>
      </c>
      <c r="I35" s="8">
        <v>0</v>
      </c>
      <c r="J35" s="8">
        <v>3</v>
      </c>
      <c r="K35" s="8">
        <v>2</v>
      </c>
      <c r="L35" s="8">
        <v>3</v>
      </c>
      <c r="M35" s="8">
        <v>0</v>
      </c>
      <c r="N35" s="8">
        <v>1</v>
      </c>
      <c r="O35" s="8">
        <v>2</v>
      </c>
      <c r="P35" s="8">
        <v>1</v>
      </c>
      <c r="Q35" s="8">
        <v>3</v>
      </c>
      <c r="R35" s="8">
        <v>2</v>
      </c>
      <c r="S35" s="8">
        <v>2</v>
      </c>
      <c r="T35" s="8">
        <v>3</v>
      </c>
      <c r="U35" s="8">
        <v>1</v>
      </c>
      <c r="V35" s="8">
        <v>2</v>
      </c>
      <c r="W35" s="8">
        <v>1</v>
      </c>
      <c r="X35" s="8">
        <v>2</v>
      </c>
      <c r="Y35" s="8">
        <v>1</v>
      </c>
      <c r="Z35" s="20">
        <v>2</v>
      </c>
      <c r="AA35" s="8">
        <v>2</v>
      </c>
      <c r="AB35" s="8">
        <v>2</v>
      </c>
      <c r="AC35" s="8">
        <v>2</v>
      </c>
      <c r="AD35" s="8">
        <v>3</v>
      </c>
      <c r="AE35" s="8">
        <v>3</v>
      </c>
      <c r="AF35" s="8">
        <v>2</v>
      </c>
      <c r="AG35" s="8">
        <v>2</v>
      </c>
      <c r="AH35" s="8">
        <v>3</v>
      </c>
      <c r="AI35" s="8">
        <v>4</v>
      </c>
      <c r="AJ35" s="8">
        <v>3</v>
      </c>
      <c r="AK35" s="8">
        <v>3</v>
      </c>
      <c r="AL35" s="8">
        <v>3</v>
      </c>
      <c r="AM35" s="8">
        <v>3</v>
      </c>
      <c r="AN35" s="8">
        <v>4</v>
      </c>
      <c r="AO35" s="8">
        <v>4</v>
      </c>
      <c r="AP35" s="8">
        <v>2</v>
      </c>
      <c r="AQ35" s="8">
        <v>4</v>
      </c>
      <c r="AR35" s="8">
        <v>3</v>
      </c>
      <c r="AS35" s="8">
        <v>4</v>
      </c>
      <c r="AT35" s="8">
        <v>2</v>
      </c>
    </row>
    <row r="36" spans="1:46">
      <c r="A36" s="1">
        <v>19529</v>
      </c>
      <c r="B36" s="8">
        <v>0</v>
      </c>
      <c r="C36" s="6">
        <f t="shared" si="0"/>
        <v>21</v>
      </c>
      <c r="D36" s="8">
        <v>1999</v>
      </c>
      <c r="E36" s="55">
        <v>44131.572210648148</v>
      </c>
      <c r="F36" s="62">
        <v>4</v>
      </c>
      <c r="G36" s="8">
        <v>2</v>
      </c>
      <c r="H36" s="8">
        <v>1</v>
      </c>
      <c r="I36" s="8">
        <v>1</v>
      </c>
      <c r="J36" s="8">
        <v>2</v>
      </c>
      <c r="K36" s="8">
        <v>1</v>
      </c>
      <c r="L36" s="8">
        <v>2</v>
      </c>
      <c r="M36" s="8">
        <v>1</v>
      </c>
      <c r="N36" s="8">
        <v>2</v>
      </c>
      <c r="O36" s="8">
        <v>1</v>
      </c>
      <c r="P36" s="8">
        <v>0</v>
      </c>
      <c r="Q36" s="8">
        <v>1</v>
      </c>
      <c r="R36" s="8">
        <v>2</v>
      </c>
      <c r="S36" s="8">
        <v>2</v>
      </c>
      <c r="T36" s="8">
        <v>0</v>
      </c>
      <c r="U36" s="8">
        <v>2</v>
      </c>
      <c r="V36" s="8">
        <v>0</v>
      </c>
      <c r="W36" s="8">
        <v>1</v>
      </c>
      <c r="X36" s="8">
        <v>1</v>
      </c>
      <c r="Y36" s="8">
        <v>0</v>
      </c>
      <c r="Z36" s="20">
        <v>3</v>
      </c>
      <c r="AA36" s="8">
        <v>2</v>
      </c>
      <c r="AB36" s="8">
        <v>3</v>
      </c>
      <c r="AC36" s="8">
        <v>2</v>
      </c>
      <c r="AD36" s="8">
        <v>2</v>
      </c>
      <c r="AE36" s="8">
        <v>3</v>
      </c>
      <c r="AF36" s="8">
        <v>1</v>
      </c>
      <c r="AG36" s="8">
        <v>2</v>
      </c>
      <c r="AH36" s="8">
        <v>2</v>
      </c>
      <c r="AI36" s="8">
        <v>1</v>
      </c>
      <c r="AJ36" s="8">
        <v>3</v>
      </c>
      <c r="AK36" s="8">
        <v>2</v>
      </c>
      <c r="AL36" s="8">
        <v>3</v>
      </c>
      <c r="AM36" s="8">
        <v>3</v>
      </c>
      <c r="AN36" s="8">
        <v>2</v>
      </c>
      <c r="AO36" s="8">
        <v>4</v>
      </c>
      <c r="AP36" s="8">
        <v>2</v>
      </c>
      <c r="AQ36" s="8">
        <v>3</v>
      </c>
      <c r="AR36" s="8">
        <v>2</v>
      </c>
      <c r="AS36" s="8">
        <v>1</v>
      </c>
      <c r="AT36" s="8">
        <v>3</v>
      </c>
    </row>
    <row r="37" spans="1:46">
      <c r="A37" s="1">
        <v>19576</v>
      </c>
      <c r="B37" s="8">
        <v>0</v>
      </c>
      <c r="C37" s="6">
        <f t="shared" si="0"/>
        <v>47</v>
      </c>
      <c r="D37" s="8">
        <v>1973</v>
      </c>
      <c r="E37" s="55">
        <v>44131.573125000003</v>
      </c>
      <c r="F37" s="66">
        <v>1</v>
      </c>
      <c r="G37" s="8">
        <v>1</v>
      </c>
      <c r="H37" s="8">
        <v>2</v>
      </c>
      <c r="I37" s="8">
        <v>2</v>
      </c>
      <c r="J37" s="8">
        <v>2</v>
      </c>
      <c r="K37" s="8">
        <v>2</v>
      </c>
      <c r="L37" s="8">
        <v>3</v>
      </c>
      <c r="M37" s="8">
        <v>0</v>
      </c>
      <c r="N37" s="8">
        <v>2</v>
      </c>
      <c r="O37" s="8">
        <v>2</v>
      </c>
      <c r="P37" s="8">
        <v>1</v>
      </c>
      <c r="Q37" s="8">
        <v>2</v>
      </c>
      <c r="R37" s="8">
        <v>2</v>
      </c>
      <c r="S37" s="8">
        <v>0</v>
      </c>
      <c r="T37" s="8">
        <v>1</v>
      </c>
      <c r="U37" s="8">
        <v>2</v>
      </c>
      <c r="V37" s="8">
        <v>0</v>
      </c>
      <c r="W37" s="8">
        <v>3</v>
      </c>
      <c r="X37" s="8">
        <v>0</v>
      </c>
      <c r="Y37" s="8">
        <v>1</v>
      </c>
      <c r="Z37" s="20">
        <v>1</v>
      </c>
      <c r="AA37" s="8">
        <v>6</v>
      </c>
      <c r="AB37" s="8">
        <v>8</v>
      </c>
      <c r="AC37" s="8">
        <v>6</v>
      </c>
      <c r="AD37" s="8">
        <v>7</v>
      </c>
      <c r="AE37" s="8">
        <v>7</v>
      </c>
      <c r="AF37" s="8">
        <v>4</v>
      </c>
      <c r="AG37" s="8">
        <v>4</v>
      </c>
      <c r="AH37" s="8">
        <v>4</v>
      </c>
      <c r="AI37" s="8">
        <v>3</v>
      </c>
      <c r="AJ37" s="8">
        <v>11</v>
      </c>
      <c r="AK37" s="8">
        <v>6</v>
      </c>
      <c r="AL37" s="8">
        <v>12</v>
      </c>
      <c r="AM37" s="8">
        <v>12</v>
      </c>
      <c r="AN37" s="8">
        <v>5</v>
      </c>
      <c r="AO37" s="8">
        <v>7</v>
      </c>
      <c r="AP37" s="8">
        <v>5</v>
      </c>
      <c r="AQ37" s="8">
        <v>4</v>
      </c>
      <c r="AR37" s="8">
        <v>3</v>
      </c>
      <c r="AS37" s="8">
        <v>27</v>
      </c>
      <c r="AT37" s="8">
        <v>8</v>
      </c>
    </row>
    <row r="38" spans="1:46">
      <c r="A38" s="1">
        <v>19584</v>
      </c>
      <c r="B38" s="8">
        <v>1</v>
      </c>
      <c r="C38" s="6">
        <f t="shared" si="0"/>
        <v>29</v>
      </c>
      <c r="D38" s="8">
        <v>1991</v>
      </c>
      <c r="E38" s="55">
        <v>44131.575011574074</v>
      </c>
      <c r="F38" s="62">
        <v>16</v>
      </c>
      <c r="G38" s="8">
        <v>2</v>
      </c>
      <c r="H38" s="8">
        <v>3</v>
      </c>
      <c r="I38" s="8">
        <v>1</v>
      </c>
      <c r="J38" s="8">
        <v>2</v>
      </c>
      <c r="K38" s="8">
        <v>3</v>
      </c>
      <c r="L38" s="8">
        <v>3</v>
      </c>
      <c r="M38" s="8">
        <v>1</v>
      </c>
      <c r="N38" s="8">
        <v>1</v>
      </c>
      <c r="O38" s="8">
        <v>2</v>
      </c>
      <c r="P38" s="8">
        <v>2</v>
      </c>
      <c r="Q38" s="8">
        <v>3</v>
      </c>
      <c r="R38" s="8">
        <v>2</v>
      </c>
      <c r="S38" s="8">
        <v>2</v>
      </c>
      <c r="T38" s="8">
        <v>2</v>
      </c>
      <c r="U38" s="8">
        <v>2</v>
      </c>
      <c r="V38" s="8">
        <v>2</v>
      </c>
      <c r="W38" s="8">
        <v>0</v>
      </c>
      <c r="X38" s="8">
        <v>2</v>
      </c>
      <c r="Y38" s="8">
        <v>2</v>
      </c>
      <c r="Z38" s="20">
        <v>0</v>
      </c>
      <c r="AA38" s="8">
        <v>9</v>
      </c>
      <c r="AB38" s="8">
        <v>5</v>
      </c>
      <c r="AC38" s="8">
        <v>8</v>
      </c>
      <c r="AD38" s="8">
        <v>5</v>
      </c>
      <c r="AE38" s="8">
        <v>15</v>
      </c>
      <c r="AF38" s="8">
        <v>3</v>
      </c>
      <c r="AG38" s="8">
        <v>6</v>
      </c>
      <c r="AH38" s="8">
        <v>4</v>
      </c>
      <c r="AI38" s="8">
        <v>4</v>
      </c>
      <c r="AJ38" s="8">
        <v>5</v>
      </c>
      <c r="AK38" s="8">
        <v>4</v>
      </c>
      <c r="AL38" s="8">
        <v>15</v>
      </c>
      <c r="AM38" s="8">
        <v>8</v>
      </c>
      <c r="AN38" s="8">
        <v>5</v>
      </c>
      <c r="AO38" s="8">
        <v>6</v>
      </c>
      <c r="AP38" s="8">
        <v>4</v>
      </c>
      <c r="AQ38" s="8">
        <v>7</v>
      </c>
      <c r="AR38" s="8">
        <v>5</v>
      </c>
      <c r="AS38" s="8">
        <v>5</v>
      </c>
      <c r="AT38" s="8">
        <v>4</v>
      </c>
    </row>
    <row r="39" spans="1:46">
      <c r="A39" s="1">
        <v>19594</v>
      </c>
      <c r="B39" s="8">
        <v>1</v>
      </c>
      <c r="C39" s="6">
        <f t="shared" si="0"/>
        <v>25</v>
      </c>
      <c r="D39" s="8">
        <v>1995</v>
      </c>
      <c r="E39" s="55">
        <v>44131.5778587963</v>
      </c>
      <c r="F39" s="62">
        <v>4</v>
      </c>
      <c r="G39" s="8">
        <v>1</v>
      </c>
      <c r="H39" s="8">
        <v>2</v>
      </c>
      <c r="I39" s="8">
        <v>1</v>
      </c>
      <c r="J39" s="8">
        <v>1</v>
      </c>
      <c r="K39" s="8">
        <v>2</v>
      </c>
      <c r="L39" s="8">
        <v>1</v>
      </c>
      <c r="M39" s="8">
        <v>1</v>
      </c>
      <c r="N39" s="8">
        <v>1</v>
      </c>
      <c r="O39" s="8">
        <v>1</v>
      </c>
      <c r="P39" s="8">
        <v>1</v>
      </c>
      <c r="Q39" s="8">
        <v>2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1</v>
      </c>
      <c r="X39" s="8">
        <v>1</v>
      </c>
      <c r="Y39" s="8">
        <v>0</v>
      </c>
      <c r="Z39" s="20">
        <v>2</v>
      </c>
      <c r="AA39" s="8">
        <v>4</v>
      </c>
      <c r="AB39" s="8">
        <v>13</v>
      </c>
      <c r="AC39" s="8">
        <v>5</v>
      </c>
      <c r="AD39" s="8">
        <v>4</v>
      </c>
      <c r="AE39" s="8">
        <v>11</v>
      </c>
      <c r="AF39" s="8">
        <v>4</v>
      </c>
      <c r="AG39" s="8">
        <v>4</v>
      </c>
      <c r="AH39" s="8">
        <v>41</v>
      </c>
      <c r="AI39" s="8">
        <v>3</v>
      </c>
      <c r="AJ39" s="8">
        <v>8</v>
      </c>
      <c r="AK39" s="8">
        <v>6</v>
      </c>
      <c r="AL39" s="8">
        <v>9</v>
      </c>
      <c r="AM39" s="8">
        <v>5</v>
      </c>
      <c r="AN39" s="8">
        <v>8</v>
      </c>
      <c r="AO39" s="8">
        <v>19</v>
      </c>
      <c r="AP39" s="8">
        <v>3</v>
      </c>
      <c r="AQ39" s="8">
        <v>4</v>
      </c>
      <c r="AR39" s="8">
        <v>6</v>
      </c>
      <c r="AS39" s="8">
        <v>6</v>
      </c>
      <c r="AT39" s="8">
        <v>4</v>
      </c>
    </row>
    <row r="40" spans="1:46">
      <c r="A40" s="1">
        <v>19366</v>
      </c>
      <c r="B40" s="8">
        <v>0</v>
      </c>
      <c r="C40" s="6">
        <f t="shared" si="0"/>
        <v>21</v>
      </c>
      <c r="D40" s="8">
        <v>1999</v>
      </c>
      <c r="E40" s="55">
        <v>44131.583402777775</v>
      </c>
      <c r="F40" s="62">
        <v>6.5</v>
      </c>
      <c r="G40" s="8">
        <v>2</v>
      </c>
      <c r="H40" s="8">
        <v>1</v>
      </c>
      <c r="I40" s="8">
        <v>1</v>
      </c>
      <c r="J40" s="8">
        <v>2</v>
      </c>
      <c r="K40" s="8">
        <v>0</v>
      </c>
      <c r="L40" s="8">
        <v>2</v>
      </c>
      <c r="M40" s="8">
        <v>1</v>
      </c>
      <c r="N40" s="8">
        <v>1</v>
      </c>
      <c r="O40" s="8">
        <v>1</v>
      </c>
      <c r="P40" s="8">
        <v>2</v>
      </c>
      <c r="Q40" s="8">
        <v>2</v>
      </c>
      <c r="R40" s="8">
        <v>2</v>
      </c>
      <c r="S40" s="8">
        <v>2</v>
      </c>
      <c r="T40" s="8">
        <v>0</v>
      </c>
      <c r="U40" s="8">
        <v>2</v>
      </c>
      <c r="V40" s="8">
        <v>1</v>
      </c>
      <c r="W40" s="8">
        <v>2</v>
      </c>
      <c r="X40" s="8">
        <v>0</v>
      </c>
      <c r="Y40" s="8">
        <v>0</v>
      </c>
      <c r="Z40" s="20">
        <v>1</v>
      </c>
      <c r="AA40" s="8">
        <v>3</v>
      </c>
      <c r="AB40" s="8">
        <v>2</v>
      </c>
      <c r="AC40" s="8">
        <v>5</v>
      </c>
      <c r="AD40" s="8">
        <v>2</v>
      </c>
      <c r="AE40" s="8">
        <v>5</v>
      </c>
      <c r="AF40" s="8">
        <v>1</v>
      </c>
      <c r="AG40" s="8">
        <v>3</v>
      </c>
      <c r="AH40" s="8">
        <v>3</v>
      </c>
      <c r="AI40" s="8">
        <v>1</v>
      </c>
      <c r="AJ40" s="8">
        <v>3</v>
      </c>
      <c r="AK40" s="8">
        <v>5</v>
      </c>
      <c r="AL40" s="8">
        <v>6</v>
      </c>
      <c r="AM40" s="8">
        <v>6</v>
      </c>
      <c r="AN40" s="8">
        <v>4</v>
      </c>
      <c r="AO40" s="8">
        <v>3</v>
      </c>
      <c r="AP40" s="8">
        <v>2</v>
      </c>
      <c r="AQ40" s="8">
        <v>7</v>
      </c>
      <c r="AR40" s="8">
        <v>3</v>
      </c>
      <c r="AS40" s="8">
        <v>2</v>
      </c>
      <c r="AT40" s="8">
        <v>3</v>
      </c>
    </row>
    <row r="41" spans="1:46">
      <c r="A41" s="1">
        <v>19645</v>
      </c>
      <c r="B41" s="8">
        <v>1</v>
      </c>
      <c r="C41" s="6">
        <f t="shared" si="0"/>
        <v>42</v>
      </c>
      <c r="D41" s="8">
        <v>1978</v>
      </c>
      <c r="E41" s="55">
        <v>44131.593726851854</v>
      </c>
      <c r="F41" s="62">
        <v>4</v>
      </c>
      <c r="G41" s="8">
        <v>1</v>
      </c>
      <c r="H41" s="8">
        <v>1</v>
      </c>
      <c r="I41" s="8">
        <v>0</v>
      </c>
      <c r="J41" s="8">
        <v>1</v>
      </c>
      <c r="K41" s="8">
        <v>1</v>
      </c>
      <c r="L41" s="8">
        <v>1</v>
      </c>
      <c r="M41" s="8">
        <v>1</v>
      </c>
      <c r="N41" s="8">
        <v>0</v>
      </c>
      <c r="O41" s="8">
        <v>2</v>
      </c>
      <c r="P41" s="8">
        <v>2</v>
      </c>
      <c r="Q41" s="8">
        <v>2</v>
      </c>
      <c r="R41" s="8">
        <v>1</v>
      </c>
      <c r="S41" s="8">
        <v>1</v>
      </c>
      <c r="T41" s="8">
        <v>2</v>
      </c>
      <c r="U41" s="8">
        <v>2</v>
      </c>
      <c r="V41" s="8">
        <v>2</v>
      </c>
      <c r="W41" s="8">
        <v>2</v>
      </c>
      <c r="X41" s="8">
        <v>2</v>
      </c>
      <c r="Y41" s="8">
        <v>3</v>
      </c>
      <c r="Z41" s="20">
        <v>2</v>
      </c>
      <c r="AA41" s="8">
        <v>4</v>
      </c>
      <c r="AB41" s="8">
        <v>5</v>
      </c>
      <c r="AC41" s="8">
        <v>4</v>
      </c>
      <c r="AD41" s="8">
        <v>3</v>
      </c>
      <c r="AE41" s="8">
        <v>7</v>
      </c>
      <c r="AF41" s="8">
        <v>3</v>
      </c>
      <c r="AG41" s="8">
        <v>3</v>
      </c>
      <c r="AH41" s="8">
        <v>5</v>
      </c>
      <c r="AI41" s="8">
        <v>6</v>
      </c>
      <c r="AJ41" s="8">
        <v>2</v>
      </c>
      <c r="AK41" s="8">
        <v>4</v>
      </c>
      <c r="AL41" s="8">
        <v>3</v>
      </c>
      <c r="AM41" s="8">
        <v>5</v>
      </c>
      <c r="AN41" s="8">
        <v>3</v>
      </c>
      <c r="AO41" s="8">
        <v>4</v>
      </c>
      <c r="AP41" s="8">
        <v>3</v>
      </c>
      <c r="AQ41" s="8">
        <v>5</v>
      </c>
      <c r="AR41" s="8">
        <v>2</v>
      </c>
      <c r="AS41" s="8">
        <v>5</v>
      </c>
      <c r="AT41" s="8">
        <v>4</v>
      </c>
    </row>
    <row r="42" spans="1:46">
      <c r="A42" s="1">
        <v>19632</v>
      </c>
      <c r="B42" s="8">
        <v>1</v>
      </c>
      <c r="C42" s="6">
        <f t="shared" si="0"/>
        <v>19</v>
      </c>
      <c r="D42" s="8">
        <v>2001</v>
      </c>
      <c r="E42" s="55">
        <v>44131.598020833335</v>
      </c>
      <c r="F42" s="62">
        <v>3.5</v>
      </c>
      <c r="G42" s="8">
        <v>3</v>
      </c>
      <c r="H42" s="8">
        <v>1</v>
      </c>
      <c r="I42" s="8">
        <v>1</v>
      </c>
      <c r="J42" s="8">
        <v>2</v>
      </c>
      <c r="K42" s="8">
        <v>0</v>
      </c>
      <c r="L42" s="8">
        <v>2</v>
      </c>
      <c r="M42" s="8">
        <v>0</v>
      </c>
      <c r="N42" s="8">
        <v>3</v>
      </c>
      <c r="O42" s="8">
        <v>1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3</v>
      </c>
      <c r="V42" s="8">
        <v>0</v>
      </c>
      <c r="W42" s="8">
        <v>2</v>
      </c>
      <c r="X42" s="8">
        <v>1</v>
      </c>
      <c r="Y42" s="8">
        <v>1</v>
      </c>
      <c r="Z42" s="20">
        <v>0</v>
      </c>
      <c r="AA42" s="8">
        <v>5</v>
      </c>
      <c r="AB42" s="8">
        <v>5</v>
      </c>
      <c r="AC42" s="8">
        <v>3</v>
      </c>
      <c r="AD42" s="8">
        <v>4</v>
      </c>
      <c r="AE42" s="8">
        <v>5</v>
      </c>
      <c r="AF42" s="8">
        <v>6</v>
      </c>
      <c r="AG42" s="8">
        <v>3</v>
      </c>
      <c r="AH42" s="8">
        <v>2</v>
      </c>
      <c r="AI42" s="8">
        <v>7</v>
      </c>
      <c r="AJ42" s="8">
        <v>4</v>
      </c>
      <c r="AK42" s="8">
        <v>4</v>
      </c>
      <c r="AL42" s="8">
        <v>3</v>
      </c>
      <c r="AM42" s="8">
        <v>3</v>
      </c>
      <c r="AN42" s="8">
        <v>3</v>
      </c>
      <c r="AO42" s="8">
        <v>4</v>
      </c>
      <c r="AP42" s="8">
        <v>2</v>
      </c>
      <c r="AQ42" s="8">
        <v>4</v>
      </c>
      <c r="AR42" s="8">
        <v>2</v>
      </c>
      <c r="AS42" s="8">
        <v>2</v>
      </c>
      <c r="AT42" s="8">
        <v>2</v>
      </c>
    </row>
    <row r="43" spans="1:46">
      <c r="A43" s="1">
        <v>19556</v>
      </c>
      <c r="B43" s="8">
        <v>0</v>
      </c>
      <c r="C43" s="6">
        <f t="shared" si="0"/>
        <v>23</v>
      </c>
      <c r="D43" s="8">
        <v>1997</v>
      </c>
      <c r="E43" s="55">
        <v>44131.605092592596</v>
      </c>
      <c r="F43" s="62">
        <v>4</v>
      </c>
      <c r="G43" s="8">
        <v>3</v>
      </c>
      <c r="H43" s="8">
        <v>2</v>
      </c>
      <c r="I43" s="8">
        <v>3</v>
      </c>
      <c r="J43" s="8">
        <v>3</v>
      </c>
      <c r="K43" s="8">
        <v>2</v>
      </c>
      <c r="L43" s="8">
        <v>3</v>
      </c>
      <c r="M43" s="8">
        <v>1</v>
      </c>
      <c r="N43" s="8">
        <v>3</v>
      </c>
      <c r="O43" s="8">
        <v>0</v>
      </c>
      <c r="P43" s="8">
        <v>3</v>
      </c>
      <c r="Q43" s="8">
        <v>3</v>
      </c>
      <c r="R43" s="8">
        <v>2</v>
      </c>
      <c r="S43" s="8">
        <v>3</v>
      </c>
      <c r="T43" s="8">
        <v>2</v>
      </c>
      <c r="U43" s="8">
        <v>3</v>
      </c>
      <c r="V43" s="8">
        <v>3</v>
      </c>
      <c r="W43" s="8">
        <v>3</v>
      </c>
      <c r="X43" s="8">
        <v>3</v>
      </c>
      <c r="Y43" s="8">
        <v>2</v>
      </c>
      <c r="Z43" s="20">
        <v>3</v>
      </c>
      <c r="AA43" s="8">
        <v>3</v>
      </c>
      <c r="AB43" s="8">
        <v>4</v>
      </c>
      <c r="AC43" s="8">
        <v>3</v>
      </c>
      <c r="AD43" s="8">
        <v>2</v>
      </c>
      <c r="AE43" s="8">
        <v>5</v>
      </c>
      <c r="AF43" s="8">
        <v>2</v>
      </c>
      <c r="AG43" s="8">
        <v>5</v>
      </c>
      <c r="AH43" s="8">
        <v>1</v>
      </c>
      <c r="AI43" s="8">
        <v>2</v>
      </c>
      <c r="AJ43" s="8">
        <v>3</v>
      </c>
      <c r="AK43" s="8">
        <v>3</v>
      </c>
      <c r="AL43" s="8">
        <v>2</v>
      </c>
      <c r="AM43" s="8">
        <v>4</v>
      </c>
      <c r="AN43" s="8">
        <v>3</v>
      </c>
      <c r="AO43" s="8">
        <v>3</v>
      </c>
      <c r="AP43" s="8">
        <v>2</v>
      </c>
      <c r="AQ43" s="8">
        <v>2</v>
      </c>
      <c r="AR43" s="8">
        <v>3</v>
      </c>
      <c r="AS43" s="8">
        <v>2</v>
      </c>
      <c r="AT43" s="8">
        <v>3</v>
      </c>
    </row>
    <row r="44" spans="1:46">
      <c r="A44" s="1">
        <v>19687</v>
      </c>
      <c r="B44" s="8">
        <v>1</v>
      </c>
      <c r="C44" s="6">
        <f t="shared" si="0"/>
        <v>20</v>
      </c>
      <c r="D44" s="8">
        <v>2000</v>
      </c>
      <c r="E44" s="55">
        <v>44131.626493055555</v>
      </c>
      <c r="F44" s="62">
        <v>1.5</v>
      </c>
      <c r="G44" s="8">
        <v>2</v>
      </c>
      <c r="H44" s="8">
        <v>3</v>
      </c>
      <c r="I44" s="8">
        <v>2</v>
      </c>
      <c r="J44" s="8">
        <v>1</v>
      </c>
      <c r="K44" s="8">
        <v>3</v>
      </c>
      <c r="L44" s="8">
        <v>2</v>
      </c>
      <c r="M44" s="8">
        <v>0</v>
      </c>
      <c r="N44" s="8">
        <v>0</v>
      </c>
      <c r="O44" s="8">
        <v>2</v>
      </c>
      <c r="P44" s="8">
        <v>3</v>
      </c>
      <c r="Q44" s="8">
        <v>3</v>
      </c>
      <c r="R44" s="8">
        <v>2</v>
      </c>
      <c r="S44" s="8">
        <v>3</v>
      </c>
      <c r="T44" s="8">
        <v>3</v>
      </c>
      <c r="U44" s="8">
        <v>3</v>
      </c>
      <c r="V44" s="8">
        <v>1</v>
      </c>
      <c r="W44" s="8">
        <v>3</v>
      </c>
      <c r="X44" s="8">
        <v>2</v>
      </c>
      <c r="Y44" s="8">
        <v>3</v>
      </c>
      <c r="Z44" s="20">
        <v>3</v>
      </c>
      <c r="AA44" s="8">
        <v>9</v>
      </c>
      <c r="AB44" s="8">
        <v>13</v>
      </c>
      <c r="AC44" s="8">
        <v>7</v>
      </c>
      <c r="AD44" s="8">
        <v>22</v>
      </c>
      <c r="AE44" s="8">
        <v>22</v>
      </c>
      <c r="AF44" s="8">
        <v>7</v>
      </c>
      <c r="AG44" s="8">
        <v>8</v>
      </c>
      <c r="AH44" s="8">
        <v>6</v>
      </c>
      <c r="AI44" s="8">
        <v>9</v>
      </c>
      <c r="AJ44" s="8">
        <v>30</v>
      </c>
      <c r="AK44" s="8">
        <v>14</v>
      </c>
      <c r="AL44" s="8">
        <v>12</v>
      </c>
      <c r="AM44" s="8">
        <v>9</v>
      </c>
      <c r="AN44" s="8">
        <v>6</v>
      </c>
      <c r="AO44" s="8">
        <v>21</v>
      </c>
      <c r="AP44" s="8">
        <v>9</v>
      </c>
      <c r="AQ44" s="8">
        <v>8</v>
      </c>
      <c r="AR44" s="8">
        <v>6</v>
      </c>
      <c r="AS44" s="8">
        <v>11</v>
      </c>
      <c r="AT44" s="8">
        <v>5</v>
      </c>
    </row>
    <row r="45" spans="1:46">
      <c r="A45" s="1">
        <v>19667</v>
      </c>
      <c r="B45" s="8">
        <v>0</v>
      </c>
      <c r="C45" s="6">
        <f t="shared" si="0"/>
        <v>21</v>
      </c>
      <c r="D45" s="8">
        <v>1999</v>
      </c>
      <c r="E45" s="55">
        <v>44131.626770833333</v>
      </c>
      <c r="F45" s="62">
        <v>3</v>
      </c>
      <c r="G45" s="8">
        <v>2</v>
      </c>
      <c r="H45" s="8">
        <v>1</v>
      </c>
      <c r="I45" s="8">
        <v>2</v>
      </c>
      <c r="J45" s="8">
        <v>0</v>
      </c>
      <c r="K45" s="8">
        <v>1</v>
      </c>
      <c r="L45" s="8">
        <v>1</v>
      </c>
      <c r="M45" s="8">
        <v>0</v>
      </c>
      <c r="N45" s="8">
        <v>1</v>
      </c>
      <c r="O45" s="8">
        <v>1</v>
      </c>
      <c r="P45" s="8">
        <v>2</v>
      </c>
      <c r="Q45" s="8">
        <v>1</v>
      </c>
      <c r="R45" s="8">
        <v>0</v>
      </c>
      <c r="S45" s="8">
        <v>2</v>
      </c>
      <c r="T45" s="8">
        <v>2</v>
      </c>
      <c r="U45" s="8">
        <v>1</v>
      </c>
      <c r="V45" s="8">
        <v>2</v>
      </c>
      <c r="W45" s="8">
        <v>2</v>
      </c>
      <c r="X45" s="8">
        <v>1</v>
      </c>
      <c r="Y45" s="8">
        <v>0</v>
      </c>
      <c r="Z45" s="20">
        <v>1</v>
      </c>
      <c r="AA45" s="8">
        <v>7</v>
      </c>
      <c r="AB45" s="8">
        <v>5</v>
      </c>
      <c r="AC45" s="8">
        <v>6</v>
      </c>
      <c r="AD45" s="8">
        <v>2</v>
      </c>
      <c r="AE45" s="8">
        <v>5</v>
      </c>
      <c r="AF45" s="8">
        <v>2</v>
      </c>
      <c r="AG45" s="8">
        <v>3</v>
      </c>
      <c r="AH45" s="8">
        <v>5</v>
      </c>
      <c r="AI45" s="8">
        <v>4</v>
      </c>
      <c r="AJ45" s="8">
        <v>3</v>
      </c>
      <c r="AK45" s="8">
        <v>4</v>
      </c>
      <c r="AL45" s="8">
        <v>5</v>
      </c>
      <c r="AM45" s="8">
        <v>5</v>
      </c>
      <c r="AN45" s="8">
        <v>5</v>
      </c>
      <c r="AO45" s="8">
        <v>8</v>
      </c>
      <c r="AP45" s="8">
        <v>4</v>
      </c>
      <c r="AQ45" s="8">
        <v>4</v>
      </c>
      <c r="AR45" s="8">
        <v>5</v>
      </c>
      <c r="AS45" s="8">
        <v>6</v>
      </c>
      <c r="AT45" s="8">
        <v>3</v>
      </c>
    </row>
    <row r="46" spans="1:46">
      <c r="A46" s="1">
        <v>19681</v>
      </c>
      <c r="B46" s="8">
        <v>0</v>
      </c>
      <c r="C46" s="6">
        <f t="shared" si="0"/>
        <v>21</v>
      </c>
      <c r="D46" s="8">
        <v>1999</v>
      </c>
      <c r="E46" s="55">
        <v>44131.630937499998</v>
      </c>
      <c r="F46" s="62">
        <v>4</v>
      </c>
      <c r="G46" s="8">
        <v>2</v>
      </c>
      <c r="H46" s="8">
        <v>2</v>
      </c>
      <c r="I46" s="8">
        <v>1</v>
      </c>
      <c r="J46" s="8">
        <v>2</v>
      </c>
      <c r="K46" s="8">
        <v>0</v>
      </c>
      <c r="L46" s="8">
        <v>1</v>
      </c>
      <c r="M46" s="8">
        <v>1</v>
      </c>
      <c r="N46" s="8">
        <v>2</v>
      </c>
      <c r="O46" s="8">
        <v>2</v>
      </c>
      <c r="P46" s="8">
        <v>2</v>
      </c>
      <c r="Q46" s="8">
        <v>1</v>
      </c>
      <c r="R46" s="8">
        <v>2</v>
      </c>
      <c r="S46" s="8">
        <v>1</v>
      </c>
      <c r="T46" s="8">
        <v>0</v>
      </c>
      <c r="U46" s="8">
        <v>1</v>
      </c>
      <c r="V46" s="8">
        <v>0</v>
      </c>
      <c r="W46" s="8">
        <v>1</v>
      </c>
      <c r="X46" s="8">
        <v>1</v>
      </c>
      <c r="Y46" s="8">
        <v>0</v>
      </c>
      <c r="Z46" s="20">
        <v>2</v>
      </c>
      <c r="AA46" s="8">
        <v>4</v>
      </c>
      <c r="AB46" s="8">
        <v>4</v>
      </c>
      <c r="AC46" s="8">
        <v>5</v>
      </c>
      <c r="AD46" s="8">
        <v>2</v>
      </c>
      <c r="AE46" s="8">
        <v>4</v>
      </c>
      <c r="AF46" s="8">
        <v>5</v>
      </c>
      <c r="AG46" s="8">
        <v>4</v>
      </c>
      <c r="AH46" s="8">
        <v>5</v>
      </c>
      <c r="AI46" s="8">
        <v>3</v>
      </c>
      <c r="AJ46" s="8">
        <v>65</v>
      </c>
      <c r="AK46" s="8">
        <v>3</v>
      </c>
      <c r="AL46" s="8">
        <v>16</v>
      </c>
      <c r="AM46" s="8">
        <v>82</v>
      </c>
      <c r="AN46" s="8">
        <v>3</v>
      </c>
      <c r="AO46" s="8">
        <v>6</v>
      </c>
      <c r="AP46" s="8">
        <v>2</v>
      </c>
      <c r="AQ46" s="8">
        <v>3</v>
      </c>
      <c r="AR46" s="8">
        <v>2</v>
      </c>
      <c r="AS46" s="8">
        <v>2</v>
      </c>
      <c r="AT46" s="8">
        <v>5</v>
      </c>
    </row>
    <row r="47" spans="1:46">
      <c r="A47" s="1">
        <v>19693</v>
      </c>
      <c r="B47" s="8">
        <v>0</v>
      </c>
      <c r="C47" s="6">
        <f t="shared" si="0"/>
        <v>41</v>
      </c>
      <c r="D47" s="8">
        <v>1979</v>
      </c>
      <c r="E47" s="55">
        <v>44131.637546296297</v>
      </c>
      <c r="F47" s="62">
        <v>2</v>
      </c>
      <c r="G47" s="8">
        <v>3</v>
      </c>
      <c r="H47" s="8">
        <v>3</v>
      </c>
      <c r="I47" s="8">
        <v>2</v>
      </c>
      <c r="J47" s="8">
        <v>3</v>
      </c>
      <c r="K47" s="8">
        <v>1</v>
      </c>
      <c r="L47" s="8">
        <v>2</v>
      </c>
      <c r="M47" s="8">
        <v>2</v>
      </c>
      <c r="N47" s="8">
        <v>0</v>
      </c>
      <c r="O47" s="8">
        <v>3</v>
      </c>
      <c r="P47" s="8">
        <v>2</v>
      </c>
      <c r="Q47" s="8">
        <v>3</v>
      </c>
      <c r="R47" s="8">
        <v>0</v>
      </c>
      <c r="S47" s="8">
        <v>0</v>
      </c>
      <c r="T47" s="8">
        <v>2</v>
      </c>
      <c r="U47" s="8">
        <v>1</v>
      </c>
      <c r="V47" s="8">
        <v>2</v>
      </c>
      <c r="W47" s="8">
        <v>2</v>
      </c>
      <c r="X47" s="8">
        <v>0</v>
      </c>
      <c r="Y47" s="8">
        <v>0</v>
      </c>
      <c r="Z47" s="20">
        <v>2</v>
      </c>
      <c r="AA47" s="8">
        <v>7</v>
      </c>
      <c r="AB47" s="8">
        <v>5</v>
      </c>
      <c r="AC47" s="8">
        <v>5</v>
      </c>
      <c r="AD47" s="8">
        <v>3</v>
      </c>
      <c r="AE47" s="8">
        <v>12</v>
      </c>
      <c r="AF47" s="8">
        <v>7</v>
      </c>
      <c r="AG47" s="8">
        <v>8</v>
      </c>
      <c r="AH47" s="8">
        <v>5</v>
      </c>
      <c r="AI47" s="8">
        <v>2</v>
      </c>
      <c r="AJ47" s="8">
        <v>7</v>
      </c>
      <c r="AK47" s="8">
        <v>5</v>
      </c>
      <c r="AL47" s="8">
        <v>4</v>
      </c>
      <c r="AM47" s="8">
        <v>3</v>
      </c>
      <c r="AN47" s="8">
        <v>7</v>
      </c>
      <c r="AO47" s="8">
        <v>8</v>
      </c>
      <c r="AP47" s="8">
        <v>7</v>
      </c>
      <c r="AQ47" s="8">
        <v>18</v>
      </c>
      <c r="AR47" s="8">
        <v>7</v>
      </c>
      <c r="AS47" s="8">
        <v>3</v>
      </c>
      <c r="AT47" s="8">
        <v>4</v>
      </c>
    </row>
    <row r="48" spans="1:46">
      <c r="A48" s="1">
        <v>19685</v>
      </c>
      <c r="B48" s="8">
        <v>0</v>
      </c>
      <c r="C48" s="6">
        <f t="shared" si="0"/>
        <v>21</v>
      </c>
      <c r="D48" s="8">
        <v>1999</v>
      </c>
      <c r="E48" s="55">
        <v>44131.639340277776</v>
      </c>
      <c r="F48" s="62">
        <v>0</v>
      </c>
      <c r="G48" s="8">
        <v>0</v>
      </c>
      <c r="H48" s="8">
        <v>1</v>
      </c>
      <c r="I48" s="8">
        <v>0</v>
      </c>
      <c r="J48" s="8">
        <v>1</v>
      </c>
      <c r="K48" s="8">
        <v>3</v>
      </c>
      <c r="L48" s="8">
        <v>2</v>
      </c>
      <c r="M48" s="8">
        <v>0</v>
      </c>
      <c r="N48" s="8">
        <v>0</v>
      </c>
      <c r="O48" s="8">
        <v>1</v>
      </c>
      <c r="P48" s="8">
        <v>3</v>
      </c>
      <c r="Q48" s="8">
        <v>1</v>
      </c>
      <c r="R48" s="8">
        <v>3</v>
      </c>
      <c r="S48" s="8">
        <v>2</v>
      </c>
      <c r="T48" s="8">
        <v>0</v>
      </c>
      <c r="U48" s="8">
        <v>1</v>
      </c>
      <c r="V48" s="8">
        <v>1</v>
      </c>
      <c r="W48" s="8">
        <v>3</v>
      </c>
      <c r="X48" s="8">
        <v>2</v>
      </c>
      <c r="Y48" s="8">
        <v>0</v>
      </c>
      <c r="Z48" s="20">
        <v>1</v>
      </c>
      <c r="AA48" s="8">
        <v>9</v>
      </c>
      <c r="AB48" s="8">
        <v>8</v>
      </c>
      <c r="AC48" s="8">
        <v>4</v>
      </c>
      <c r="AD48" s="8">
        <v>3</v>
      </c>
      <c r="AE48" s="8">
        <v>7</v>
      </c>
      <c r="AF48" s="8">
        <v>3</v>
      </c>
      <c r="AG48" s="8">
        <v>4</v>
      </c>
      <c r="AH48" s="8">
        <v>3</v>
      </c>
      <c r="AI48" s="8">
        <v>6</v>
      </c>
      <c r="AJ48" s="8">
        <v>4</v>
      </c>
      <c r="AK48" s="8">
        <v>5</v>
      </c>
      <c r="AL48" s="8">
        <v>5</v>
      </c>
      <c r="AM48" s="8">
        <v>7</v>
      </c>
      <c r="AN48" s="8">
        <v>4</v>
      </c>
      <c r="AO48" s="8">
        <v>8</v>
      </c>
      <c r="AP48" s="8">
        <v>11</v>
      </c>
      <c r="AQ48" s="8">
        <v>6</v>
      </c>
      <c r="AR48" s="8">
        <v>6</v>
      </c>
      <c r="AS48" s="8">
        <v>5</v>
      </c>
      <c r="AT48" s="8">
        <v>3</v>
      </c>
    </row>
    <row r="49" spans="1:46">
      <c r="A49" s="1">
        <v>19286</v>
      </c>
      <c r="B49" s="8">
        <v>0</v>
      </c>
      <c r="C49" s="6">
        <f t="shared" si="0"/>
        <v>21</v>
      </c>
      <c r="D49" s="8">
        <v>1999</v>
      </c>
      <c r="E49" s="55">
        <v>44131.640486111108</v>
      </c>
      <c r="F49" s="62">
        <v>10</v>
      </c>
      <c r="G49" s="8">
        <v>1</v>
      </c>
      <c r="H49" s="8">
        <v>2</v>
      </c>
      <c r="I49" s="8">
        <v>1</v>
      </c>
      <c r="J49" s="8">
        <v>2</v>
      </c>
      <c r="K49" s="8">
        <v>0</v>
      </c>
      <c r="L49" s="8">
        <v>1</v>
      </c>
      <c r="M49" s="8">
        <v>2</v>
      </c>
      <c r="N49" s="8">
        <v>1</v>
      </c>
      <c r="O49" s="8">
        <v>1</v>
      </c>
      <c r="P49" s="8">
        <v>2</v>
      </c>
      <c r="Q49" s="8">
        <v>3</v>
      </c>
      <c r="R49" s="8">
        <v>0</v>
      </c>
      <c r="S49" s="8">
        <v>1</v>
      </c>
      <c r="T49" s="8">
        <v>1</v>
      </c>
      <c r="U49" s="8">
        <v>1</v>
      </c>
      <c r="V49" s="8">
        <v>2</v>
      </c>
      <c r="W49" s="8">
        <v>3</v>
      </c>
      <c r="X49" s="8">
        <v>1</v>
      </c>
      <c r="Y49" s="8">
        <v>2</v>
      </c>
      <c r="Z49" s="20">
        <v>1</v>
      </c>
      <c r="AA49" s="8">
        <v>3</v>
      </c>
      <c r="AB49" s="8">
        <v>4</v>
      </c>
      <c r="AC49" s="8">
        <v>3</v>
      </c>
      <c r="AD49" s="8">
        <v>5</v>
      </c>
      <c r="AE49" s="8">
        <v>4</v>
      </c>
      <c r="AF49" s="8">
        <v>2</v>
      </c>
      <c r="AG49" s="8">
        <v>4</v>
      </c>
      <c r="AH49" s="8">
        <v>3</v>
      </c>
      <c r="AI49" s="8">
        <v>3</v>
      </c>
      <c r="AJ49" s="8">
        <v>5</v>
      </c>
      <c r="AK49" s="8">
        <v>3</v>
      </c>
      <c r="AL49" s="8">
        <v>8</v>
      </c>
      <c r="AM49" s="8">
        <v>3</v>
      </c>
      <c r="AN49" s="8">
        <v>7</v>
      </c>
      <c r="AO49" s="8">
        <v>5</v>
      </c>
      <c r="AP49" s="8">
        <v>7</v>
      </c>
      <c r="AQ49" s="8">
        <v>3</v>
      </c>
      <c r="AR49" s="8">
        <v>3</v>
      </c>
      <c r="AS49" s="8">
        <v>3</v>
      </c>
      <c r="AT49" s="8">
        <v>2</v>
      </c>
    </row>
    <row r="50" spans="1:46">
      <c r="A50" s="1">
        <v>19717</v>
      </c>
      <c r="B50" s="8">
        <v>0</v>
      </c>
      <c r="C50" s="6">
        <f t="shared" si="0"/>
        <v>32</v>
      </c>
      <c r="D50" s="8">
        <v>1988</v>
      </c>
      <c r="E50" s="55">
        <v>44131.640601851854</v>
      </c>
      <c r="F50" s="62">
        <v>4</v>
      </c>
      <c r="G50" s="8">
        <v>3</v>
      </c>
      <c r="H50" s="8">
        <v>2</v>
      </c>
      <c r="I50" s="8">
        <v>2</v>
      </c>
      <c r="J50" s="8">
        <v>3</v>
      </c>
      <c r="K50" s="8">
        <v>3</v>
      </c>
      <c r="L50" s="8">
        <v>2</v>
      </c>
      <c r="M50" s="8">
        <v>1</v>
      </c>
      <c r="N50" s="8">
        <v>1</v>
      </c>
      <c r="O50" s="8">
        <v>2</v>
      </c>
      <c r="P50" s="8">
        <v>1</v>
      </c>
      <c r="Q50" s="8">
        <v>3</v>
      </c>
      <c r="R50" s="8">
        <v>1</v>
      </c>
      <c r="S50" s="8">
        <v>1</v>
      </c>
      <c r="T50" s="8">
        <v>2</v>
      </c>
      <c r="U50" s="8">
        <v>3</v>
      </c>
      <c r="V50" s="8">
        <v>1</v>
      </c>
      <c r="W50" s="8">
        <v>2</v>
      </c>
      <c r="X50" s="8">
        <v>2</v>
      </c>
      <c r="Y50" s="8">
        <v>1</v>
      </c>
      <c r="Z50" s="20">
        <v>3</v>
      </c>
      <c r="AA50" s="8">
        <v>2</v>
      </c>
      <c r="AB50" s="8">
        <v>2</v>
      </c>
      <c r="AC50" s="8">
        <v>5</v>
      </c>
      <c r="AD50" s="8">
        <v>2</v>
      </c>
      <c r="AE50" s="8">
        <v>5</v>
      </c>
      <c r="AF50" s="8">
        <v>2</v>
      </c>
      <c r="AG50" s="8">
        <v>3</v>
      </c>
      <c r="AH50" s="8">
        <v>6</v>
      </c>
      <c r="AI50" s="8">
        <v>1</v>
      </c>
      <c r="AJ50" s="8">
        <v>3</v>
      </c>
      <c r="AK50" s="8">
        <v>3</v>
      </c>
      <c r="AL50" s="8">
        <v>6</v>
      </c>
      <c r="AM50" s="8">
        <v>5</v>
      </c>
      <c r="AN50" s="8">
        <v>4</v>
      </c>
      <c r="AO50" s="8">
        <v>5</v>
      </c>
      <c r="AP50" s="8">
        <v>3</v>
      </c>
      <c r="AQ50" s="8">
        <v>3</v>
      </c>
      <c r="AR50" s="8">
        <v>4</v>
      </c>
      <c r="AS50" s="8">
        <v>3</v>
      </c>
      <c r="AT50" s="8">
        <v>3</v>
      </c>
    </row>
    <row r="51" spans="1:46">
      <c r="A51" s="1">
        <v>19720</v>
      </c>
      <c r="B51" s="8">
        <v>0</v>
      </c>
      <c r="C51" s="6">
        <f t="shared" si="0"/>
        <v>26</v>
      </c>
      <c r="D51" s="8">
        <v>1994</v>
      </c>
      <c r="E51" s="55">
        <v>44131.641041666669</v>
      </c>
      <c r="F51" s="62">
        <v>8</v>
      </c>
      <c r="G51" s="8">
        <v>1</v>
      </c>
      <c r="H51" s="8">
        <v>2</v>
      </c>
      <c r="I51" s="8">
        <v>2</v>
      </c>
      <c r="J51" s="8">
        <v>2</v>
      </c>
      <c r="K51" s="8">
        <v>2</v>
      </c>
      <c r="L51" s="8">
        <v>1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1</v>
      </c>
      <c r="V51" s="8">
        <v>1</v>
      </c>
      <c r="W51" s="8">
        <v>2</v>
      </c>
      <c r="X51" s="8">
        <v>1</v>
      </c>
      <c r="Y51" s="8">
        <v>1</v>
      </c>
      <c r="Z51" s="20">
        <v>1</v>
      </c>
      <c r="AA51" s="8">
        <v>3</v>
      </c>
      <c r="AB51" s="8">
        <v>5</v>
      </c>
      <c r="AC51" s="8">
        <v>4</v>
      </c>
      <c r="AD51" s="8">
        <v>3</v>
      </c>
      <c r="AE51" s="8">
        <v>3</v>
      </c>
      <c r="AF51" s="8">
        <v>4</v>
      </c>
      <c r="AG51" s="8">
        <v>2</v>
      </c>
      <c r="AH51" s="8">
        <v>2</v>
      </c>
      <c r="AI51" s="8">
        <v>3</v>
      </c>
      <c r="AJ51" s="8">
        <v>2</v>
      </c>
      <c r="AK51" s="8">
        <v>2</v>
      </c>
      <c r="AL51" s="8">
        <v>5</v>
      </c>
      <c r="AM51" s="8">
        <v>2</v>
      </c>
      <c r="AN51" s="8">
        <v>2</v>
      </c>
      <c r="AO51" s="8">
        <v>7</v>
      </c>
      <c r="AP51" s="8">
        <v>2</v>
      </c>
      <c r="AQ51" s="8">
        <v>3</v>
      </c>
      <c r="AR51" s="8">
        <v>3</v>
      </c>
      <c r="AS51" s="8">
        <v>1</v>
      </c>
      <c r="AT51" s="8">
        <v>2</v>
      </c>
    </row>
    <row r="52" spans="1:46">
      <c r="A52" s="1">
        <v>19749</v>
      </c>
      <c r="B52" s="8">
        <v>1</v>
      </c>
      <c r="C52" s="6">
        <f t="shared" si="0"/>
        <v>21</v>
      </c>
      <c r="D52" s="8">
        <v>1999</v>
      </c>
      <c r="E52" s="55">
        <v>44131.649907407409</v>
      </c>
      <c r="F52" s="66">
        <v>16</v>
      </c>
      <c r="G52" s="8">
        <v>2</v>
      </c>
      <c r="H52" s="8">
        <v>1</v>
      </c>
      <c r="I52" s="8">
        <v>1</v>
      </c>
      <c r="J52" s="8">
        <v>2</v>
      </c>
      <c r="K52" s="8">
        <v>2</v>
      </c>
      <c r="L52" s="8">
        <v>1</v>
      </c>
      <c r="M52" s="8">
        <v>1</v>
      </c>
      <c r="N52" s="8">
        <v>2</v>
      </c>
      <c r="O52" s="8">
        <v>2</v>
      </c>
      <c r="P52" s="8">
        <v>1</v>
      </c>
      <c r="Q52" s="8">
        <v>2</v>
      </c>
      <c r="R52" s="8">
        <v>1</v>
      </c>
      <c r="S52" s="8">
        <v>2</v>
      </c>
      <c r="T52" s="8">
        <v>3</v>
      </c>
      <c r="U52" s="8">
        <v>2</v>
      </c>
      <c r="V52" s="8">
        <v>2</v>
      </c>
      <c r="W52" s="8">
        <v>2</v>
      </c>
      <c r="X52" s="8">
        <v>2</v>
      </c>
      <c r="Y52" s="8">
        <v>1</v>
      </c>
      <c r="Z52" s="20">
        <v>2</v>
      </c>
      <c r="AA52" s="8">
        <v>7</v>
      </c>
      <c r="AB52" s="8">
        <v>4</v>
      </c>
      <c r="AC52" s="8">
        <v>4</v>
      </c>
      <c r="AD52" s="8">
        <v>3</v>
      </c>
      <c r="AE52" s="8">
        <v>4</v>
      </c>
      <c r="AF52" s="8">
        <v>3</v>
      </c>
      <c r="AG52" s="8">
        <v>5</v>
      </c>
      <c r="AH52" s="8">
        <v>3</v>
      </c>
      <c r="AI52" s="8">
        <v>3</v>
      </c>
      <c r="AJ52" s="8">
        <v>4</v>
      </c>
      <c r="AK52" s="8">
        <v>6</v>
      </c>
      <c r="AL52" s="8">
        <v>5</v>
      </c>
      <c r="AM52" s="8">
        <v>6</v>
      </c>
      <c r="AN52" s="8">
        <v>4</v>
      </c>
      <c r="AO52" s="8">
        <v>6</v>
      </c>
      <c r="AP52" s="8">
        <v>2</v>
      </c>
      <c r="AQ52" s="8">
        <v>4</v>
      </c>
      <c r="AR52" s="8">
        <v>6</v>
      </c>
      <c r="AS52" s="8">
        <v>2</v>
      </c>
      <c r="AT52" s="8">
        <v>4</v>
      </c>
    </row>
    <row r="53" spans="1:46">
      <c r="A53" s="1">
        <v>19738</v>
      </c>
      <c r="B53" s="8">
        <v>1</v>
      </c>
      <c r="C53" s="6">
        <f t="shared" si="0"/>
        <v>53</v>
      </c>
      <c r="D53" s="8">
        <v>1967</v>
      </c>
      <c r="E53" s="55">
        <v>44131.649965277778</v>
      </c>
      <c r="F53" s="66">
        <v>5</v>
      </c>
      <c r="G53" s="8">
        <v>3</v>
      </c>
      <c r="H53" s="8">
        <v>2</v>
      </c>
      <c r="I53" s="8">
        <v>0</v>
      </c>
      <c r="J53" s="8">
        <v>1</v>
      </c>
      <c r="K53" s="8">
        <v>0</v>
      </c>
      <c r="L53" s="8">
        <v>3</v>
      </c>
      <c r="M53" s="8">
        <v>0</v>
      </c>
      <c r="N53" s="8">
        <v>0</v>
      </c>
      <c r="O53" s="8">
        <v>3</v>
      </c>
      <c r="P53" s="8">
        <v>2</v>
      </c>
      <c r="Q53" s="8">
        <v>3</v>
      </c>
      <c r="R53" s="8">
        <v>1</v>
      </c>
      <c r="S53" s="8">
        <v>2</v>
      </c>
      <c r="T53" s="8">
        <v>0</v>
      </c>
      <c r="U53" s="8">
        <v>3</v>
      </c>
      <c r="V53" s="8">
        <v>3</v>
      </c>
      <c r="W53" s="8">
        <v>2</v>
      </c>
      <c r="X53" s="8">
        <v>2</v>
      </c>
      <c r="Y53" s="8">
        <v>2</v>
      </c>
      <c r="Z53" s="20">
        <v>1</v>
      </c>
      <c r="AA53" s="8">
        <v>7</v>
      </c>
      <c r="AB53" s="8">
        <v>9</v>
      </c>
      <c r="AC53" s="8">
        <v>6</v>
      </c>
      <c r="AD53" s="8">
        <v>3</v>
      </c>
      <c r="AE53" s="8">
        <v>5</v>
      </c>
      <c r="AF53" s="8">
        <v>4</v>
      </c>
      <c r="AG53" s="8">
        <v>3</v>
      </c>
      <c r="AH53" s="8">
        <v>3</v>
      </c>
      <c r="AI53" s="8">
        <v>2</v>
      </c>
      <c r="AJ53" s="8">
        <v>5</v>
      </c>
      <c r="AK53" s="8">
        <v>4</v>
      </c>
      <c r="AL53" s="8">
        <v>5</v>
      </c>
      <c r="AM53" s="8">
        <v>5</v>
      </c>
      <c r="AN53" s="8">
        <v>4</v>
      </c>
      <c r="AO53" s="8">
        <v>5</v>
      </c>
      <c r="AP53" s="8">
        <v>5</v>
      </c>
      <c r="AQ53" s="8">
        <v>7</v>
      </c>
      <c r="AR53" s="8">
        <v>3</v>
      </c>
      <c r="AS53" s="8">
        <v>2</v>
      </c>
      <c r="AT53" s="8">
        <v>3</v>
      </c>
    </row>
    <row r="54" spans="1:46">
      <c r="A54" s="1">
        <v>19734</v>
      </c>
      <c r="B54" s="8">
        <v>1</v>
      </c>
      <c r="C54" s="6">
        <f t="shared" si="0"/>
        <v>20</v>
      </c>
      <c r="D54" s="8">
        <v>2000</v>
      </c>
      <c r="E54" s="55">
        <v>44131.652430555558</v>
      </c>
      <c r="F54" s="62">
        <v>2.5</v>
      </c>
      <c r="G54" s="8">
        <v>1</v>
      </c>
      <c r="H54" s="8">
        <v>0</v>
      </c>
      <c r="I54" s="8">
        <v>3</v>
      </c>
      <c r="J54" s="8">
        <v>1</v>
      </c>
      <c r="K54" s="8">
        <v>1</v>
      </c>
      <c r="L54" s="8">
        <v>1</v>
      </c>
      <c r="M54" s="8">
        <v>1</v>
      </c>
      <c r="N54" s="8">
        <v>1</v>
      </c>
      <c r="O54" s="8">
        <v>2</v>
      </c>
      <c r="P54" s="8">
        <v>1</v>
      </c>
      <c r="Q54" s="8">
        <v>1</v>
      </c>
      <c r="R54" s="8">
        <v>0</v>
      </c>
      <c r="S54" s="8">
        <v>2</v>
      </c>
      <c r="T54" s="8">
        <v>1</v>
      </c>
      <c r="U54" s="8">
        <v>2</v>
      </c>
      <c r="V54" s="8">
        <v>1</v>
      </c>
      <c r="W54" s="8">
        <v>1</v>
      </c>
      <c r="X54" s="8">
        <v>1</v>
      </c>
      <c r="Y54" s="8">
        <v>2</v>
      </c>
      <c r="Z54" s="20">
        <v>3</v>
      </c>
      <c r="AA54" s="8">
        <v>3</v>
      </c>
      <c r="AB54" s="8">
        <v>3</v>
      </c>
      <c r="AC54" s="8">
        <v>1</v>
      </c>
      <c r="AD54" s="8">
        <v>8</v>
      </c>
      <c r="AE54" s="8">
        <v>2</v>
      </c>
      <c r="AF54" s="8">
        <v>2</v>
      </c>
      <c r="AG54" s="8">
        <v>3</v>
      </c>
      <c r="AH54" s="8">
        <v>2</v>
      </c>
      <c r="AI54" s="8">
        <v>4</v>
      </c>
      <c r="AJ54" s="8">
        <v>2</v>
      </c>
      <c r="AK54" s="8">
        <v>5</v>
      </c>
      <c r="AL54" s="8">
        <v>2</v>
      </c>
      <c r="AM54" s="8">
        <v>3</v>
      </c>
      <c r="AN54" s="8">
        <v>3</v>
      </c>
      <c r="AO54" s="8">
        <v>4</v>
      </c>
      <c r="AP54" s="8">
        <v>2</v>
      </c>
      <c r="AQ54" s="8">
        <v>12</v>
      </c>
      <c r="AR54" s="8">
        <v>3</v>
      </c>
      <c r="AS54" s="8">
        <v>2</v>
      </c>
      <c r="AT54" s="8">
        <v>2</v>
      </c>
    </row>
    <row r="55" spans="1:46">
      <c r="A55" s="1">
        <v>19767</v>
      </c>
      <c r="B55" s="8">
        <v>1</v>
      </c>
      <c r="C55" s="6">
        <f t="shared" si="0"/>
        <v>24</v>
      </c>
      <c r="D55" s="8">
        <v>1996</v>
      </c>
      <c r="E55" s="55">
        <v>44131.65828703704</v>
      </c>
      <c r="F55" s="66">
        <v>1</v>
      </c>
      <c r="G55" s="8">
        <v>3</v>
      </c>
      <c r="H55" s="8">
        <v>2</v>
      </c>
      <c r="I55" s="8">
        <v>2</v>
      </c>
      <c r="J55" s="8">
        <v>3</v>
      </c>
      <c r="K55" s="8">
        <v>1</v>
      </c>
      <c r="L55" s="8">
        <v>1</v>
      </c>
      <c r="M55" s="8">
        <v>0</v>
      </c>
      <c r="N55" s="8">
        <v>1</v>
      </c>
      <c r="O55" s="8">
        <v>3</v>
      </c>
      <c r="P55" s="8">
        <v>3</v>
      </c>
      <c r="Q55" s="8">
        <v>2</v>
      </c>
      <c r="R55" s="8">
        <v>2</v>
      </c>
      <c r="S55" s="8">
        <v>0</v>
      </c>
      <c r="T55" s="8">
        <v>2</v>
      </c>
      <c r="U55" s="8">
        <v>3</v>
      </c>
      <c r="V55" s="8">
        <v>2</v>
      </c>
      <c r="W55" s="8">
        <v>1</v>
      </c>
      <c r="X55" s="8">
        <v>1</v>
      </c>
      <c r="Y55" s="8">
        <v>2</v>
      </c>
      <c r="Z55" s="20">
        <v>1</v>
      </c>
      <c r="AA55" s="8">
        <v>4</v>
      </c>
      <c r="AB55" s="8">
        <v>2</v>
      </c>
      <c r="AC55" s="8">
        <v>2</v>
      </c>
      <c r="AD55" s="8">
        <v>2</v>
      </c>
      <c r="AE55" s="8">
        <v>3</v>
      </c>
      <c r="AF55" s="8">
        <v>1</v>
      </c>
      <c r="AG55" s="8">
        <v>3</v>
      </c>
      <c r="AH55" s="8">
        <v>1</v>
      </c>
      <c r="AI55" s="8">
        <v>2</v>
      </c>
      <c r="AJ55" s="8">
        <v>2</v>
      </c>
      <c r="AK55" s="8">
        <v>1</v>
      </c>
      <c r="AL55" s="8">
        <v>3</v>
      </c>
      <c r="AM55" s="8">
        <v>2</v>
      </c>
      <c r="AN55" s="8">
        <v>2</v>
      </c>
      <c r="AO55" s="8">
        <v>4</v>
      </c>
      <c r="AP55" s="8">
        <v>2</v>
      </c>
      <c r="AQ55" s="8">
        <v>3</v>
      </c>
      <c r="AR55" s="8">
        <v>3</v>
      </c>
      <c r="AS55" s="8">
        <v>1</v>
      </c>
      <c r="AT55" s="8">
        <v>3</v>
      </c>
    </row>
    <row r="56" spans="1:46">
      <c r="A56" s="1">
        <v>19773</v>
      </c>
      <c r="B56" s="8">
        <v>0</v>
      </c>
      <c r="C56" s="6">
        <f t="shared" si="0"/>
        <v>26</v>
      </c>
      <c r="D56" s="8">
        <v>1994</v>
      </c>
      <c r="E56" s="55">
        <v>44131.665173611109</v>
      </c>
      <c r="F56" s="62">
        <v>2</v>
      </c>
      <c r="G56" s="8">
        <v>3</v>
      </c>
      <c r="H56" s="8">
        <v>3</v>
      </c>
      <c r="I56" s="8">
        <v>1</v>
      </c>
      <c r="J56" s="8">
        <v>3</v>
      </c>
      <c r="K56" s="8">
        <v>2</v>
      </c>
      <c r="L56" s="8">
        <v>2</v>
      </c>
      <c r="M56" s="8">
        <v>1</v>
      </c>
      <c r="N56" s="8">
        <v>2</v>
      </c>
      <c r="O56" s="8">
        <v>3</v>
      </c>
      <c r="P56" s="8">
        <v>1</v>
      </c>
      <c r="Q56" s="8">
        <v>3</v>
      </c>
      <c r="R56" s="8">
        <v>1</v>
      </c>
      <c r="S56" s="8">
        <v>1</v>
      </c>
      <c r="T56" s="8">
        <v>3</v>
      </c>
      <c r="U56" s="8">
        <v>2</v>
      </c>
      <c r="V56" s="8">
        <v>2</v>
      </c>
      <c r="W56" s="8">
        <v>1</v>
      </c>
      <c r="X56" s="8">
        <v>2</v>
      </c>
      <c r="Y56" s="8">
        <v>1</v>
      </c>
      <c r="Z56" s="20">
        <v>1</v>
      </c>
      <c r="AA56" s="8">
        <v>2</v>
      </c>
      <c r="AB56" s="8">
        <v>3</v>
      </c>
      <c r="AC56" s="8">
        <v>4</v>
      </c>
      <c r="AD56" s="8">
        <v>2</v>
      </c>
      <c r="AE56" s="8">
        <v>7</v>
      </c>
      <c r="AF56" s="8">
        <v>2</v>
      </c>
      <c r="AG56" s="8">
        <v>4</v>
      </c>
      <c r="AH56" s="8">
        <v>5</v>
      </c>
      <c r="AI56" s="8">
        <v>2</v>
      </c>
      <c r="AJ56" s="8">
        <v>10</v>
      </c>
      <c r="AK56" s="8">
        <v>3</v>
      </c>
      <c r="AL56" s="8">
        <v>5</v>
      </c>
      <c r="AM56" s="8">
        <v>3</v>
      </c>
      <c r="AN56" s="8">
        <v>3</v>
      </c>
      <c r="AO56" s="8">
        <v>4</v>
      </c>
      <c r="AP56" s="8">
        <v>2</v>
      </c>
      <c r="AQ56" s="8">
        <v>4</v>
      </c>
      <c r="AR56" s="8">
        <v>4</v>
      </c>
      <c r="AS56" s="8">
        <v>4</v>
      </c>
      <c r="AT56" s="8">
        <v>3</v>
      </c>
    </row>
    <row r="57" spans="1:46">
      <c r="A57" s="1">
        <v>19762</v>
      </c>
      <c r="B57" s="8">
        <v>0</v>
      </c>
      <c r="C57" s="6">
        <f t="shared" si="0"/>
        <v>13</v>
      </c>
      <c r="D57" s="8">
        <v>2007</v>
      </c>
      <c r="E57" s="55">
        <v>44131.669791666667</v>
      </c>
      <c r="F57" s="62">
        <v>15</v>
      </c>
      <c r="G57" s="8">
        <v>3</v>
      </c>
      <c r="H57" s="8">
        <v>3</v>
      </c>
      <c r="I57" s="8">
        <v>2</v>
      </c>
      <c r="J57" s="8">
        <v>3</v>
      </c>
      <c r="K57" s="8">
        <v>2</v>
      </c>
      <c r="L57" s="8">
        <v>2</v>
      </c>
      <c r="M57" s="8">
        <v>3</v>
      </c>
      <c r="N57" s="8">
        <v>2</v>
      </c>
      <c r="O57" s="8">
        <v>3</v>
      </c>
      <c r="P57" s="8">
        <v>3</v>
      </c>
      <c r="Q57" s="8">
        <v>3</v>
      </c>
      <c r="R57" s="8">
        <v>2</v>
      </c>
      <c r="S57" s="8">
        <v>2</v>
      </c>
      <c r="T57" s="8">
        <v>3</v>
      </c>
      <c r="U57" s="8">
        <v>3</v>
      </c>
      <c r="V57" s="8">
        <v>3</v>
      </c>
      <c r="W57" s="8">
        <v>2</v>
      </c>
      <c r="X57" s="8">
        <v>3</v>
      </c>
      <c r="Y57" s="8">
        <v>3</v>
      </c>
      <c r="Z57" s="20">
        <v>2</v>
      </c>
      <c r="AA57" s="8">
        <v>5</v>
      </c>
      <c r="AB57" s="8">
        <v>5</v>
      </c>
      <c r="AC57" s="8">
        <v>57</v>
      </c>
      <c r="AD57" s="8">
        <v>3</v>
      </c>
      <c r="AE57" s="8">
        <v>13</v>
      </c>
      <c r="AF57" s="8">
        <v>6</v>
      </c>
      <c r="AG57" s="8">
        <v>5</v>
      </c>
      <c r="AH57" s="8">
        <v>5</v>
      </c>
      <c r="AI57" s="8">
        <v>27</v>
      </c>
      <c r="AJ57" s="8">
        <v>16</v>
      </c>
      <c r="AK57" s="8">
        <v>7</v>
      </c>
      <c r="AL57" s="8">
        <v>7</v>
      </c>
      <c r="AM57" s="8">
        <v>6</v>
      </c>
      <c r="AN57" s="8">
        <v>13</v>
      </c>
      <c r="AO57" s="8">
        <v>8</v>
      </c>
      <c r="AP57" s="8">
        <v>17</v>
      </c>
      <c r="AQ57" s="8">
        <v>43</v>
      </c>
      <c r="AR57" s="8">
        <v>5</v>
      </c>
      <c r="AS57" s="8">
        <v>5</v>
      </c>
      <c r="AT57" s="8">
        <v>34</v>
      </c>
    </row>
    <row r="58" spans="1:46">
      <c r="A58" s="1">
        <v>19804</v>
      </c>
      <c r="B58" s="8">
        <v>0</v>
      </c>
      <c r="C58" s="6">
        <f t="shared" si="0"/>
        <v>19</v>
      </c>
      <c r="D58" s="8">
        <v>2001</v>
      </c>
      <c r="E58" s="55">
        <v>44131.676249999997</v>
      </c>
      <c r="F58" s="62">
        <v>2</v>
      </c>
      <c r="G58" s="8">
        <v>0</v>
      </c>
      <c r="H58" s="8">
        <v>1</v>
      </c>
      <c r="I58" s="8">
        <v>3</v>
      </c>
      <c r="J58" s="8">
        <v>2</v>
      </c>
      <c r="K58" s="8">
        <v>1</v>
      </c>
      <c r="L58" s="8">
        <v>1</v>
      </c>
      <c r="M58" s="8">
        <v>2</v>
      </c>
      <c r="N58" s="8">
        <v>1</v>
      </c>
      <c r="O58" s="8">
        <v>1</v>
      </c>
      <c r="P58" s="8">
        <v>1</v>
      </c>
      <c r="Q58" s="8">
        <v>1</v>
      </c>
      <c r="R58" s="8">
        <v>1</v>
      </c>
      <c r="S58" s="8">
        <v>1</v>
      </c>
      <c r="T58" s="8">
        <v>0</v>
      </c>
      <c r="U58" s="8">
        <v>1</v>
      </c>
      <c r="V58" s="8">
        <v>1</v>
      </c>
      <c r="W58" s="8">
        <v>1</v>
      </c>
      <c r="X58" s="8">
        <v>1</v>
      </c>
      <c r="Y58" s="8">
        <v>0</v>
      </c>
      <c r="Z58" s="20">
        <v>2</v>
      </c>
      <c r="AA58" s="8">
        <v>2</v>
      </c>
      <c r="AB58" s="8">
        <v>7</v>
      </c>
      <c r="AC58" s="8">
        <v>3</v>
      </c>
      <c r="AD58" s="8">
        <v>1</v>
      </c>
      <c r="AE58" s="8">
        <v>6</v>
      </c>
      <c r="AF58" s="8">
        <v>2</v>
      </c>
      <c r="AG58" s="8">
        <v>3</v>
      </c>
      <c r="AH58" s="8">
        <v>3</v>
      </c>
      <c r="AI58" s="8">
        <v>2</v>
      </c>
      <c r="AJ58" s="8">
        <v>2</v>
      </c>
      <c r="AK58" s="8">
        <v>4</v>
      </c>
      <c r="AL58" s="8">
        <v>3</v>
      </c>
      <c r="AM58" s="8">
        <v>2</v>
      </c>
      <c r="AN58" s="8">
        <v>4</v>
      </c>
      <c r="AO58" s="8">
        <v>5</v>
      </c>
      <c r="AP58" s="8">
        <v>2</v>
      </c>
      <c r="AQ58" s="8">
        <v>3</v>
      </c>
      <c r="AR58" s="8">
        <v>2</v>
      </c>
      <c r="AS58" s="8">
        <v>2</v>
      </c>
      <c r="AT58" s="8">
        <v>3</v>
      </c>
    </row>
    <row r="59" spans="1:46">
      <c r="A59" s="1">
        <v>19847</v>
      </c>
      <c r="B59" s="8">
        <v>0</v>
      </c>
      <c r="C59" s="6">
        <f t="shared" si="0"/>
        <v>39</v>
      </c>
      <c r="D59" s="8">
        <v>1981</v>
      </c>
      <c r="E59" s="55">
        <v>44131.684976851851</v>
      </c>
      <c r="F59" s="62">
        <v>4</v>
      </c>
      <c r="G59" s="8">
        <v>1</v>
      </c>
      <c r="H59" s="8">
        <v>1</v>
      </c>
      <c r="I59" s="8">
        <v>1</v>
      </c>
      <c r="J59" s="8">
        <v>2</v>
      </c>
      <c r="K59" s="8">
        <v>2</v>
      </c>
      <c r="L59" s="8">
        <v>1</v>
      </c>
      <c r="M59" s="8">
        <v>2</v>
      </c>
      <c r="N59" s="8">
        <v>2</v>
      </c>
      <c r="O59" s="8">
        <v>1</v>
      </c>
      <c r="P59" s="8">
        <v>1</v>
      </c>
      <c r="Q59" s="8">
        <v>1</v>
      </c>
      <c r="R59" s="8">
        <v>1</v>
      </c>
      <c r="S59" s="8">
        <v>0</v>
      </c>
      <c r="T59" s="8">
        <v>0</v>
      </c>
      <c r="U59" s="8">
        <v>1</v>
      </c>
      <c r="V59" s="8">
        <v>1</v>
      </c>
      <c r="W59" s="8">
        <v>0</v>
      </c>
      <c r="X59" s="8">
        <v>0</v>
      </c>
      <c r="Y59" s="8">
        <v>0</v>
      </c>
      <c r="Z59" s="20">
        <v>1</v>
      </c>
      <c r="AA59" s="8">
        <v>5</v>
      </c>
      <c r="AB59" s="8">
        <v>11</v>
      </c>
      <c r="AC59" s="8">
        <v>6</v>
      </c>
      <c r="AD59" s="8">
        <v>6</v>
      </c>
      <c r="AE59" s="8">
        <v>4</v>
      </c>
      <c r="AF59" s="8">
        <v>4</v>
      </c>
      <c r="AG59" s="8">
        <v>2</v>
      </c>
      <c r="AH59" s="8">
        <v>3</v>
      </c>
      <c r="AI59" s="8">
        <v>2</v>
      </c>
      <c r="AJ59" s="8">
        <v>4</v>
      </c>
      <c r="AK59" s="8">
        <v>4</v>
      </c>
      <c r="AL59" s="8">
        <v>3</v>
      </c>
      <c r="AM59" s="8">
        <v>2</v>
      </c>
      <c r="AN59" s="8">
        <v>3</v>
      </c>
      <c r="AO59" s="8">
        <v>4</v>
      </c>
      <c r="AP59" s="8">
        <v>4</v>
      </c>
      <c r="AQ59" s="8">
        <v>3</v>
      </c>
      <c r="AR59" s="8">
        <v>3</v>
      </c>
      <c r="AS59" s="8">
        <v>3</v>
      </c>
      <c r="AT59" s="8">
        <v>2</v>
      </c>
    </row>
    <row r="60" spans="1:46">
      <c r="A60" s="1">
        <v>19857</v>
      </c>
      <c r="B60" s="8">
        <v>0</v>
      </c>
      <c r="C60" s="6">
        <f t="shared" si="0"/>
        <v>22</v>
      </c>
      <c r="D60" s="8">
        <v>1998</v>
      </c>
      <c r="E60" s="55">
        <v>44131.689664351848</v>
      </c>
      <c r="F60" s="62">
        <v>1</v>
      </c>
      <c r="G60" s="8">
        <v>1</v>
      </c>
      <c r="H60" s="8">
        <v>1</v>
      </c>
      <c r="I60" s="8">
        <v>3</v>
      </c>
      <c r="J60" s="8">
        <v>1</v>
      </c>
      <c r="K60" s="8">
        <v>2</v>
      </c>
      <c r="L60" s="8">
        <v>1</v>
      </c>
      <c r="M60" s="8">
        <v>1</v>
      </c>
      <c r="N60" s="8">
        <v>1</v>
      </c>
      <c r="O60" s="8">
        <v>1</v>
      </c>
      <c r="P60" s="8">
        <v>1</v>
      </c>
      <c r="Q60" s="8">
        <v>3</v>
      </c>
      <c r="R60" s="8">
        <v>0</v>
      </c>
      <c r="S60" s="8">
        <v>0</v>
      </c>
      <c r="T60" s="8">
        <v>0</v>
      </c>
      <c r="U60" s="8">
        <v>3</v>
      </c>
      <c r="V60" s="8">
        <v>1</v>
      </c>
      <c r="W60" s="8">
        <v>3</v>
      </c>
      <c r="X60" s="8">
        <v>0</v>
      </c>
      <c r="Y60" s="8">
        <v>0</v>
      </c>
      <c r="Z60" s="20">
        <v>2</v>
      </c>
      <c r="AA60" s="8">
        <v>4</v>
      </c>
      <c r="AB60" s="8">
        <v>6</v>
      </c>
      <c r="AC60" s="8">
        <v>3</v>
      </c>
      <c r="AD60" s="8">
        <v>6</v>
      </c>
      <c r="AE60" s="8">
        <v>7</v>
      </c>
      <c r="AF60" s="8">
        <v>2</v>
      </c>
      <c r="AG60" s="8">
        <v>4</v>
      </c>
      <c r="AH60" s="8">
        <v>2</v>
      </c>
      <c r="AI60" s="8">
        <v>4</v>
      </c>
      <c r="AJ60" s="8">
        <v>4</v>
      </c>
      <c r="AK60" s="8">
        <v>5</v>
      </c>
      <c r="AL60" s="8">
        <v>3</v>
      </c>
      <c r="AM60" s="8">
        <v>2</v>
      </c>
      <c r="AN60" s="8">
        <v>2</v>
      </c>
      <c r="AO60" s="8">
        <v>4</v>
      </c>
      <c r="AP60" s="8">
        <v>3</v>
      </c>
      <c r="AQ60" s="8">
        <v>3</v>
      </c>
      <c r="AR60" s="8">
        <v>2</v>
      </c>
      <c r="AS60" s="8">
        <v>4</v>
      </c>
      <c r="AT60" s="8">
        <v>2</v>
      </c>
    </row>
    <row r="61" spans="1:46">
      <c r="A61" s="1">
        <v>19875</v>
      </c>
      <c r="B61" s="8">
        <v>0</v>
      </c>
      <c r="C61" s="6">
        <f t="shared" si="0"/>
        <v>29</v>
      </c>
      <c r="D61" s="8">
        <v>1991</v>
      </c>
      <c r="E61" s="55">
        <v>44131.695243055554</v>
      </c>
      <c r="F61" s="62">
        <v>11</v>
      </c>
      <c r="G61" s="8">
        <v>2</v>
      </c>
      <c r="H61" s="8">
        <v>3</v>
      </c>
      <c r="I61" s="8">
        <v>1</v>
      </c>
      <c r="J61" s="8">
        <v>1</v>
      </c>
      <c r="K61" s="8">
        <v>0</v>
      </c>
      <c r="L61" s="8">
        <v>2</v>
      </c>
      <c r="M61" s="8">
        <v>0</v>
      </c>
      <c r="N61" s="8">
        <v>3</v>
      </c>
      <c r="O61" s="8">
        <v>1</v>
      </c>
      <c r="P61" s="8">
        <v>3</v>
      </c>
      <c r="Q61" s="8">
        <v>3</v>
      </c>
      <c r="R61" s="8">
        <v>0</v>
      </c>
      <c r="S61" s="8">
        <v>2</v>
      </c>
      <c r="T61" s="8">
        <v>1</v>
      </c>
      <c r="U61" s="8">
        <v>3</v>
      </c>
      <c r="V61" s="8">
        <v>0</v>
      </c>
      <c r="W61" s="8">
        <v>2</v>
      </c>
      <c r="X61" s="8">
        <v>1</v>
      </c>
      <c r="Y61" s="8">
        <v>1</v>
      </c>
      <c r="Z61" s="20">
        <v>2</v>
      </c>
      <c r="AA61" s="8">
        <v>7</v>
      </c>
      <c r="AB61" s="8">
        <v>5</v>
      </c>
      <c r="AC61" s="8">
        <v>9</v>
      </c>
      <c r="AD61" s="8">
        <v>2</v>
      </c>
      <c r="AE61" s="8">
        <v>5</v>
      </c>
      <c r="AF61" s="8">
        <v>2</v>
      </c>
      <c r="AG61" s="8">
        <v>3</v>
      </c>
      <c r="AH61" s="8">
        <v>3</v>
      </c>
      <c r="AI61" s="8">
        <v>3</v>
      </c>
      <c r="AJ61" s="8">
        <v>4</v>
      </c>
      <c r="AK61" s="8">
        <v>3</v>
      </c>
      <c r="AL61" s="8">
        <v>2</v>
      </c>
      <c r="AM61" s="8">
        <v>3</v>
      </c>
      <c r="AN61" s="8">
        <v>2</v>
      </c>
      <c r="AO61" s="8">
        <v>3</v>
      </c>
      <c r="AP61" s="8">
        <v>2</v>
      </c>
      <c r="AQ61" s="8">
        <v>3</v>
      </c>
      <c r="AR61" s="8">
        <v>2</v>
      </c>
      <c r="AS61" s="8">
        <v>2</v>
      </c>
      <c r="AT61" s="8">
        <v>3</v>
      </c>
    </row>
    <row r="62" spans="1:46">
      <c r="A62" s="1">
        <v>19868</v>
      </c>
      <c r="B62" s="8">
        <v>0</v>
      </c>
      <c r="C62" s="6">
        <f t="shared" si="0"/>
        <v>24</v>
      </c>
      <c r="D62" s="8">
        <v>1996</v>
      </c>
      <c r="E62" s="55">
        <v>44131.699780092589</v>
      </c>
      <c r="F62" s="62">
        <v>4</v>
      </c>
      <c r="G62" s="8">
        <v>1</v>
      </c>
      <c r="H62" s="8">
        <v>3</v>
      </c>
      <c r="I62" s="8">
        <v>1</v>
      </c>
      <c r="J62" s="8">
        <v>1</v>
      </c>
      <c r="K62" s="8">
        <v>2</v>
      </c>
      <c r="L62" s="8">
        <v>2</v>
      </c>
      <c r="M62" s="8">
        <v>1</v>
      </c>
      <c r="N62" s="8">
        <v>1</v>
      </c>
      <c r="O62" s="8">
        <v>2</v>
      </c>
      <c r="P62" s="8">
        <v>2</v>
      </c>
      <c r="Q62" s="8">
        <v>3</v>
      </c>
      <c r="R62" s="8">
        <v>1</v>
      </c>
      <c r="S62" s="8">
        <v>1</v>
      </c>
      <c r="T62" s="8">
        <v>1</v>
      </c>
      <c r="U62" s="8">
        <v>0</v>
      </c>
      <c r="V62" s="8">
        <v>2</v>
      </c>
      <c r="W62" s="8">
        <v>2</v>
      </c>
      <c r="X62" s="8">
        <v>2</v>
      </c>
      <c r="Y62" s="8">
        <v>1</v>
      </c>
      <c r="Z62" s="20">
        <v>1</v>
      </c>
      <c r="AA62" s="8">
        <v>4</v>
      </c>
      <c r="AB62" s="8">
        <v>4</v>
      </c>
      <c r="AC62" s="8">
        <v>3</v>
      </c>
      <c r="AD62" s="8">
        <v>4</v>
      </c>
      <c r="AE62" s="8">
        <v>5</v>
      </c>
      <c r="AF62" s="8">
        <v>3</v>
      </c>
      <c r="AG62" s="8">
        <v>3</v>
      </c>
      <c r="AH62" s="8">
        <v>4</v>
      </c>
      <c r="AI62" s="8">
        <v>3</v>
      </c>
      <c r="AJ62" s="8">
        <v>2</v>
      </c>
      <c r="AK62" s="8">
        <v>3</v>
      </c>
      <c r="AL62" s="8">
        <v>5</v>
      </c>
      <c r="AM62" s="8">
        <v>7</v>
      </c>
      <c r="AN62" s="8">
        <v>3</v>
      </c>
      <c r="AO62" s="8">
        <v>6</v>
      </c>
      <c r="AP62" s="8">
        <v>2</v>
      </c>
      <c r="AQ62" s="8">
        <v>3</v>
      </c>
      <c r="AR62" s="8">
        <v>4</v>
      </c>
      <c r="AS62" s="8">
        <v>4</v>
      </c>
      <c r="AT62" s="8">
        <v>2</v>
      </c>
    </row>
    <row r="63" spans="1:46">
      <c r="A63" s="1">
        <v>19877</v>
      </c>
      <c r="B63" s="8">
        <v>0</v>
      </c>
      <c r="C63" s="6">
        <f t="shared" si="0"/>
        <v>19</v>
      </c>
      <c r="D63" s="8">
        <v>2001</v>
      </c>
      <c r="E63" s="55">
        <v>44131.7187037037</v>
      </c>
      <c r="F63" s="62">
        <v>4</v>
      </c>
      <c r="G63" s="8">
        <v>3</v>
      </c>
      <c r="H63" s="8">
        <v>2</v>
      </c>
      <c r="I63" s="8">
        <v>0</v>
      </c>
      <c r="J63" s="8">
        <v>3</v>
      </c>
      <c r="K63" s="8">
        <v>2</v>
      </c>
      <c r="L63" s="8">
        <v>1</v>
      </c>
      <c r="M63" s="8">
        <v>0</v>
      </c>
      <c r="N63" s="8">
        <v>2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2</v>
      </c>
      <c r="U63" s="8">
        <v>3</v>
      </c>
      <c r="V63" s="8">
        <v>2</v>
      </c>
      <c r="W63" s="8">
        <v>1</v>
      </c>
      <c r="X63" s="8">
        <v>2</v>
      </c>
      <c r="Y63" s="8">
        <v>0</v>
      </c>
      <c r="Z63" s="20">
        <v>3</v>
      </c>
      <c r="AA63" s="8">
        <v>2</v>
      </c>
      <c r="AB63" s="8">
        <v>4</v>
      </c>
      <c r="AC63" s="8">
        <v>5</v>
      </c>
      <c r="AD63" s="8">
        <v>2</v>
      </c>
      <c r="AE63" s="8">
        <v>4</v>
      </c>
      <c r="AF63" s="8">
        <v>3</v>
      </c>
      <c r="AG63" s="8">
        <v>3</v>
      </c>
      <c r="AH63" s="8">
        <v>4</v>
      </c>
      <c r="AI63" s="8">
        <v>12</v>
      </c>
      <c r="AJ63" s="8">
        <v>5</v>
      </c>
      <c r="AK63" s="8">
        <v>5</v>
      </c>
      <c r="AL63" s="8">
        <v>3</v>
      </c>
      <c r="AM63" s="8">
        <v>5</v>
      </c>
      <c r="AN63" s="8">
        <v>3</v>
      </c>
      <c r="AO63" s="8">
        <v>5</v>
      </c>
      <c r="AP63" s="8">
        <v>3</v>
      </c>
      <c r="AQ63" s="8">
        <v>4</v>
      </c>
      <c r="AR63" s="8">
        <v>4</v>
      </c>
      <c r="AS63" s="8">
        <v>3</v>
      </c>
      <c r="AT63" s="8">
        <v>22</v>
      </c>
    </row>
    <row r="64" spans="1:46">
      <c r="A64" s="1">
        <v>19522</v>
      </c>
      <c r="B64" s="8">
        <v>0</v>
      </c>
      <c r="C64" s="6">
        <f t="shared" si="0"/>
        <v>22</v>
      </c>
      <c r="D64" s="8">
        <v>1998</v>
      </c>
      <c r="E64" s="55">
        <v>44131.721562500003</v>
      </c>
      <c r="F64" s="62">
        <v>3</v>
      </c>
      <c r="G64" s="8">
        <v>1</v>
      </c>
      <c r="H64" s="8">
        <v>0</v>
      </c>
      <c r="I64" s="8">
        <v>1</v>
      </c>
      <c r="J64" s="8">
        <v>2</v>
      </c>
      <c r="K64" s="8">
        <v>1</v>
      </c>
      <c r="L64" s="8">
        <v>2</v>
      </c>
      <c r="M64" s="8">
        <v>1</v>
      </c>
      <c r="N64" s="8">
        <v>0</v>
      </c>
      <c r="O64" s="8">
        <v>1</v>
      </c>
      <c r="P64" s="8">
        <v>1</v>
      </c>
      <c r="Q64" s="8">
        <v>1</v>
      </c>
      <c r="R64" s="8">
        <v>2</v>
      </c>
      <c r="S64" s="8">
        <v>2</v>
      </c>
      <c r="T64" s="8">
        <v>1</v>
      </c>
      <c r="U64" s="8">
        <v>0</v>
      </c>
      <c r="V64" s="8">
        <v>2</v>
      </c>
      <c r="W64" s="8">
        <v>1</v>
      </c>
      <c r="X64" s="8">
        <v>1</v>
      </c>
      <c r="Y64" s="8">
        <v>1</v>
      </c>
      <c r="Z64" s="20">
        <v>1</v>
      </c>
      <c r="AA64" s="8">
        <v>4</v>
      </c>
      <c r="AB64" s="8">
        <v>2</v>
      </c>
      <c r="AC64" s="8">
        <v>5</v>
      </c>
      <c r="AD64" s="8">
        <v>1</v>
      </c>
      <c r="AE64" s="8">
        <v>8</v>
      </c>
      <c r="AF64" s="8">
        <v>2</v>
      </c>
      <c r="AG64" s="8">
        <v>3</v>
      </c>
      <c r="AH64" s="8">
        <v>3</v>
      </c>
      <c r="AI64" s="8">
        <v>5</v>
      </c>
      <c r="AJ64" s="8">
        <v>4</v>
      </c>
      <c r="AK64" s="8">
        <v>3</v>
      </c>
      <c r="AL64" s="8">
        <v>7</v>
      </c>
      <c r="AM64" s="8">
        <v>7</v>
      </c>
      <c r="AN64" s="8">
        <v>4</v>
      </c>
      <c r="AO64" s="8">
        <v>6</v>
      </c>
      <c r="AP64" s="8">
        <v>3</v>
      </c>
      <c r="AQ64" s="8">
        <v>5</v>
      </c>
      <c r="AR64" s="8">
        <v>3</v>
      </c>
      <c r="AS64" s="8">
        <v>2</v>
      </c>
      <c r="AT64" s="8">
        <v>4</v>
      </c>
    </row>
    <row r="65" spans="1:46">
      <c r="A65" s="1">
        <v>19890</v>
      </c>
      <c r="B65" s="8">
        <v>1</v>
      </c>
      <c r="C65" s="6">
        <f t="shared" si="0"/>
        <v>43</v>
      </c>
      <c r="D65" s="8">
        <v>1977</v>
      </c>
      <c r="E65" s="55">
        <v>44131.738449074073</v>
      </c>
      <c r="F65" s="66">
        <v>20</v>
      </c>
      <c r="G65" s="8">
        <v>2</v>
      </c>
      <c r="H65" s="8">
        <v>2</v>
      </c>
      <c r="I65" s="8">
        <v>2</v>
      </c>
      <c r="J65" s="8">
        <v>1</v>
      </c>
      <c r="K65" s="8">
        <v>1</v>
      </c>
      <c r="L65" s="8">
        <v>1</v>
      </c>
      <c r="M65" s="8">
        <v>1</v>
      </c>
      <c r="N65" s="8">
        <v>0</v>
      </c>
      <c r="O65" s="8">
        <v>1</v>
      </c>
      <c r="P65" s="8">
        <v>2</v>
      </c>
      <c r="Q65" s="8">
        <v>2</v>
      </c>
      <c r="R65" s="8">
        <v>1</v>
      </c>
      <c r="S65" s="8">
        <v>1</v>
      </c>
      <c r="T65" s="8">
        <v>2</v>
      </c>
      <c r="U65" s="8">
        <v>2</v>
      </c>
      <c r="V65" s="8">
        <v>1</v>
      </c>
      <c r="W65" s="8">
        <v>1</v>
      </c>
      <c r="X65" s="8">
        <v>2</v>
      </c>
      <c r="Y65" s="8">
        <v>2</v>
      </c>
      <c r="Z65" s="20">
        <v>1</v>
      </c>
      <c r="AA65" s="8">
        <v>7</v>
      </c>
      <c r="AB65" s="8">
        <v>3</v>
      </c>
      <c r="AC65" s="8">
        <v>6</v>
      </c>
      <c r="AD65" s="8">
        <v>2</v>
      </c>
      <c r="AE65" s="8">
        <v>5</v>
      </c>
      <c r="AF65" s="8">
        <v>2</v>
      </c>
      <c r="AG65" s="8">
        <v>2</v>
      </c>
      <c r="AH65" s="8">
        <v>8</v>
      </c>
      <c r="AI65" s="8">
        <v>3</v>
      </c>
      <c r="AJ65" s="8">
        <v>5</v>
      </c>
      <c r="AK65" s="8">
        <v>3</v>
      </c>
      <c r="AL65" s="8">
        <v>3</v>
      </c>
      <c r="AM65" s="8">
        <v>4</v>
      </c>
      <c r="AN65" s="8">
        <v>13</v>
      </c>
      <c r="AO65" s="8">
        <v>4</v>
      </c>
      <c r="AP65" s="8">
        <v>4</v>
      </c>
      <c r="AQ65" s="8">
        <v>9</v>
      </c>
      <c r="AR65" s="8">
        <v>2</v>
      </c>
      <c r="AS65" s="8">
        <v>10</v>
      </c>
      <c r="AT65" s="8">
        <v>6</v>
      </c>
    </row>
    <row r="66" spans="1:46">
      <c r="A66" s="1">
        <v>19922</v>
      </c>
      <c r="B66" s="8">
        <v>0</v>
      </c>
      <c r="C66" s="6">
        <f t="shared" si="0"/>
        <v>21</v>
      </c>
      <c r="D66" s="8">
        <v>1999</v>
      </c>
      <c r="E66" s="55">
        <v>44131.738796296297</v>
      </c>
      <c r="F66" s="62">
        <v>5</v>
      </c>
      <c r="G66" s="8">
        <v>2</v>
      </c>
      <c r="H66" s="8">
        <v>2</v>
      </c>
      <c r="I66" s="8">
        <v>1</v>
      </c>
      <c r="J66" s="8">
        <v>1</v>
      </c>
      <c r="K66" s="8">
        <v>2</v>
      </c>
      <c r="L66" s="8">
        <v>1</v>
      </c>
      <c r="M66" s="8">
        <v>1</v>
      </c>
      <c r="N66" s="8">
        <v>1</v>
      </c>
      <c r="O66" s="8">
        <v>1</v>
      </c>
      <c r="P66" s="8">
        <v>1</v>
      </c>
      <c r="Q66" s="8">
        <v>2</v>
      </c>
      <c r="R66" s="8">
        <v>1</v>
      </c>
      <c r="S66" s="8">
        <v>2</v>
      </c>
      <c r="T66" s="8">
        <v>1</v>
      </c>
      <c r="U66" s="8">
        <v>2</v>
      </c>
      <c r="V66" s="8">
        <v>1</v>
      </c>
      <c r="W66" s="8">
        <v>2</v>
      </c>
      <c r="X66" s="8">
        <v>1</v>
      </c>
      <c r="Y66" s="8">
        <v>1</v>
      </c>
      <c r="Z66" s="20">
        <v>1</v>
      </c>
      <c r="AA66" s="8">
        <v>3</v>
      </c>
      <c r="AB66" s="8">
        <v>3</v>
      </c>
      <c r="AC66" s="8">
        <v>4</v>
      </c>
      <c r="AD66" s="8">
        <v>2</v>
      </c>
      <c r="AE66" s="8">
        <v>5</v>
      </c>
      <c r="AF66" s="8">
        <v>3</v>
      </c>
      <c r="AG66" s="8">
        <v>4</v>
      </c>
      <c r="AH66" s="8">
        <v>3</v>
      </c>
      <c r="AI66" s="8">
        <v>4</v>
      </c>
      <c r="AJ66" s="8">
        <v>7</v>
      </c>
      <c r="AK66" s="8">
        <v>5</v>
      </c>
      <c r="AL66" s="8">
        <v>4</v>
      </c>
      <c r="AM66" s="8">
        <v>3</v>
      </c>
      <c r="AN66" s="8">
        <v>4</v>
      </c>
      <c r="AO66" s="8">
        <v>6</v>
      </c>
      <c r="AP66" s="8">
        <v>3</v>
      </c>
      <c r="AQ66" s="8">
        <v>3</v>
      </c>
      <c r="AR66" s="8">
        <v>4</v>
      </c>
      <c r="AS66" s="8">
        <v>2</v>
      </c>
      <c r="AT66" s="8">
        <v>2</v>
      </c>
    </row>
    <row r="67" spans="1:46">
      <c r="A67" s="1">
        <v>19950</v>
      </c>
      <c r="B67" s="8">
        <v>0</v>
      </c>
      <c r="C67" s="6">
        <f t="shared" ref="C67:C130" si="1">2020-D67</f>
        <v>23</v>
      </c>
      <c r="D67" s="8">
        <v>1997</v>
      </c>
      <c r="E67" s="55">
        <v>44131.74009259259</v>
      </c>
      <c r="F67" s="66">
        <v>16</v>
      </c>
      <c r="G67" s="8">
        <v>1</v>
      </c>
      <c r="H67" s="8">
        <v>0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1</v>
      </c>
      <c r="O67" s="8">
        <v>1</v>
      </c>
      <c r="P67" s="8">
        <v>0</v>
      </c>
      <c r="Q67" s="8">
        <v>1</v>
      </c>
      <c r="R67" s="8">
        <v>0</v>
      </c>
      <c r="S67" s="8">
        <v>0</v>
      </c>
      <c r="T67" s="8">
        <v>3</v>
      </c>
      <c r="U67" s="8">
        <v>3</v>
      </c>
      <c r="V67" s="8">
        <v>2</v>
      </c>
      <c r="W67" s="8">
        <v>0</v>
      </c>
      <c r="X67" s="8">
        <v>2</v>
      </c>
      <c r="Y67" s="8">
        <v>0</v>
      </c>
      <c r="Z67" s="20">
        <v>3</v>
      </c>
      <c r="AA67" s="8">
        <v>5</v>
      </c>
      <c r="AB67" s="8">
        <v>7</v>
      </c>
      <c r="AC67" s="8">
        <v>5</v>
      </c>
      <c r="AD67" s="8">
        <v>4</v>
      </c>
      <c r="AE67" s="8">
        <v>19</v>
      </c>
      <c r="AF67" s="8">
        <v>8</v>
      </c>
      <c r="AG67" s="8">
        <v>9</v>
      </c>
      <c r="AH67" s="8">
        <v>11</v>
      </c>
      <c r="AI67" s="8">
        <v>17</v>
      </c>
      <c r="AJ67" s="8">
        <v>7</v>
      </c>
      <c r="AK67" s="8">
        <v>26</v>
      </c>
      <c r="AL67" s="8">
        <v>4</v>
      </c>
      <c r="AM67" s="8">
        <v>4</v>
      </c>
      <c r="AN67" s="8">
        <v>8</v>
      </c>
      <c r="AO67" s="8">
        <v>7</v>
      </c>
      <c r="AP67" s="8">
        <v>7</v>
      </c>
      <c r="AQ67" s="8">
        <v>7</v>
      </c>
      <c r="AR67" s="8">
        <v>9</v>
      </c>
      <c r="AS67" s="8">
        <v>4</v>
      </c>
      <c r="AT67" s="8">
        <v>14</v>
      </c>
    </row>
    <row r="68" spans="1:46">
      <c r="A68" s="1">
        <v>19998</v>
      </c>
      <c r="B68" s="8">
        <v>0</v>
      </c>
      <c r="C68" s="6">
        <f t="shared" si="1"/>
        <v>20</v>
      </c>
      <c r="D68" s="8">
        <v>2000</v>
      </c>
      <c r="E68" s="55">
        <v>44131.768148148149</v>
      </c>
      <c r="F68" s="62">
        <v>3</v>
      </c>
      <c r="G68" s="8">
        <v>2</v>
      </c>
      <c r="H68" s="8">
        <v>3</v>
      </c>
      <c r="I68" s="8">
        <v>2</v>
      </c>
      <c r="J68" s="8">
        <v>2</v>
      </c>
      <c r="K68" s="8">
        <v>3</v>
      </c>
      <c r="L68" s="8">
        <v>1</v>
      </c>
      <c r="M68" s="8">
        <v>2</v>
      </c>
      <c r="N68" s="8">
        <v>2</v>
      </c>
      <c r="O68" s="8">
        <v>1</v>
      </c>
      <c r="P68" s="8">
        <v>0</v>
      </c>
      <c r="Q68" s="8">
        <v>1</v>
      </c>
      <c r="R68" s="8">
        <v>0</v>
      </c>
      <c r="S68" s="8">
        <v>0</v>
      </c>
      <c r="T68" s="8">
        <v>3</v>
      </c>
      <c r="U68" s="8">
        <v>3</v>
      </c>
      <c r="V68" s="8">
        <v>0</v>
      </c>
      <c r="W68" s="8">
        <v>3</v>
      </c>
      <c r="X68" s="8">
        <v>2</v>
      </c>
      <c r="Y68" s="8">
        <v>1</v>
      </c>
      <c r="Z68" s="20">
        <v>0</v>
      </c>
      <c r="AA68" s="8">
        <v>7</v>
      </c>
      <c r="AB68" s="8">
        <v>3</v>
      </c>
      <c r="AC68" s="8">
        <v>7</v>
      </c>
      <c r="AD68" s="8">
        <v>3</v>
      </c>
      <c r="AE68" s="8">
        <v>6</v>
      </c>
      <c r="AF68" s="8">
        <v>6</v>
      </c>
      <c r="AG68" s="8">
        <v>7</v>
      </c>
      <c r="AH68" s="8">
        <v>5</v>
      </c>
      <c r="AI68" s="8">
        <v>4</v>
      </c>
      <c r="AJ68" s="8">
        <v>3</v>
      </c>
      <c r="AK68" s="8">
        <v>8</v>
      </c>
      <c r="AL68" s="8">
        <v>17</v>
      </c>
      <c r="AM68" s="8">
        <v>52</v>
      </c>
      <c r="AN68" s="8">
        <v>3</v>
      </c>
      <c r="AO68" s="8">
        <v>6</v>
      </c>
      <c r="AP68" s="8">
        <v>3</v>
      </c>
      <c r="AQ68" s="8">
        <v>4</v>
      </c>
      <c r="AR68" s="8">
        <v>5</v>
      </c>
      <c r="AS68" s="8">
        <v>4</v>
      </c>
      <c r="AT68" s="8">
        <v>2</v>
      </c>
    </row>
    <row r="69" spans="1:46">
      <c r="A69" s="1">
        <v>20008</v>
      </c>
      <c r="B69" s="8">
        <v>1</v>
      </c>
      <c r="C69" s="6">
        <f t="shared" si="1"/>
        <v>20</v>
      </c>
      <c r="D69" s="8">
        <v>2000</v>
      </c>
      <c r="E69" s="55">
        <v>44131.768379629626</v>
      </c>
      <c r="F69" s="62">
        <v>1</v>
      </c>
      <c r="G69" s="8">
        <v>1</v>
      </c>
      <c r="H69" s="8">
        <v>2</v>
      </c>
      <c r="I69" s="8">
        <v>1</v>
      </c>
      <c r="J69" s="8">
        <v>1</v>
      </c>
      <c r="K69" s="8">
        <v>3</v>
      </c>
      <c r="L69" s="8">
        <v>0</v>
      </c>
      <c r="M69" s="8">
        <v>0</v>
      </c>
      <c r="N69" s="8">
        <v>2</v>
      </c>
      <c r="O69" s="8">
        <v>2</v>
      </c>
      <c r="P69" s="8">
        <v>2</v>
      </c>
      <c r="Q69" s="8">
        <v>2</v>
      </c>
      <c r="R69" s="8">
        <v>0</v>
      </c>
      <c r="S69" s="8">
        <v>0</v>
      </c>
      <c r="T69" s="8">
        <v>1</v>
      </c>
      <c r="U69" s="8">
        <v>3</v>
      </c>
      <c r="V69" s="8">
        <v>2</v>
      </c>
      <c r="W69" s="8">
        <v>0</v>
      </c>
      <c r="X69" s="8">
        <v>0</v>
      </c>
      <c r="Y69" s="8">
        <v>1</v>
      </c>
      <c r="Z69" s="20">
        <v>0</v>
      </c>
      <c r="AA69" s="8">
        <v>4</v>
      </c>
      <c r="AB69" s="8">
        <v>6</v>
      </c>
      <c r="AC69" s="8">
        <v>11</v>
      </c>
      <c r="AD69" s="8">
        <v>2</v>
      </c>
      <c r="AE69" s="8">
        <v>4</v>
      </c>
      <c r="AF69" s="8">
        <v>2</v>
      </c>
      <c r="AG69" s="8">
        <v>4</v>
      </c>
      <c r="AH69" s="8">
        <v>3</v>
      </c>
      <c r="AI69" s="8">
        <v>4</v>
      </c>
      <c r="AJ69" s="8">
        <v>4</v>
      </c>
      <c r="AK69" s="8">
        <v>4</v>
      </c>
      <c r="AL69" s="8">
        <v>5</v>
      </c>
      <c r="AM69" s="8">
        <v>7</v>
      </c>
      <c r="AN69" s="8">
        <v>5</v>
      </c>
      <c r="AO69" s="8">
        <v>8</v>
      </c>
      <c r="AP69" s="8">
        <v>2</v>
      </c>
      <c r="AQ69" s="8">
        <v>5</v>
      </c>
      <c r="AR69" s="8">
        <v>5</v>
      </c>
      <c r="AS69" s="8">
        <v>5</v>
      </c>
      <c r="AT69" s="8">
        <v>2</v>
      </c>
    </row>
    <row r="70" spans="1:46">
      <c r="A70" s="1">
        <v>20012</v>
      </c>
      <c r="B70" s="8">
        <v>0</v>
      </c>
      <c r="C70" s="6">
        <f t="shared" si="1"/>
        <v>23</v>
      </c>
      <c r="D70" s="8">
        <v>1997</v>
      </c>
      <c r="E70" s="55">
        <v>44131.77238425926</v>
      </c>
      <c r="F70" s="62">
        <v>2.5</v>
      </c>
      <c r="G70" s="8">
        <v>0</v>
      </c>
      <c r="H70" s="8">
        <v>0</v>
      </c>
      <c r="I70" s="8">
        <v>0</v>
      </c>
      <c r="J70" s="8">
        <v>2</v>
      </c>
      <c r="K70" s="8">
        <v>0</v>
      </c>
      <c r="L70" s="8">
        <v>1</v>
      </c>
      <c r="M70" s="8">
        <v>0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3</v>
      </c>
      <c r="V70" s="8">
        <v>0</v>
      </c>
      <c r="W70" s="8">
        <v>0</v>
      </c>
      <c r="X70" s="8">
        <v>3</v>
      </c>
      <c r="Y70" s="8">
        <v>0</v>
      </c>
      <c r="Z70" s="20">
        <v>2</v>
      </c>
      <c r="AA70" s="8">
        <v>4</v>
      </c>
      <c r="AB70" s="8">
        <v>2</v>
      </c>
      <c r="AC70" s="8">
        <v>3</v>
      </c>
      <c r="AD70" s="8">
        <v>2</v>
      </c>
      <c r="AE70" s="8">
        <v>4</v>
      </c>
      <c r="AF70" s="8">
        <v>2</v>
      </c>
      <c r="AG70" s="8">
        <v>3</v>
      </c>
      <c r="AH70" s="8">
        <v>1</v>
      </c>
      <c r="AI70" s="8">
        <v>4</v>
      </c>
      <c r="AJ70" s="8">
        <v>2</v>
      </c>
      <c r="AK70" s="8">
        <v>3</v>
      </c>
      <c r="AL70" s="8">
        <v>2</v>
      </c>
      <c r="AM70" s="8">
        <v>2</v>
      </c>
      <c r="AN70" s="8">
        <v>2</v>
      </c>
      <c r="AO70" s="8">
        <v>4</v>
      </c>
      <c r="AP70" s="8">
        <v>2</v>
      </c>
      <c r="AQ70" s="8">
        <v>2</v>
      </c>
      <c r="AR70" s="8">
        <v>2</v>
      </c>
      <c r="AS70" s="8">
        <v>4</v>
      </c>
      <c r="AT70" s="8">
        <v>3</v>
      </c>
    </row>
    <row r="71" spans="1:46">
      <c r="A71" s="1">
        <v>20015</v>
      </c>
      <c r="B71" s="8">
        <v>0</v>
      </c>
      <c r="C71" s="6">
        <f t="shared" si="1"/>
        <v>21</v>
      </c>
      <c r="D71" s="8">
        <v>1999</v>
      </c>
      <c r="E71" s="55">
        <v>44131.785844907405</v>
      </c>
      <c r="F71" s="66">
        <v>2</v>
      </c>
      <c r="G71" s="8">
        <v>1</v>
      </c>
      <c r="H71" s="8">
        <v>1</v>
      </c>
      <c r="I71" s="8">
        <v>2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2</v>
      </c>
      <c r="P71" s="8">
        <v>0</v>
      </c>
      <c r="Q71" s="8">
        <v>2</v>
      </c>
      <c r="R71" s="8">
        <v>0</v>
      </c>
      <c r="S71" s="8">
        <v>0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2</v>
      </c>
      <c r="Z71" s="20">
        <v>2</v>
      </c>
      <c r="AA71" s="8">
        <v>5</v>
      </c>
      <c r="AB71" s="8">
        <v>6</v>
      </c>
      <c r="AC71" s="8">
        <v>3</v>
      </c>
      <c r="AD71" s="8">
        <v>1</v>
      </c>
      <c r="AE71" s="8">
        <v>5</v>
      </c>
      <c r="AF71" s="8">
        <v>3</v>
      </c>
      <c r="AG71" s="8">
        <v>3</v>
      </c>
      <c r="AH71" s="8">
        <v>3</v>
      </c>
      <c r="AI71" s="8">
        <v>2</v>
      </c>
      <c r="AJ71" s="8">
        <v>2</v>
      </c>
      <c r="AK71" s="8">
        <v>4</v>
      </c>
      <c r="AL71" s="8">
        <v>4</v>
      </c>
      <c r="AM71" s="8">
        <v>2</v>
      </c>
      <c r="AN71" s="8">
        <v>2</v>
      </c>
      <c r="AO71" s="8">
        <v>4</v>
      </c>
      <c r="AP71" s="8">
        <v>3</v>
      </c>
      <c r="AQ71" s="8">
        <v>3</v>
      </c>
      <c r="AR71" s="8">
        <v>3</v>
      </c>
      <c r="AS71" s="8">
        <v>3</v>
      </c>
      <c r="AT71" s="8">
        <v>5</v>
      </c>
    </row>
    <row r="72" spans="1:46">
      <c r="A72" s="1">
        <v>20014</v>
      </c>
      <c r="B72" s="8">
        <v>0</v>
      </c>
      <c r="C72" s="6">
        <f t="shared" si="1"/>
        <v>20</v>
      </c>
      <c r="D72" s="8">
        <v>2000</v>
      </c>
      <c r="E72" s="55">
        <v>44131.786817129629</v>
      </c>
      <c r="F72" s="62">
        <v>5</v>
      </c>
      <c r="G72" s="8">
        <v>3</v>
      </c>
      <c r="H72" s="8">
        <v>2</v>
      </c>
      <c r="I72" s="8">
        <v>2</v>
      </c>
      <c r="J72" s="8">
        <v>3</v>
      </c>
      <c r="K72" s="8">
        <v>0</v>
      </c>
      <c r="L72" s="8">
        <v>3</v>
      </c>
      <c r="M72" s="8">
        <v>0</v>
      </c>
      <c r="N72" s="8">
        <v>3</v>
      </c>
      <c r="O72" s="8">
        <v>1</v>
      </c>
      <c r="P72" s="8">
        <v>2</v>
      </c>
      <c r="Q72" s="8">
        <v>2</v>
      </c>
      <c r="R72" s="8">
        <v>1</v>
      </c>
      <c r="S72" s="8">
        <v>2</v>
      </c>
      <c r="T72" s="8">
        <v>2</v>
      </c>
      <c r="U72" s="8">
        <v>3</v>
      </c>
      <c r="V72" s="8">
        <v>2</v>
      </c>
      <c r="W72" s="8">
        <v>3</v>
      </c>
      <c r="X72" s="8">
        <v>1</v>
      </c>
      <c r="Y72" s="8">
        <v>2</v>
      </c>
      <c r="Z72" s="20">
        <v>0</v>
      </c>
      <c r="AA72" s="8">
        <v>3</v>
      </c>
      <c r="AB72" s="8">
        <v>5</v>
      </c>
      <c r="AC72" s="8">
        <v>3</v>
      </c>
      <c r="AD72" s="8">
        <v>2</v>
      </c>
      <c r="AE72" s="8">
        <v>5</v>
      </c>
      <c r="AF72" s="8">
        <v>2</v>
      </c>
      <c r="AG72" s="8">
        <v>3</v>
      </c>
      <c r="AH72" s="8">
        <v>2</v>
      </c>
      <c r="AI72" s="8">
        <v>2</v>
      </c>
      <c r="AJ72" s="8">
        <v>3</v>
      </c>
      <c r="AK72" s="8">
        <v>6</v>
      </c>
      <c r="AL72" s="8">
        <v>5</v>
      </c>
      <c r="AM72" s="8">
        <v>6</v>
      </c>
      <c r="AN72" s="8">
        <v>2</v>
      </c>
      <c r="AO72" s="8">
        <v>6</v>
      </c>
      <c r="AP72" s="8">
        <v>3</v>
      </c>
      <c r="AQ72" s="8">
        <v>5</v>
      </c>
      <c r="AR72" s="8">
        <v>4</v>
      </c>
      <c r="AS72" s="8">
        <v>3</v>
      </c>
      <c r="AT72" s="8">
        <v>3</v>
      </c>
    </row>
    <row r="73" spans="1:46">
      <c r="A73" s="1">
        <v>20040</v>
      </c>
      <c r="B73" s="8">
        <v>0</v>
      </c>
      <c r="C73" s="6">
        <f t="shared" si="1"/>
        <v>49</v>
      </c>
      <c r="D73" s="8">
        <v>1971</v>
      </c>
      <c r="E73" s="55">
        <v>44131.787372685183</v>
      </c>
      <c r="F73" s="62">
        <v>6</v>
      </c>
      <c r="G73" s="8">
        <v>1</v>
      </c>
      <c r="H73" s="8">
        <v>2</v>
      </c>
      <c r="I73" s="8">
        <v>0</v>
      </c>
      <c r="J73" s="8">
        <v>0</v>
      </c>
      <c r="K73" s="8">
        <v>0</v>
      </c>
      <c r="L73" s="8">
        <v>0</v>
      </c>
      <c r="M73" s="8">
        <v>1</v>
      </c>
      <c r="N73" s="8">
        <v>0</v>
      </c>
      <c r="O73" s="8">
        <v>1</v>
      </c>
      <c r="P73" s="8">
        <v>0</v>
      </c>
      <c r="Q73" s="8">
        <v>2</v>
      </c>
      <c r="R73" s="8">
        <v>0</v>
      </c>
      <c r="S73" s="8">
        <v>0</v>
      </c>
      <c r="T73" s="8">
        <v>0</v>
      </c>
      <c r="U73" s="8">
        <v>1</v>
      </c>
      <c r="V73" s="8">
        <v>1</v>
      </c>
      <c r="W73" s="8">
        <v>1</v>
      </c>
      <c r="X73" s="8">
        <v>1</v>
      </c>
      <c r="Y73" s="8">
        <v>0</v>
      </c>
      <c r="Z73" s="20">
        <v>0</v>
      </c>
      <c r="AA73" s="8">
        <v>7</v>
      </c>
      <c r="AB73" s="8">
        <v>4</v>
      </c>
      <c r="AC73" s="8">
        <v>6</v>
      </c>
      <c r="AD73" s="8">
        <v>4</v>
      </c>
      <c r="AE73" s="8">
        <v>6</v>
      </c>
      <c r="AF73" s="8">
        <v>3</v>
      </c>
      <c r="AG73" s="8">
        <v>5</v>
      </c>
      <c r="AH73" s="8">
        <v>3</v>
      </c>
      <c r="AI73" s="8">
        <v>4</v>
      </c>
      <c r="AJ73" s="8">
        <v>4</v>
      </c>
      <c r="AK73" s="8">
        <v>5</v>
      </c>
      <c r="AL73" s="8">
        <v>3</v>
      </c>
      <c r="AM73" s="8">
        <v>4</v>
      </c>
      <c r="AN73" s="8">
        <v>3</v>
      </c>
      <c r="AO73" s="8">
        <v>8</v>
      </c>
      <c r="AP73" s="8">
        <v>3</v>
      </c>
      <c r="AQ73" s="8">
        <v>8</v>
      </c>
      <c r="AR73" s="8">
        <v>3</v>
      </c>
      <c r="AS73" s="8">
        <v>4</v>
      </c>
      <c r="AT73" s="8">
        <v>3</v>
      </c>
    </row>
    <row r="74" spans="1:46">
      <c r="A74" s="1">
        <v>19498</v>
      </c>
      <c r="B74" s="8">
        <v>0</v>
      </c>
      <c r="C74" s="6">
        <f t="shared" si="1"/>
        <v>23</v>
      </c>
      <c r="D74" s="8">
        <v>1997</v>
      </c>
      <c r="E74" s="55">
        <v>44131.789039351854</v>
      </c>
      <c r="F74" s="62">
        <v>1.5</v>
      </c>
      <c r="G74" s="8">
        <v>1</v>
      </c>
      <c r="H74" s="8">
        <v>2</v>
      </c>
      <c r="I74" s="8">
        <v>2</v>
      </c>
      <c r="J74" s="8">
        <v>0</v>
      </c>
      <c r="K74" s="8">
        <v>1</v>
      </c>
      <c r="L74" s="8">
        <v>1</v>
      </c>
      <c r="M74" s="8">
        <v>1</v>
      </c>
      <c r="N74" s="8">
        <v>0</v>
      </c>
      <c r="O74" s="8">
        <v>0</v>
      </c>
      <c r="P74" s="8">
        <v>0</v>
      </c>
      <c r="Q74" s="8">
        <v>1</v>
      </c>
      <c r="R74" s="8">
        <v>1</v>
      </c>
      <c r="S74" s="8">
        <v>1</v>
      </c>
      <c r="T74" s="8">
        <v>1</v>
      </c>
      <c r="U74" s="8">
        <v>0</v>
      </c>
      <c r="V74" s="8">
        <v>1</v>
      </c>
      <c r="W74" s="8">
        <v>1</v>
      </c>
      <c r="X74" s="8">
        <v>1</v>
      </c>
      <c r="Y74" s="8">
        <v>0</v>
      </c>
      <c r="Z74" s="20">
        <v>1</v>
      </c>
      <c r="AA74" s="8">
        <v>4</v>
      </c>
      <c r="AB74" s="8">
        <v>3</v>
      </c>
      <c r="AC74" s="8">
        <v>3</v>
      </c>
      <c r="AD74" s="8">
        <v>3</v>
      </c>
      <c r="AE74" s="8">
        <v>4</v>
      </c>
      <c r="AF74" s="8">
        <v>2</v>
      </c>
      <c r="AG74" s="8">
        <v>6</v>
      </c>
      <c r="AH74" s="8">
        <v>2</v>
      </c>
      <c r="AI74" s="8">
        <v>2</v>
      </c>
      <c r="AJ74" s="8">
        <v>2</v>
      </c>
      <c r="AK74" s="8">
        <v>3</v>
      </c>
      <c r="AL74" s="8">
        <v>4</v>
      </c>
      <c r="AM74" s="8">
        <v>7</v>
      </c>
      <c r="AN74" s="8">
        <v>2</v>
      </c>
      <c r="AO74" s="8">
        <v>3</v>
      </c>
      <c r="AP74" s="8">
        <v>3</v>
      </c>
      <c r="AQ74" s="8">
        <v>3</v>
      </c>
      <c r="AR74" s="8">
        <v>3</v>
      </c>
      <c r="AS74" s="8">
        <v>3</v>
      </c>
      <c r="AT74" s="8">
        <v>2</v>
      </c>
    </row>
    <row r="75" spans="1:46">
      <c r="A75" s="1">
        <v>20049</v>
      </c>
      <c r="B75" s="8">
        <v>0</v>
      </c>
      <c r="C75" s="6">
        <f t="shared" si="1"/>
        <v>21</v>
      </c>
      <c r="D75" s="8">
        <v>1999</v>
      </c>
      <c r="E75" s="55">
        <v>44131.791168981479</v>
      </c>
      <c r="F75" s="62">
        <v>4</v>
      </c>
      <c r="G75" s="8">
        <v>2</v>
      </c>
      <c r="H75" s="8">
        <v>1</v>
      </c>
      <c r="I75" s="8">
        <v>0</v>
      </c>
      <c r="J75" s="8">
        <v>1</v>
      </c>
      <c r="K75" s="8">
        <v>1</v>
      </c>
      <c r="L75" s="8">
        <v>2</v>
      </c>
      <c r="M75" s="8">
        <v>0</v>
      </c>
      <c r="N75" s="8">
        <v>0</v>
      </c>
      <c r="O75" s="8">
        <v>1</v>
      </c>
      <c r="P75" s="8">
        <v>2</v>
      </c>
      <c r="Q75" s="8">
        <v>1</v>
      </c>
      <c r="R75" s="8">
        <v>3</v>
      </c>
      <c r="S75" s="8">
        <v>2</v>
      </c>
      <c r="T75" s="8">
        <v>1</v>
      </c>
      <c r="U75" s="8">
        <v>2</v>
      </c>
      <c r="V75" s="8">
        <v>1</v>
      </c>
      <c r="W75" s="8">
        <v>1</v>
      </c>
      <c r="X75" s="8">
        <v>2</v>
      </c>
      <c r="Y75" s="8">
        <v>0</v>
      </c>
      <c r="Z75" s="20">
        <v>3</v>
      </c>
      <c r="AA75" s="8">
        <v>9</v>
      </c>
      <c r="AB75" s="8">
        <v>7</v>
      </c>
      <c r="AC75" s="8">
        <v>12</v>
      </c>
      <c r="AD75" s="8">
        <v>7</v>
      </c>
      <c r="AE75" s="8">
        <v>13</v>
      </c>
      <c r="AF75" s="8">
        <v>5</v>
      </c>
      <c r="AG75" s="8">
        <v>4</v>
      </c>
      <c r="AH75" s="8">
        <v>6</v>
      </c>
      <c r="AI75" s="8">
        <v>9</v>
      </c>
      <c r="AJ75" s="8">
        <v>6</v>
      </c>
      <c r="AK75" s="8">
        <v>7</v>
      </c>
      <c r="AL75" s="8">
        <v>8</v>
      </c>
      <c r="AM75" s="8">
        <v>6</v>
      </c>
      <c r="AN75" s="8">
        <v>8</v>
      </c>
      <c r="AO75" s="8">
        <v>7</v>
      </c>
      <c r="AP75" s="8">
        <v>4</v>
      </c>
      <c r="AQ75" s="8">
        <v>5</v>
      </c>
      <c r="AR75" s="8">
        <v>4</v>
      </c>
      <c r="AS75" s="8">
        <v>5</v>
      </c>
      <c r="AT75" s="8">
        <v>4</v>
      </c>
    </row>
    <row r="76" spans="1:46">
      <c r="A76" s="1">
        <v>20020</v>
      </c>
      <c r="B76" s="8">
        <v>0</v>
      </c>
      <c r="C76" s="6">
        <f t="shared" si="1"/>
        <v>20</v>
      </c>
      <c r="D76" s="8">
        <v>2000</v>
      </c>
      <c r="E76" s="55">
        <v>44131.79414351852</v>
      </c>
      <c r="F76" s="62">
        <v>3</v>
      </c>
      <c r="G76" s="8">
        <v>1</v>
      </c>
      <c r="H76" s="8">
        <v>3</v>
      </c>
      <c r="I76" s="8">
        <v>1</v>
      </c>
      <c r="J76" s="8">
        <v>1</v>
      </c>
      <c r="K76" s="8">
        <v>1</v>
      </c>
      <c r="L76" s="8">
        <v>1</v>
      </c>
      <c r="M76" s="8">
        <v>1</v>
      </c>
      <c r="N76" s="8">
        <v>2</v>
      </c>
      <c r="O76" s="8">
        <v>1</v>
      </c>
      <c r="P76" s="8">
        <v>1</v>
      </c>
      <c r="Q76" s="8">
        <v>2</v>
      </c>
      <c r="R76" s="8">
        <v>0</v>
      </c>
      <c r="S76" s="8">
        <v>1</v>
      </c>
      <c r="T76" s="8">
        <v>2</v>
      </c>
      <c r="U76" s="8">
        <v>2</v>
      </c>
      <c r="V76" s="8">
        <v>1</v>
      </c>
      <c r="W76" s="8">
        <v>2</v>
      </c>
      <c r="X76" s="8">
        <v>1</v>
      </c>
      <c r="Y76" s="8">
        <v>0</v>
      </c>
      <c r="Z76" s="20">
        <v>2</v>
      </c>
      <c r="AA76" s="8">
        <v>2</v>
      </c>
      <c r="AB76" s="8">
        <v>4</v>
      </c>
      <c r="AC76" s="8">
        <v>3</v>
      </c>
      <c r="AD76" s="8">
        <v>1</v>
      </c>
      <c r="AE76" s="8">
        <v>3</v>
      </c>
      <c r="AF76" s="8">
        <v>1</v>
      </c>
      <c r="AG76" s="8">
        <v>5</v>
      </c>
      <c r="AH76" s="8">
        <v>2</v>
      </c>
      <c r="AI76" s="8">
        <v>2</v>
      </c>
      <c r="AJ76" s="8">
        <v>4</v>
      </c>
      <c r="AK76" s="8">
        <v>2</v>
      </c>
      <c r="AL76" s="8">
        <v>4</v>
      </c>
      <c r="AM76" s="8">
        <v>4</v>
      </c>
      <c r="AN76" s="8">
        <v>2</v>
      </c>
      <c r="AO76" s="8">
        <v>4</v>
      </c>
      <c r="AP76" s="8">
        <v>2</v>
      </c>
      <c r="AQ76" s="8">
        <v>3</v>
      </c>
      <c r="AR76" s="8">
        <v>7</v>
      </c>
      <c r="AS76" s="8">
        <v>2</v>
      </c>
      <c r="AT76" s="8">
        <v>3</v>
      </c>
    </row>
    <row r="77" spans="1:46">
      <c r="A77" s="1">
        <v>20054</v>
      </c>
      <c r="B77" s="8">
        <v>0</v>
      </c>
      <c r="C77" s="6">
        <f t="shared" si="1"/>
        <v>22</v>
      </c>
      <c r="D77" s="8">
        <v>1998</v>
      </c>
      <c r="E77" s="55">
        <v>44131.798449074071</v>
      </c>
      <c r="F77" s="62">
        <v>4</v>
      </c>
      <c r="G77" s="8">
        <v>2</v>
      </c>
      <c r="H77" s="8">
        <v>2</v>
      </c>
      <c r="I77" s="8">
        <v>1</v>
      </c>
      <c r="J77" s="8">
        <v>2</v>
      </c>
      <c r="K77" s="8">
        <v>2</v>
      </c>
      <c r="L77" s="8">
        <v>1</v>
      </c>
      <c r="M77" s="8">
        <v>2</v>
      </c>
      <c r="N77" s="8">
        <v>1</v>
      </c>
      <c r="O77" s="8">
        <v>1</v>
      </c>
      <c r="P77" s="8">
        <v>1</v>
      </c>
      <c r="Q77" s="8">
        <v>2</v>
      </c>
      <c r="R77" s="8">
        <v>0</v>
      </c>
      <c r="S77" s="8">
        <v>0</v>
      </c>
      <c r="T77" s="8">
        <v>1</v>
      </c>
      <c r="U77" s="8">
        <v>2</v>
      </c>
      <c r="V77" s="8">
        <v>1</v>
      </c>
      <c r="W77" s="8">
        <v>2</v>
      </c>
      <c r="X77" s="8">
        <v>2</v>
      </c>
      <c r="Y77" s="8">
        <v>0</v>
      </c>
      <c r="Z77" s="20">
        <v>2</v>
      </c>
      <c r="AA77" s="8">
        <v>5</v>
      </c>
      <c r="AB77" s="8">
        <v>5</v>
      </c>
      <c r="AC77" s="8">
        <v>5</v>
      </c>
      <c r="AD77" s="8">
        <v>2</v>
      </c>
      <c r="AE77" s="8">
        <v>6</v>
      </c>
      <c r="AF77" s="8">
        <v>3</v>
      </c>
      <c r="AG77" s="8">
        <v>4</v>
      </c>
      <c r="AH77" s="8">
        <v>4</v>
      </c>
      <c r="AI77" s="8">
        <v>9</v>
      </c>
      <c r="AJ77" s="8">
        <v>4</v>
      </c>
      <c r="AK77" s="8">
        <v>4</v>
      </c>
      <c r="AL77" s="8">
        <v>3</v>
      </c>
      <c r="AM77" s="8">
        <v>2</v>
      </c>
      <c r="AN77" s="8">
        <v>4</v>
      </c>
      <c r="AO77" s="8">
        <v>5</v>
      </c>
      <c r="AP77" s="8">
        <v>3</v>
      </c>
      <c r="AQ77" s="8">
        <v>4</v>
      </c>
      <c r="AR77" s="8">
        <v>5</v>
      </c>
      <c r="AS77" s="8">
        <v>3</v>
      </c>
      <c r="AT77" s="8">
        <v>4</v>
      </c>
    </row>
    <row r="78" spans="1:46">
      <c r="A78" s="1">
        <v>19981</v>
      </c>
      <c r="B78" s="8">
        <v>0</v>
      </c>
      <c r="C78" s="6">
        <f t="shared" si="1"/>
        <v>27</v>
      </c>
      <c r="D78" s="8">
        <v>1993</v>
      </c>
      <c r="E78" s="55">
        <v>44131.799780092595</v>
      </c>
      <c r="F78" s="62">
        <v>5</v>
      </c>
      <c r="G78" s="8">
        <v>3</v>
      </c>
      <c r="H78" s="8">
        <v>3</v>
      </c>
      <c r="I78" s="8">
        <v>2</v>
      </c>
      <c r="J78" s="8">
        <v>3</v>
      </c>
      <c r="K78" s="8">
        <v>1</v>
      </c>
      <c r="L78" s="8">
        <v>2</v>
      </c>
      <c r="M78" s="8">
        <v>1</v>
      </c>
      <c r="N78" s="8">
        <v>3</v>
      </c>
      <c r="O78" s="8">
        <v>2</v>
      </c>
      <c r="P78" s="8">
        <v>2</v>
      </c>
      <c r="Q78" s="8">
        <v>2</v>
      </c>
      <c r="R78" s="8">
        <v>1</v>
      </c>
      <c r="S78" s="8">
        <v>2</v>
      </c>
      <c r="T78" s="8">
        <v>2</v>
      </c>
      <c r="U78" s="8">
        <v>3</v>
      </c>
      <c r="V78" s="8">
        <v>2</v>
      </c>
      <c r="W78" s="8">
        <v>2</v>
      </c>
      <c r="X78" s="8">
        <v>2</v>
      </c>
      <c r="Y78" s="8">
        <v>1</v>
      </c>
      <c r="Z78" s="20">
        <v>2</v>
      </c>
      <c r="AA78" s="8">
        <v>2</v>
      </c>
      <c r="AB78" s="8">
        <v>3</v>
      </c>
      <c r="AC78" s="8">
        <v>2</v>
      </c>
      <c r="AD78" s="8">
        <v>2</v>
      </c>
      <c r="AE78" s="8">
        <v>8</v>
      </c>
      <c r="AF78" s="8">
        <v>2</v>
      </c>
      <c r="AG78" s="8">
        <v>4</v>
      </c>
      <c r="AH78" s="8">
        <v>3</v>
      </c>
      <c r="AI78" s="8">
        <v>3</v>
      </c>
      <c r="AJ78" s="8">
        <v>3</v>
      </c>
      <c r="AK78" s="8">
        <v>5</v>
      </c>
      <c r="AL78" s="8">
        <v>8</v>
      </c>
      <c r="AM78" s="8">
        <v>5</v>
      </c>
      <c r="AN78" s="8">
        <v>3</v>
      </c>
      <c r="AO78" s="8">
        <v>4</v>
      </c>
      <c r="AP78" s="8">
        <v>4</v>
      </c>
      <c r="AQ78" s="8">
        <v>7</v>
      </c>
      <c r="AR78" s="8">
        <v>7</v>
      </c>
      <c r="AS78" s="8">
        <v>4</v>
      </c>
      <c r="AT78" s="8">
        <v>3</v>
      </c>
    </row>
    <row r="79" spans="1:46">
      <c r="A79" s="1">
        <v>19977</v>
      </c>
      <c r="B79" s="8">
        <v>0</v>
      </c>
      <c r="C79" s="6">
        <f t="shared" si="1"/>
        <v>27</v>
      </c>
      <c r="D79" s="8">
        <v>1993</v>
      </c>
      <c r="E79" s="55">
        <v>44131.802569444444</v>
      </c>
      <c r="F79" s="62">
        <v>4</v>
      </c>
      <c r="G79" s="8">
        <v>2</v>
      </c>
      <c r="H79" s="8">
        <v>2</v>
      </c>
      <c r="I79" s="8">
        <v>1</v>
      </c>
      <c r="J79" s="8">
        <v>1</v>
      </c>
      <c r="K79" s="8">
        <v>3</v>
      </c>
      <c r="L79" s="8">
        <v>2</v>
      </c>
      <c r="M79" s="8">
        <v>0</v>
      </c>
      <c r="N79" s="8">
        <v>0</v>
      </c>
      <c r="O79" s="8">
        <v>1</v>
      </c>
      <c r="P79" s="8">
        <v>1</v>
      </c>
      <c r="Q79" s="8">
        <v>3</v>
      </c>
      <c r="R79" s="8">
        <v>2</v>
      </c>
      <c r="S79" s="8">
        <v>3</v>
      </c>
      <c r="T79" s="8">
        <v>2</v>
      </c>
      <c r="U79" s="8">
        <v>3</v>
      </c>
      <c r="V79" s="8">
        <v>2</v>
      </c>
      <c r="W79" s="8">
        <v>3</v>
      </c>
      <c r="X79" s="8">
        <v>2</v>
      </c>
      <c r="Y79" s="8">
        <v>1</v>
      </c>
      <c r="Z79" s="20">
        <v>1</v>
      </c>
      <c r="AA79" s="8">
        <v>3</v>
      </c>
      <c r="AB79" s="8">
        <v>4</v>
      </c>
      <c r="AC79" s="8">
        <v>3</v>
      </c>
      <c r="AD79" s="8">
        <v>3</v>
      </c>
      <c r="AE79" s="8">
        <v>9</v>
      </c>
      <c r="AF79" s="8">
        <v>4</v>
      </c>
      <c r="AG79" s="8">
        <v>3</v>
      </c>
      <c r="AH79" s="8">
        <v>3</v>
      </c>
      <c r="AI79" s="8">
        <v>4</v>
      </c>
      <c r="AJ79" s="8">
        <v>3</v>
      </c>
      <c r="AK79" s="8">
        <v>3</v>
      </c>
      <c r="AL79" s="8">
        <v>5</v>
      </c>
      <c r="AM79" s="8">
        <v>4</v>
      </c>
      <c r="AN79" s="8">
        <v>3</v>
      </c>
      <c r="AO79" s="8">
        <v>7</v>
      </c>
      <c r="AP79" s="8">
        <v>4</v>
      </c>
      <c r="AQ79" s="8">
        <v>2</v>
      </c>
      <c r="AR79" s="8">
        <v>3</v>
      </c>
      <c r="AS79" s="8">
        <v>3</v>
      </c>
      <c r="AT79" s="8">
        <v>4</v>
      </c>
    </row>
    <row r="80" spans="1:46">
      <c r="A80" s="1">
        <v>20067</v>
      </c>
      <c r="B80" s="8">
        <v>1</v>
      </c>
      <c r="C80" s="6">
        <f t="shared" si="1"/>
        <v>25</v>
      </c>
      <c r="D80" s="8">
        <v>1995</v>
      </c>
      <c r="E80" s="55">
        <v>44131.803935185184</v>
      </c>
      <c r="F80" s="62">
        <v>9</v>
      </c>
      <c r="G80" s="8">
        <v>2</v>
      </c>
      <c r="H80" s="8">
        <v>2</v>
      </c>
      <c r="I80" s="8">
        <v>1</v>
      </c>
      <c r="J80" s="8">
        <v>2</v>
      </c>
      <c r="K80" s="8">
        <v>2</v>
      </c>
      <c r="L80" s="8">
        <v>3</v>
      </c>
      <c r="M80" s="8">
        <v>2</v>
      </c>
      <c r="N80" s="8">
        <v>0</v>
      </c>
      <c r="O80" s="8">
        <v>3</v>
      </c>
      <c r="P80" s="8">
        <v>3</v>
      </c>
      <c r="Q80" s="8">
        <v>3</v>
      </c>
      <c r="R80" s="8">
        <v>2</v>
      </c>
      <c r="S80" s="8">
        <v>2</v>
      </c>
      <c r="T80" s="8">
        <v>3</v>
      </c>
      <c r="U80" s="8">
        <v>3</v>
      </c>
      <c r="V80" s="8">
        <v>3</v>
      </c>
      <c r="W80" s="8">
        <v>3</v>
      </c>
      <c r="X80" s="8">
        <v>3</v>
      </c>
      <c r="Y80" s="8">
        <v>3</v>
      </c>
      <c r="Z80" s="20">
        <v>1</v>
      </c>
      <c r="AA80" s="8">
        <v>10</v>
      </c>
      <c r="AB80" s="8">
        <v>8</v>
      </c>
      <c r="AC80" s="8">
        <v>4</v>
      </c>
      <c r="AD80" s="8">
        <v>15</v>
      </c>
      <c r="AE80" s="8">
        <v>9</v>
      </c>
      <c r="AF80" s="8">
        <v>3</v>
      </c>
      <c r="AG80" s="8">
        <v>6</v>
      </c>
      <c r="AH80" s="8">
        <v>6</v>
      </c>
      <c r="AI80" s="8">
        <v>2</v>
      </c>
      <c r="AJ80" s="8">
        <v>19</v>
      </c>
      <c r="AK80" s="8">
        <v>3</v>
      </c>
      <c r="AL80" s="8">
        <v>6</v>
      </c>
      <c r="AM80" s="8">
        <v>6</v>
      </c>
      <c r="AN80" s="8">
        <v>3</v>
      </c>
      <c r="AO80" s="8">
        <v>6</v>
      </c>
      <c r="AP80" s="8">
        <v>2</v>
      </c>
      <c r="AQ80" s="8">
        <v>10</v>
      </c>
      <c r="AR80" s="8">
        <v>4</v>
      </c>
      <c r="AS80" s="8">
        <v>4</v>
      </c>
      <c r="AT80" s="8">
        <v>8</v>
      </c>
    </row>
    <row r="81" spans="1:46">
      <c r="A81" s="1">
        <v>20102</v>
      </c>
      <c r="B81" s="8">
        <v>0</v>
      </c>
      <c r="C81" s="6">
        <f t="shared" si="1"/>
        <v>22</v>
      </c>
      <c r="D81" s="8">
        <v>1998</v>
      </c>
      <c r="E81" s="55">
        <v>44131.833784722221</v>
      </c>
      <c r="F81" s="62">
        <v>10</v>
      </c>
      <c r="G81" s="8">
        <v>1</v>
      </c>
      <c r="H81" s="8">
        <v>3</v>
      </c>
      <c r="I81" s="8">
        <v>0</v>
      </c>
      <c r="J81" s="8">
        <v>2</v>
      </c>
      <c r="K81" s="8">
        <v>1</v>
      </c>
      <c r="L81" s="8">
        <v>1</v>
      </c>
      <c r="M81" s="8">
        <v>1</v>
      </c>
      <c r="N81" s="8">
        <v>1</v>
      </c>
      <c r="O81" s="8">
        <v>2</v>
      </c>
      <c r="P81" s="8">
        <v>3</v>
      </c>
      <c r="Q81" s="8">
        <v>2</v>
      </c>
      <c r="R81" s="8">
        <v>0</v>
      </c>
      <c r="S81" s="8">
        <v>1</v>
      </c>
      <c r="T81" s="8">
        <v>0</v>
      </c>
      <c r="U81" s="8">
        <v>2</v>
      </c>
      <c r="V81" s="8">
        <v>1</v>
      </c>
      <c r="W81" s="8">
        <v>2</v>
      </c>
      <c r="X81" s="8">
        <v>2</v>
      </c>
      <c r="Y81" s="8">
        <v>1</v>
      </c>
      <c r="Z81" s="20">
        <v>1</v>
      </c>
      <c r="AA81" s="8">
        <v>3</v>
      </c>
      <c r="AB81" s="8">
        <v>6</v>
      </c>
      <c r="AC81" s="8">
        <v>3</v>
      </c>
      <c r="AD81" s="8">
        <v>4</v>
      </c>
      <c r="AE81" s="8">
        <v>7</v>
      </c>
      <c r="AF81" s="8">
        <v>2</v>
      </c>
      <c r="AG81" s="8">
        <v>3</v>
      </c>
      <c r="AH81" s="8">
        <v>3</v>
      </c>
      <c r="AI81" s="8">
        <v>3</v>
      </c>
      <c r="AJ81" s="8">
        <v>4</v>
      </c>
      <c r="AK81" s="8">
        <v>19</v>
      </c>
      <c r="AL81" s="8">
        <v>3</v>
      </c>
      <c r="AM81" s="8">
        <v>5</v>
      </c>
      <c r="AN81" s="8">
        <v>4</v>
      </c>
      <c r="AO81" s="8">
        <v>112</v>
      </c>
      <c r="AP81" s="8">
        <v>2</v>
      </c>
      <c r="AQ81" s="8">
        <v>3</v>
      </c>
      <c r="AR81" s="8">
        <v>4</v>
      </c>
      <c r="AS81" s="8">
        <v>4</v>
      </c>
      <c r="AT81" s="8">
        <v>3</v>
      </c>
    </row>
    <row r="82" spans="1:46">
      <c r="A82" s="1">
        <v>20115</v>
      </c>
      <c r="B82" s="8">
        <v>1</v>
      </c>
      <c r="C82" s="6">
        <f t="shared" si="1"/>
        <v>32</v>
      </c>
      <c r="D82" s="8">
        <v>1988</v>
      </c>
      <c r="E82" s="55">
        <v>44131.83929398148</v>
      </c>
      <c r="F82" s="62">
        <v>10</v>
      </c>
      <c r="G82" s="8">
        <v>1</v>
      </c>
      <c r="H82" s="8">
        <v>1</v>
      </c>
      <c r="I82" s="8">
        <v>1</v>
      </c>
      <c r="J82" s="8">
        <v>1</v>
      </c>
      <c r="K82" s="8">
        <v>0</v>
      </c>
      <c r="L82" s="8">
        <v>1</v>
      </c>
      <c r="M82" s="8">
        <v>0</v>
      </c>
      <c r="N82" s="8">
        <v>1</v>
      </c>
      <c r="O82" s="8">
        <v>3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2</v>
      </c>
      <c r="V82" s="8">
        <v>0</v>
      </c>
      <c r="W82" s="8">
        <v>2</v>
      </c>
      <c r="X82" s="8">
        <v>2</v>
      </c>
      <c r="Y82" s="8">
        <v>2</v>
      </c>
      <c r="Z82" s="20">
        <v>1</v>
      </c>
      <c r="AA82" s="8">
        <v>3</v>
      </c>
      <c r="AB82" s="8">
        <v>3</v>
      </c>
      <c r="AC82" s="8">
        <v>5</v>
      </c>
      <c r="AD82" s="8">
        <v>3</v>
      </c>
      <c r="AE82" s="8">
        <v>6</v>
      </c>
      <c r="AF82" s="8">
        <v>2</v>
      </c>
      <c r="AG82" s="8">
        <v>3</v>
      </c>
      <c r="AH82" s="8">
        <v>2</v>
      </c>
      <c r="AI82" s="8">
        <v>5</v>
      </c>
      <c r="AJ82" s="8">
        <v>4</v>
      </c>
      <c r="AK82" s="8">
        <v>7</v>
      </c>
      <c r="AL82" s="8">
        <v>5</v>
      </c>
      <c r="AM82" s="8">
        <v>5</v>
      </c>
      <c r="AN82" s="8">
        <v>2</v>
      </c>
      <c r="AO82" s="8">
        <v>6</v>
      </c>
      <c r="AP82" s="8">
        <v>3</v>
      </c>
      <c r="AQ82" s="8">
        <v>5</v>
      </c>
      <c r="AR82" s="8">
        <v>5</v>
      </c>
      <c r="AS82" s="8">
        <v>2</v>
      </c>
      <c r="AT82" s="8">
        <v>3</v>
      </c>
    </row>
    <row r="83" spans="1:46">
      <c r="A83" s="1">
        <v>20071</v>
      </c>
      <c r="B83" s="8">
        <v>1</v>
      </c>
      <c r="C83" s="6">
        <f t="shared" si="1"/>
        <v>22</v>
      </c>
      <c r="D83" s="8">
        <v>1998</v>
      </c>
      <c r="E83" s="55">
        <v>44131.846921296295</v>
      </c>
      <c r="F83" s="62">
        <v>8</v>
      </c>
      <c r="G83" s="8">
        <v>2</v>
      </c>
      <c r="H83" s="8">
        <v>2</v>
      </c>
      <c r="I83" s="8">
        <v>1</v>
      </c>
      <c r="J83" s="8">
        <v>2</v>
      </c>
      <c r="K83" s="8">
        <v>2</v>
      </c>
      <c r="L83" s="8">
        <v>2</v>
      </c>
      <c r="M83" s="8">
        <v>2</v>
      </c>
      <c r="N83" s="8">
        <v>1</v>
      </c>
      <c r="O83" s="8">
        <v>2</v>
      </c>
      <c r="P83" s="8">
        <v>2</v>
      </c>
      <c r="Q83" s="8">
        <v>2</v>
      </c>
      <c r="R83" s="8">
        <v>1</v>
      </c>
      <c r="S83" s="8">
        <v>1</v>
      </c>
      <c r="T83" s="8">
        <v>1</v>
      </c>
      <c r="U83" s="8">
        <v>2</v>
      </c>
      <c r="V83" s="8">
        <v>1</v>
      </c>
      <c r="W83" s="8">
        <v>2</v>
      </c>
      <c r="X83" s="8">
        <v>2</v>
      </c>
      <c r="Y83" s="8">
        <v>2</v>
      </c>
      <c r="Z83" s="20">
        <v>2</v>
      </c>
      <c r="AA83" s="8">
        <v>3</v>
      </c>
      <c r="AB83" s="8">
        <v>4</v>
      </c>
      <c r="AC83" s="8">
        <v>3</v>
      </c>
      <c r="AD83" s="8">
        <v>2</v>
      </c>
      <c r="AE83" s="8">
        <v>8</v>
      </c>
      <c r="AF83" s="8">
        <v>2</v>
      </c>
      <c r="AG83" s="8">
        <v>3</v>
      </c>
      <c r="AH83" s="8">
        <v>4</v>
      </c>
      <c r="AI83" s="8">
        <v>3</v>
      </c>
      <c r="AJ83" s="8">
        <v>3</v>
      </c>
      <c r="AK83" s="8">
        <v>2</v>
      </c>
      <c r="AL83" s="8">
        <v>5</v>
      </c>
      <c r="AM83" s="8">
        <v>13</v>
      </c>
      <c r="AN83" s="8">
        <v>3</v>
      </c>
      <c r="AO83" s="8">
        <v>3</v>
      </c>
      <c r="AP83" s="8">
        <v>3</v>
      </c>
      <c r="AQ83" s="8">
        <v>3</v>
      </c>
      <c r="AR83" s="8">
        <v>4</v>
      </c>
      <c r="AS83" s="8">
        <v>3</v>
      </c>
      <c r="AT83" s="8">
        <v>2</v>
      </c>
    </row>
    <row r="84" spans="1:46">
      <c r="A84" s="1">
        <v>20174</v>
      </c>
      <c r="B84" s="8">
        <v>0</v>
      </c>
      <c r="C84" s="6">
        <f t="shared" si="1"/>
        <v>24</v>
      </c>
      <c r="D84" s="8">
        <v>1996</v>
      </c>
      <c r="E84" s="55">
        <v>44131.847986111112</v>
      </c>
      <c r="F84" s="62">
        <v>3</v>
      </c>
      <c r="G84" s="8">
        <v>1</v>
      </c>
      <c r="H84" s="8">
        <v>1</v>
      </c>
      <c r="I84" s="8">
        <v>1</v>
      </c>
      <c r="J84" s="8">
        <v>0</v>
      </c>
      <c r="K84" s="8">
        <v>1</v>
      </c>
      <c r="L84" s="8">
        <v>1</v>
      </c>
      <c r="M84" s="8">
        <v>0</v>
      </c>
      <c r="N84" s="8">
        <v>0</v>
      </c>
      <c r="O84" s="8">
        <v>1</v>
      </c>
      <c r="P84" s="8">
        <v>1</v>
      </c>
      <c r="Q84" s="8">
        <v>2</v>
      </c>
      <c r="R84" s="8">
        <v>1</v>
      </c>
      <c r="S84" s="8">
        <v>1</v>
      </c>
      <c r="T84" s="8">
        <v>0</v>
      </c>
      <c r="U84" s="8">
        <v>2</v>
      </c>
      <c r="V84" s="8">
        <v>0</v>
      </c>
      <c r="W84" s="8">
        <v>1</v>
      </c>
      <c r="X84" s="8">
        <v>0</v>
      </c>
      <c r="Y84" s="8">
        <v>1</v>
      </c>
      <c r="Z84" s="20">
        <v>2</v>
      </c>
      <c r="AA84" s="8">
        <v>6</v>
      </c>
      <c r="AB84" s="8">
        <v>4</v>
      </c>
      <c r="AC84" s="8">
        <v>4</v>
      </c>
      <c r="AD84" s="8">
        <v>3</v>
      </c>
      <c r="AE84" s="8">
        <v>4</v>
      </c>
      <c r="AF84" s="8">
        <v>3</v>
      </c>
      <c r="AG84" s="8">
        <v>4</v>
      </c>
      <c r="AH84" s="8">
        <v>4</v>
      </c>
      <c r="AI84" s="8">
        <v>3</v>
      </c>
      <c r="AJ84" s="8">
        <v>3</v>
      </c>
      <c r="AK84" s="8">
        <v>7</v>
      </c>
      <c r="AL84" s="8">
        <v>3</v>
      </c>
      <c r="AM84" s="8">
        <v>3</v>
      </c>
      <c r="AN84" s="8">
        <v>4</v>
      </c>
      <c r="AO84" s="8">
        <v>7</v>
      </c>
      <c r="AP84" s="8">
        <v>4</v>
      </c>
      <c r="AQ84" s="8">
        <v>5</v>
      </c>
      <c r="AR84" s="8">
        <v>3</v>
      </c>
      <c r="AS84" s="8">
        <v>4</v>
      </c>
      <c r="AT84" s="8">
        <v>3</v>
      </c>
    </row>
    <row r="85" spans="1:46">
      <c r="A85" s="1">
        <v>20218</v>
      </c>
      <c r="B85" s="8">
        <v>1</v>
      </c>
      <c r="C85" s="6">
        <f t="shared" si="1"/>
        <v>23</v>
      </c>
      <c r="D85" s="8">
        <v>1997</v>
      </c>
      <c r="E85" s="55">
        <v>44131.862442129626</v>
      </c>
      <c r="F85" s="62">
        <v>4</v>
      </c>
      <c r="G85" s="8">
        <v>2</v>
      </c>
      <c r="H85" s="8">
        <v>1</v>
      </c>
      <c r="I85" s="8">
        <v>0</v>
      </c>
      <c r="J85" s="8">
        <v>1</v>
      </c>
      <c r="K85" s="8">
        <v>2</v>
      </c>
      <c r="L85" s="8">
        <v>1</v>
      </c>
      <c r="M85" s="8">
        <v>1</v>
      </c>
      <c r="N85" s="8">
        <v>2</v>
      </c>
      <c r="O85" s="8">
        <v>1</v>
      </c>
      <c r="P85" s="8">
        <v>1</v>
      </c>
      <c r="Q85" s="8">
        <v>1</v>
      </c>
      <c r="R85" s="8">
        <v>1</v>
      </c>
      <c r="S85" s="8">
        <v>2</v>
      </c>
      <c r="T85" s="8">
        <v>1</v>
      </c>
      <c r="U85" s="8">
        <v>3</v>
      </c>
      <c r="V85" s="8">
        <v>1</v>
      </c>
      <c r="W85" s="8">
        <v>2</v>
      </c>
      <c r="X85" s="8">
        <v>1</v>
      </c>
      <c r="Y85" s="8">
        <v>0</v>
      </c>
      <c r="Z85" s="20">
        <v>2</v>
      </c>
      <c r="AA85" s="8">
        <v>11</v>
      </c>
      <c r="AB85" s="8">
        <v>5</v>
      </c>
      <c r="AC85" s="8">
        <v>4</v>
      </c>
      <c r="AD85" s="8">
        <v>3</v>
      </c>
      <c r="AE85" s="8">
        <v>6</v>
      </c>
      <c r="AF85" s="8">
        <v>5</v>
      </c>
      <c r="AG85" s="8">
        <v>4</v>
      </c>
      <c r="AH85" s="8">
        <v>5</v>
      </c>
      <c r="AI85" s="8">
        <v>15</v>
      </c>
      <c r="AJ85" s="8">
        <v>3</v>
      </c>
      <c r="AK85" s="8">
        <v>5</v>
      </c>
      <c r="AL85" s="8">
        <v>8</v>
      </c>
      <c r="AM85" s="8">
        <v>7</v>
      </c>
      <c r="AN85" s="8">
        <v>3</v>
      </c>
      <c r="AO85" s="8">
        <v>5</v>
      </c>
      <c r="AP85" s="8">
        <v>3</v>
      </c>
      <c r="AQ85" s="8">
        <v>4</v>
      </c>
      <c r="AR85" s="8">
        <v>4</v>
      </c>
      <c r="AS85" s="8">
        <v>3</v>
      </c>
      <c r="AT85" s="8">
        <v>2</v>
      </c>
    </row>
    <row r="86" spans="1:46">
      <c r="A86" s="1">
        <v>19976</v>
      </c>
      <c r="B86" s="8">
        <v>0</v>
      </c>
      <c r="C86" s="6">
        <f t="shared" si="1"/>
        <v>27</v>
      </c>
      <c r="D86" s="8">
        <v>1993</v>
      </c>
      <c r="E86" s="55">
        <v>44131.864328703705</v>
      </c>
      <c r="F86" s="62">
        <v>10</v>
      </c>
      <c r="G86" s="8">
        <v>3</v>
      </c>
      <c r="H86" s="8">
        <v>1</v>
      </c>
      <c r="I86" s="8">
        <v>1</v>
      </c>
      <c r="J86" s="8">
        <v>3</v>
      </c>
      <c r="K86" s="8">
        <v>1</v>
      </c>
      <c r="L86" s="8">
        <v>2</v>
      </c>
      <c r="M86" s="8">
        <v>2</v>
      </c>
      <c r="N86" s="8">
        <v>2</v>
      </c>
      <c r="O86" s="8">
        <v>1</v>
      </c>
      <c r="P86" s="8">
        <v>2</v>
      </c>
      <c r="Q86" s="8">
        <v>1</v>
      </c>
      <c r="R86" s="8">
        <v>1</v>
      </c>
      <c r="S86" s="8">
        <v>1</v>
      </c>
      <c r="T86" s="8">
        <v>2</v>
      </c>
      <c r="U86" s="8">
        <v>2</v>
      </c>
      <c r="V86" s="8">
        <v>1</v>
      </c>
      <c r="W86" s="8">
        <v>2</v>
      </c>
      <c r="X86" s="8">
        <v>2</v>
      </c>
      <c r="Y86" s="8">
        <v>2</v>
      </c>
      <c r="Z86" s="20">
        <v>2</v>
      </c>
      <c r="AA86" s="8">
        <v>3</v>
      </c>
      <c r="AB86" s="8">
        <v>6</v>
      </c>
      <c r="AC86" s="8">
        <v>3</v>
      </c>
      <c r="AD86" s="8">
        <v>2</v>
      </c>
      <c r="AE86" s="8">
        <v>5</v>
      </c>
      <c r="AF86" s="8">
        <v>2</v>
      </c>
      <c r="AG86" s="8">
        <v>4</v>
      </c>
      <c r="AH86" s="8">
        <v>3</v>
      </c>
      <c r="AI86" s="8">
        <v>3</v>
      </c>
      <c r="AJ86" s="8">
        <v>2</v>
      </c>
      <c r="AK86" s="8">
        <v>5</v>
      </c>
      <c r="AL86" s="8">
        <v>4</v>
      </c>
      <c r="AM86" s="8">
        <v>4</v>
      </c>
      <c r="AN86" s="8">
        <v>4</v>
      </c>
      <c r="AO86" s="8">
        <v>4</v>
      </c>
      <c r="AP86" s="8">
        <v>3</v>
      </c>
      <c r="AQ86" s="8">
        <v>3</v>
      </c>
      <c r="AR86" s="8">
        <v>3</v>
      </c>
      <c r="AS86" s="8">
        <v>3</v>
      </c>
      <c r="AT86" s="8">
        <v>4</v>
      </c>
    </row>
    <row r="87" spans="1:46">
      <c r="A87" s="1">
        <v>20227</v>
      </c>
      <c r="B87" s="8">
        <v>0</v>
      </c>
      <c r="C87" s="6">
        <f t="shared" si="1"/>
        <v>55</v>
      </c>
      <c r="D87" s="8">
        <v>1965</v>
      </c>
      <c r="E87" s="55">
        <v>44131.867152777777</v>
      </c>
      <c r="F87" s="62">
        <v>2</v>
      </c>
      <c r="G87" s="8">
        <v>1</v>
      </c>
      <c r="H87" s="8">
        <v>2</v>
      </c>
      <c r="I87" s="8">
        <v>0</v>
      </c>
      <c r="J87" s="8">
        <v>2</v>
      </c>
      <c r="K87" s="8">
        <v>2</v>
      </c>
      <c r="L87" s="8">
        <v>2</v>
      </c>
      <c r="M87" s="8">
        <v>1</v>
      </c>
      <c r="N87" s="8">
        <v>0</v>
      </c>
      <c r="O87" s="8">
        <v>1</v>
      </c>
      <c r="P87" s="8">
        <v>2</v>
      </c>
      <c r="Q87" s="8">
        <v>2</v>
      </c>
      <c r="R87" s="8">
        <v>1</v>
      </c>
      <c r="S87" s="8">
        <v>2</v>
      </c>
      <c r="T87" s="8">
        <v>2</v>
      </c>
      <c r="U87" s="8">
        <v>0</v>
      </c>
      <c r="V87" s="8">
        <v>2</v>
      </c>
      <c r="W87" s="8">
        <v>2</v>
      </c>
      <c r="X87" s="8">
        <v>2</v>
      </c>
      <c r="Y87" s="8">
        <v>2</v>
      </c>
      <c r="Z87" s="20">
        <v>2</v>
      </c>
      <c r="AA87" s="8">
        <v>35</v>
      </c>
      <c r="AB87" s="8">
        <v>11</v>
      </c>
      <c r="AC87" s="8">
        <v>6</v>
      </c>
      <c r="AD87" s="8">
        <v>4</v>
      </c>
      <c r="AE87" s="8">
        <v>34</v>
      </c>
      <c r="AF87" s="8">
        <v>6</v>
      </c>
      <c r="AG87" s="8">
        <v>4</v>
      </c>
      <c r="AH87" s="8">
        <v>4</v>
      </c>
      <c r="AI87" s="8">
        <v>7</v>
      </c>
      <c r="AJ87" s="8">
        <v>6</v>
      </c>
      <c r="AK87" s="8">
        <v>4</v>
      </c>
      <c r="AL87" s="8">
        <v>5</v>
      </c>
      <c r="AM87" s="8">
        <v>9</v>
      </c>
      <c r="AN87" s="8">
        <v>10</v>
      </c>
      <c r="AO87" s="8">
        <v>6</v>
      </c>
      <c r="AP87" s="8">
        <v>6</v>
      </c>
      <c r="AQ87" s="8">
        <v>4</v>
      </c>
      <c r="AR87" s="8">
        <v>5</v>
      </c>
      <c r="AS87" s="8">
        <v>5</v>
      </c>
      <c r="AT87" s="8">
        <v>6</v>
      </c>
    </row>
    <row r="88" spans="1:46">
      <c r="A88" s="1">
        <v>20226</v>
      </c>
      <c r="B88" s="8">
        <v>1</v>
      </c>
      <c r="C88" s="6">
        <f t="shared" si="1"/>
        <v>58</v>
      </c>
      <c r="D88" s="8">
        <v>1962</v>
      </c>
      <c r="E88" s="55">
        <v>44131.867222222223</v>
      </c>
      <c r="F88" s="62">
        <v>1</v>
      </c>
      <c r="G88" s="8">
        <v>2</v>
      </c>
      <c r="H88" s="8">
        <v>2</v>
      </c>
      <c r="I88" s="8">
        <v>2</v>
      </c>
      <c r="J88" s="8">
        <v>2</v>
      </c>
      <c r="K88" s="8">
        <v>3</v>
      </c>
      <c r="L88" s="8">
        <v>0</v>
      </c>
      <c r="M88" s="8">
        <v>0</v>
      </c>
      <c r="N88" s="8">
        <v>2</v>
      </c>
      <c r="O88" s="8">
        <v>1</v>
      </c>
      <c r="P88" s="8">
        <v>2</v>
      </c>
      <c r="Q88" s="8">
        <v>3</v>
      </c>
      <c r="R88" s="8">
        <v>0</v>
      </c>
      <c r="S88" s="8">
        <v>0</v>
      </c>
      <c r="T88" s="8">
        <v>0</v>
      </c>
      <c r="U88" s="8">
        <v>2</v>
      </c>
      <c r="V88" s="8">
        <v>2</v>
      </c>
      <c r="W88" s="8">
        <v>2</v>
      </c>
      <c r="X88" s="8">
        <v>2</v>
      </c>
      <c r="Y88" s="8">
        <v>1</v>
      </c>
      <c r="Z88" s="20">
        <v>2</v>
      </c>
      <c r="AA88" s="8">
        <v>16</v>
      </c>
      <c r="AB88" s="8">
        <v>20</v>
      </c>
      <c r="AC88" s="8">
        <v>14</v>
      </c>
      <c r="AD88" s="8">
        <v>6</v>
      </c>
      <c r="AE88" s="8">
        <v>22</v>
      </c>
      <c r="AF88" s="8">
        <v>11</v>
      </c>
      <c r="AG88" s="8">
        <v>10</v>
      </c>
      <c r="AH88" s="8">
        <v>5</v>
      </c>
      <c r="AI88" s="8">
        <v>6</v>
      </c>
      <c r="AJ88" s="8">
        <v>23</v>
      </c>
      <c r="AK88" s="8">
        <v>8</v>
      </c>
      <c r="AL88" s="8">
        <v>8</v>
      </c>
      <c r="AM88" s="8">
        <v>6</v>
      </c>
      <c r="AN88" s="8">
        <v>5</v>
      </c>
      <c r="AO88" s="8">
        <v>9</v>
      </c>
      <c r="AP88" s="8">
        <v>12</v>
      </c>
      <c r="AQ88" s="8">
        <v>14</v>
      </c>
      <c r="AR88" s="8">
        <v>15</v>
      </c>
      <c r="AS88" s="8">
        <v>19</v>
      </c>
      <c r="AT88" s="8">
        <v>5</v>
      </c>
    </row>
    <row r="89" spans="1:46">
      <c r="A89" s="1">
        <v>9792</v>
      </c>
      <c r="B89" s="8">
        <v>0</v>
      </c>
      <c r="C89" s="6">
        <f t="shared" si="1"/>
        <v>22</v>
      </c>
      <c r="D89" s="8">
        <v>1998</v>
      </c>
      <c r="E89" s="55">
        <v>44131.887094907404</v>
      </c>
      <c r="F89" s="62">
        <v>3</v>
      </c>
      <c r="G89" s="8">
        <v>3</v>
      </c>
      <c r="H89" s="8">
        <v>1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2</v>
      </c>
      <c r="O89" s="8">
        <v>1</v>
      </c>
      <c r="P89" s="8">
        <v>2</v>
      </c>
      <c r="Q89" s="8">
        <v>2</v>
      </c>
      <c r="R89" s="8">
        <v>2</v>
      </c>
      <c r="S89" s="8">
        <v>2</v>
      </c>
      <c r="T89" s="8">
        <v>0</v>
      </c>
      <c r="U89" s="8">
        <v>2</v>
      </c>
      <c r="V89" s="8">
        <v>2</v>
      </c>
      <c r="W89" s="8">
        <v>1</v>
      </c>
      <c r="X89" s="8">
        <v>1</v>
      </c>
      <c r="Y89" s="8">
        <v>0</v>
      </c>
      <c r="Z89" s="20">
        <v>3</v>
      </c>
      <c r="AA89" s="8">
        <v>2</v>
      </c>
      <c r="AB89" s="8">
        <v>3</v>
      </c>
      <c r="AC89" s="8">
        <v>4</v>
      </c>
      <c r="AD89" s="8">
        <v>2</v>
      </c>
      <c r="AE89" s="8">
        <v>4</v>
      </c>
      <c r="AF89" s="8">
        <v>2</v>
      </c>
      <c r="AG89" s="8">
        <v>2</v>
      </c>
      <c r="AH89" s="8">
        <v>2</v>
      </c>
      <c r="AI89" s="8">
        <v>2</v>
      </c>
      <c r="AJ89" s="8">
        <v>3</v>
      </c>
      <c r="AK89" s="8">
        <v>63</v>
      </c>
      <c r="AL89" s="8">
        <v>3</v>
      </c>
      <c r="AM89" s="8">
        <v>4</v>
      </c>
      <c r="AN89" s="8">
        <v>3</v>
      </c>
      <c r="AO89" s="8">
        <v>12</v>
      </c>
      <c r="AP89" s="8">
        <v>11</v>
      </c>
      <c r="AQ89" s="8">
        <v>3</v>
      </c>
      <c r="AR89" s="8">
        <v>3</v>
      </c>
      <c r="AS89" s="8">
        <v>2</v>
      </c>
      <c r="AT89" s="8">
        <v>11</v>
      </c>
    </row>
    <row r="90" spans="1:46">
      <c r="A90" s="1">
        <v>20274</v>
      </c>
      <c r="B90" s="8">
        <v>0</v>
      </c>
      <c r="C90" s="6">
        <f t="shared" si="1"/>
        <v>42</v>
      </c>
      <c r="D90" s="8">
        <v>1978</v>
      </c>
      <c r="E90" s="55">
        <v>44131.891655092593</v>
      </c>
      <c r="F90" s="62">
        <v>5</v>
      </c>
      <c r="G90" s="8">
        <v>1</v>
      </c>
      <c r="H90" s="8">
        <v>2</v>
      </c>
      <c r="I90" s="8">
        <v>0</v>
      </c>
      <c r="J90" s="8">
        <v>3</v>
      </c>
      <c r="K90" s="8">
        <v>0</v>
      </c>
      <c r="L90" s="8">
        <v>1</v>
      </c>
      <c r="M90" s="8">
        <v>1</v>
      </c>
      <c r="N90" s="8">
        <v>1</v>
      </c>
      <c r="O90" s="8">
        <v>1</v>
      </c>
      <c r="P90" s="8">
        <v>2</v>
      </c>
      <c r="Q90" s="8">
        <v>2</v>
      </c>
      <c r="R90" s="8">
        <v>0</v>
      </c>
      <c r="S90" s="8">
        <v>0</v>
      </c>
      <c r="T90" s="8">
        <v>1</v>
      </c>
      <c r="U90" s="8">
        <v>2</v>
      </c>
      <c r="V90" s="8">
        <v>1</v>
      </c>
      <c r="W90" s="8">
        <v>2</v>
      </c>
      <c r="X90" s="8">
        <v>2</v>
      </c>
      <c r="Y90" s="8">
        <v>2</v>
      </c>
      <c r="Z90" s="20">
        <v>1</v>
      </c>
      <c r="AA90" s="8">
        <v>4</v>
      </c>
      <c r="AB90" s="8">
        <v>5</v>
      </c>
      <c r="AC90" s="8">
        <v>3</v>
      </c>
      <c r="AD90" s="8">
        <v>6</v>
      </c>
      <c r="AE90" s="8">
        <v>4</v>
      </c>
      <c r="AF90" s="8">
        <v>3</v>
      </c>
      <c r="AG90" s="8">
        <v>4</v>
      </c>
      <c r="AH90" s="8">
        <v>5</v>
      </c>
      <c r="AI90" s="8">
        <v>3</v>
      </c>
      <c r="AJ90" s="8">
        <v>16</v>
      </c>
      <c r="AK90" s="8">
        <v>9</v>
      </c>
      <c r="AL90" s="8">
        <v>6</v>
      </c>
      <c r="AM90" s="8">
        <v>8</v>
      </c>
      <c r="AN90" s="8">
        <v>5</v>
      </c>
      <c r="AO90" s="8">
        <v>10</v>
      </c>
      <c r="AP90" s="8">
        <v>12</v>
      </c>
      <c r="AQ90" s="8">
        <v>5</v>
      </c>
      <c r="AR90" s="8">
        <v>5</v>
      </c>
      <c r="AS90" s="8">
        <v>11</v>
      </c>
      <c r="AT90" s="8">
        <v>3</v>
      </c>
    </row>
    <row r="91" spans="1:46">
      <c r="A91" s="1">
        <v>20241</v>
      </c>
      <c r="B91" s="8">
        <v>0</v>
      </c>
      <c r="C91" s="6">
        <f t="shared" si="1"/>
        <v>28</v>
      </c>
      <c r="D91" s="8">
        <v>1992</v>
      </c>
      <c r="E91" s="55">
        <v>44131.902800925927</v>
      </c>
      <c r="F91" s="62">
        <v>8</v>
      </c>
      <c r="G91" s="8">
        <v>3</v>
      </c>
      <c r="H91" s="8">
        <v>3</v>
      </c>
      <c r="I91" s="8">
        <v>3</v>
      </c>
      <c r="J91" s="8">
        <v>3</v>
      </c>
      <c r="K91" s="8">
        <v>3</v>
      </c>
      <c r="L91" s="8">
        <v>3</v>
      </c>
      <c r="M91" s="8">
        <v>0</v>
      </c>
      <c r="N91" s="8">
        <v>1</v>
      </c>
      <c r="O91" s="8">
        <v>2</v>
      </c>
      <c r="P91" s="8">
        <v>3</v>
      </c>
      <c r="Q91" s="8">
        <v>3</v>
      </c>
      <c r="R91" s="8">
        <v>2</v>
      </c>
      <c r="S91" s="8">
        <v>3</v>
      </c>
      <c r="T91" s="8">
        <v>2</v>
      </c>
      <c r="U91" s="8">
        <v>3</v>
      </c>
      <c r="V91" s="8">
        <v>3</v>
      </c>
      <c r="W91" s="8">
        <v>3</v>
      </c>
      <c r="X91" s="8">
        <v>2</v>
      </c>
      <c r="Y91" s="8">
        <v>1</v>
      </c>
      <c r="Z91" s="20">
        <v>2</v>
      </c>
      <c r="AA91" s="8">
        <v>4</v>
      </c>
      <c r="AB91" s="8">
        <v>3</v>
      </c>
      <c r="AC91" s="8">
        <v>3</v>
      </c>
      <c r="AD91" s="8">
        <v>2</v>
      </c>
      <c r="AE91" s="8">
        <v>6</v>
      </c>
      <c r="AF91" s="8">
        <v>2</v>
      </c>
      <c r="AG91" s="8">
        <v>3</v>
      </c>
      <c r="AH91" s="8">
        <v>6</v>
      </c>
      <c r="AI91" s="8">
        <v>4</v>
      </c>
      <c r="AJ91" s="8">
        <v>3</v>
      </c>
      <c r="AK91" s="8">
        <v>11</v>
      </c>
      <c r="AL91" s="8">
        <v>9</v>
      </c>
      <c r="AM91" s="8">
        <v>4</v>
      </c>
      <c r="AN91" s="8">
        <v>4</v>
      </c>
      <c r="AO91" s="8">
        <v>22</v>
      </c>
      <c r="AP91" s="8">
        <v>2</v>
      </c>
      <c r="AQ91" s="8">
        <v>5</v>
      </c>
      <c r="AR91" s="8">
        <v>8</v>
      </c>
      <c r="AS91" s="8">
        <v>5</v>
      </c>
      <c r="AT91" s="8">
        <v>3</v>
      </c>
    </row>
    <row r="92" spans="1:46">
      <c r="A92" s="1">
        <v>20308</v>
      </c>
      <c r="B92" s="8">
        <v>0</v>
      </c>
      <c r="C92" s="6">
        <f t="shared" si="1"/>
        <v>22</v>
      </c>
      <c r="D92" s="8">
        <v>1998</v>
      </c>
      <c r="E92" s="55">
        <v>44131.909953703704</v>
      </c>
      <c r="F92" s="66">
        <v>11</v>
      </c>
      <c r="G92" s="8">
        <v>0</v>
      </c>
      <c r="H92" s="8">
        <v>1</v>
      </c>
      <c r="I92" s="8">
        <v>1</v>
      </c>
      <c r="J92" s="8">
        <v>1</v>
      </c>
      <c r="K92" s="8">
        <v>1</v>
      </c>
      <c r="L92" s="8">
        <v>1</v>
      </c>
      <c r="M92" s="8">
        <v>1</v>
      </c>
      <c r="N92" s="8">
        <v>1</v>
      </c>
      <c r="O92" s="8">
        <v>1</v>
      </c>
      <c r="P92" s="8">
        <v>1</v>
      </c>
      <c r="Q92" s="8">
        <v>2</v>
      </c>
      <c r="R92" s="8">
        <v>1</v>
      </c>
      <c r="S92" s="8">
        <v>1</v>
      </c>
      <c r="T92" s="8">
        <v>1</v>
      </c>
      <c r="U92" s="8">
        <v>2</v>
      </c>
      <c r="V92" s="8">
        <v>2</v>
      </c>
      <c r="W92" s="8">
        <v>2</v>
      </c>
      <c r="X92" s="8">
        <v>2</v>
      </c>
      <c r="Y92" s="8">
        <v>1</v>
      </c>
      <c r="Z92" s="20">
        <v>2</v>
      </c>
      <c r="AA92" s="8">
        <v>8</v>
      </c>
      <c r="AB92" s="8">
        <v>19</v>
      </c>
      <c r="AC92" s="8">
        <v>4</v>
      </c>
      <c r="AD92" s="8">
        <v>3</v>
      </c>
      <c r="AE92" s="8">
        <v>4</v>
      </c>
      <c r="AF92" s="8">
        <v>5</v>
      </c>
      <c r="AG92" s="8">
        <v>2</v>
      </c>
      <c r="AH92" s="8">
        <v>3</v>
      </c>
      <c r="AI92" s="8">
        <v>10</v>
      </c>
      <c r="AJ92" s="8">
        <v>3</v>
      </c>
      <c r="AK92" s="8">
        <v>11</v>
      </c>
      <c r="AL92" s="8">
        <v>7</v>
      </c>
      <c r="AM92" s="8">
        <v>4</v>
      </c>
      <c r="AN92" s="8">
        <v>2</v>
      </c>
      <c r="AO92" s="8">
        <v>4</v>
      </c>
      <c r="AP92" s="8">
        <v>3</v>
      </c>
      <c r="AQ92" s="8">
        <v>12</v>
      </c>
      <c r="AR92" s="8">
        <v>3</v>
      </c>
      <c r="AS92" s="8">
        <v>3</v>
      </c>
      <c r="AT92" s="8">
        <v>2</v>
      </c>
    </row>
    <row r="93" spans="1:46">
      <c r="A93" s="1">
        <v>20314</v>
      </c>
      <c r="B93" s="8">
        <v>0</v>
      </c>
      <c r="C93" s="6">
        <f t="shared" si="1"/>
        <v>21</v>
      </c>
      <c r="D93" s="8">
        <v>1999</v>
      </c>
      <c r="E93" s="55">
        <v>44131.915972222225</v>
      </c>
      <c r="F93" s="62">
        <v>1</v>
      </c>
      <c r="G93" s="8">
        <v>2</v>
      </c>
      <c r="H93" s="8">
        <v>2</v>
      </c>
      <c r="I93" s="8">
        <v>1</v>
      </c>
      <c r="J93" s="8">
        <v>2</v>
      </c>
      <c r="K93" s="8">
        <v>2</v>
      </c>
      <c r="L93" s="8">
        <v>2</v>
      </c>
      <c r="M93" s="8">
        <v>1</v>
      </c>
      <c r="N93" s="8">
        <v>1</v>
      </c>
      <c r="O93" s="8">
        <v>2</v>
      </c>
      <c r="P93" s="8">
        <v>3</v>
      </c>
      <c r="Q93" s="8">
        <v>3</v>
      </c>
      <c r="R93" s="8">
        <v>2</v>
      </c>
      <c r="S93" s="8">
        <v>3</v>
      </c>
      <c r="T93" s="8">
        <v>2</v>
      </c>
      <c r="U93" s="8">
        <v>3</v>
      </c>
      <c r="V93" s="8">
        <v>2</v>
      </c>
      <c r="W93" s="8">
        <v>2</v>
      </c>
      <c r="X93" s="8">
        <v>3</v>
      </c>
      <c r="Y93" s="8">
        <v>3</v>
      </c>
      <c r="Z93" s="20">
        <v>1</v>
      </c>
      <c r="AA93" s="8">
        <v>11</v>
      </c>
      <c r="AB93" s="8">
        <v>8</v>
      </c>
      <c r="AC93" s="8">
        <v>8</v>
      </c>
      <c r="AD93" s="8">
        <v>6</v>
      </c>
      <c r="AE93" s="8">
        <v>5</v>
      </c>
      <c r="AF93" s="8">
        <v>3</v>
      </c>
      <c r="AG93" s="8">
        <v>5</v>
      </c>
      <c r="AH93" s="8">
        <v>6</v>
      </c>
      <c r="AI93" s="8">
        <v>3</v>
      </c>
      <c r="AJ93" s="8">
        <v>3</v>
      </c>
      <c r="AK93" s="8">
        <v>9</v>
      </c>
      <c r="AL93" s="8">
        <v>4</v>
      </c>
      <c r="AM93" s="8">
        <v>6</v>
      </c>
      <c r="AN93" s="8">
        <v>4</v>
      </c>
      <c r="AO93" s="8">
        <v>15</v>
      </c>
      <c r="AP93" s="8">
        <v>3</v>
      </c>
      <c r="AQ93" s="8">
        <v>6</v>
      </c>
      <c r="AR93" s="8">
        <v>5</v>
      </c>
      <c r="AS93" s="8">
        <v>2</v>
      </c>
      <c r="AT93" s="8">
        <v>6</v>
      </c>
    </row>
    <row r="94" spans="1:46">
      <c r="A94" s="1">
        <v>14468</v>
      </c>
      <c r="B94" s="8">
        <v>0</v>
      </c>
      <c r="C94" s="6">
        <f t="shared" si="1"/>
        <v>23</v>
      </c>
      <c r="D94" s="8">
        <v>1997</v>
      </c>
      <c r="E94" s="55">
        <v>44131.918703703705</v>
      </c>
      <c r="F94" s="62">
        <v>11</v>
      </c>
      <c r="G94" s="8">
        <v>0</v>
      </c>
      <c r="H94" s="8">
        <v>2</v>
      </c>
      <c r="I94" s="8">
        <v>0</v>
      </c>
      <c r="J94" s="8">
        <v>0</v>
      </c>
      <c r="K94" s="8">
        <v>0</v>
      </c>
      <c r="L94" s="8">
        <v>3</v>
      </c>
      <c r="M94" s="8">
        <v>0</v>
      </c>
      <c r="N94" s="8">
        <v>0</v>
      </c>
      <c r="O94" s="8">
        <v>1</v>
      </c>
      <c r="P94" s="8">
        <v>1</v>
      </c>
      <c r="Q94" s="8">
        <v>2</v>
      </c>
      <c r="R94" s="8">
        <v>0</v>
      </c>
      <c r="S94" s="8">
        <v>1</v>
      </c>
      <c r="T94" s="8">
        <v>1</v>
      </c>
      <c r="U94" s="8">
        <v>2</v>
      </c>
      <c r="V94" s="8">
        <v>1</v>
      </c>
      <c r="W94" s="8">
        <v>2</v>
      </c>
      <c r="X94" s="8">
        <v>1</v>
      </c>
      <c r="Y94" s="8">
        <v>2</v>
      </c>
      <c r="Z94" s="20">
        <v>1</v>
      </c>
      <c r="AA94" s="8">
        <v>7</v>
      </c>
      <c r="AB94" s="8">
        <v>6</v>
      </c>
      <c r="AC94" s="8">
        <v>4</v>
      </c>
      <c r="AD94" s="8">
        <v>3</v>
      </c>
      <c r="AE94" s="8">
        <v>5</v>
      </c>
      <c r="AF94" s="8">
        <v>2</v>
      </c>
      <c r="AG94" s="8">
        <v>5</v>
      </c>
      <c r="AH94" s="8">
        <v>4</v>
      </c>
      <c r="AI94" s="8">
        <v>2</v>
      </c>
      <c r="AJ94" s="8">
        <v>4</v>
      </c>
      <c r="AK94" s="8">
        <v>6</v>
      </c>
      <c r="AL94" s="8">
        <v>3</v>
      </c>
      <c r="AM94" s="8">
        <v>5</v>
      </c>
      <c r="AN94" s="8">
        <v>3</v>
      </c>
      <c r="AO94" s="8">
        <v>7</v>
      </c>
      <c r="AP94" s="8">
        <v>3</v>
      </c>
      <c r="AQ94" s="8">
        <v>3</v>
      </c>
      <c r="AR94" s="8">
        <v>6</v>
      </c>
      <c r="AS94" s="8">
        <v>3</v>
      </c>
      <c r="AT94" s="8">
        <v>2</v>
      </c>
    </row>
    <row r="95" spans="1:46">
      <c r="A95" s="1">
        <v>20307</v>
      </c>
      <c r="B95" s="8">
        <v>1</v>
      </c>
      <c r="C95" s="6">
        <f t="shared" si="1"/>
        <v>30</v>
      </c>
      <c r="D95" s="8">
        <v>1990</v>
      </c>
      <c r="E95" s="55">
        <v>44131.9374537037</v>
      </c>
      <c r="F95" s="62">
        <v>4</v>
      </c>
      <c r="G95" s="8">
        <v>2</v>
      </c>
      <c r="H95" s="8">
        <v>1</v>
      </c>
      <c r="I95" s="8">
        <v>2</v>
      </c>
      <c r="J95" s="8">
        <v>1</v>
      </c>
      <c r="K95" s="8">
        <v>2</v>
      </c>
      <c r="L95" s="8">
        <v>2</v>
      </c>
      <c r="M95" s="8">
        <v>0</v>
      </c>
      <c r="N95" s="8">
        <v>1</v>
      </c>
      <c r="O95" s="8">
        <v>2</v>
      </c>
      <c r="P95" s="8">
        <v>2</v>
      </c>
      <c r="Q95" s="8">
        <v>3</v>
      </c>
      <c r="R95" s="8">
        <v>2</v>
      </c>
      <c r="S95" s="8">
        <v>1</v>
      </c>
      <c r="T95" s="8">
        <v>2</v>
      </c>
      <c r="U95" s="8">
        <v>2</v>
      </c>
      <c r="V95" s="8">
        <v>2</v>
      </c>
      <c r="W95" s="8">
        <v>3</v>
      </c>
      <c r="X95" s="8">
        <v>1</v>
      </c>
      <c r="Y95" s="8">
        <v>3</v>
      </c>
      <c r="Z95" s="20">
        <v>1</v>
      </c>
      <c r="AA95" s="8">
        <v>8</v>
      </c>
      <c r="AB95" s="8">
        <v>6</v>
      </c>
      <c r="AC95" s="8">
        <v>8</v>
      </c>
      <c r="AD95" s="8">
        <v>8</v>
      </c>
      <c r="AE95" s="8">
        <v>62</v>
      </c>
      <c r="AF95" s="8">
        <v>2</v>
      </c>
      <c r="AG95" s="8">
        <v>4</v>
      </c>
      <c r="AH95" s="8">
        <v>6</v>
      </c>
      <c r="AI95" s="8">
        <v>2</v>
      </c>
      <c r="AJ95" s="8">
        <v>6</v>
      </c>
      <c r="AK95" s="8">
        <v>4</v>
      </c>
      <c r="AL95" s="8">
        <v>5</v>
      </c>
      <c r="AM95" s="8">
        <v>8</v>
      </c>
      <c r="AN95" s="8">
        <v>21</v>
      </c>
      <c r="AO95" s="8">
        <v>7</v>
      </c>
      <c r="AP95" s="8">
        <v>3</v>
      </c>
      <c r="AQ95" s="8">
        <v>8</v>
      </c>
      <c r="AR95" s="8">
        <v>4</v>
      </c>
      <c r="AS95" s="8">
        <v>7</v>
      </c>
      <c r="AT95" s="8">
        <v>7</v>
      </c>
    </row>
    <row r="96" spans="1:46">
      <c r="A96" s="1">
        <v>20072</v>
      </c>
      <c r="B96" s="8">
        <v>1</v>
      </c>
      <c r="C96" s="6">
        <f t="shared" si="1"/>
        <v>45</v>
      </c>
      <c r="D96" s="8">
        <v>1975</v>
      </c>
      <c r="E96" s="55">
        <v>44131.944363425922</v>
      </c>
      <c r="F96" s="62">
        <v>2</v>
      </c>
      <c r="G96" s="8">
        <v>1</v>
      </c>
      <c r="H96" s="8">
        <v>0</v>
      </c>
      <c r="I96" s="8">
        <v>0</v>
      </c>
      <c r="J96" s="8">
        <v>3</v>
      </c>
      <c r="K96" s="8">
        <v>0</v>
      </c>
      <c r="L96" s="8">
        <v>1</v>
      </c>
      <c r="M96" s="8">
        <v>0</v>
      </c>
      <c r="N96" s="8">
        <v>3</v>
      </c>
      <c r="O96" s="8">
        <v>1</v>
      </c>
      <c r="P96" s="8">
        <v>1</v>
      </c>
      <c r="Q96" s="8">
        <v>2</v>
      </c>
      <c r="R96" s="8">
        <v>0</v>
      </c>
      <c r="S96" s="8">
        <v>2</v>
      </c>
      <c r="T96" s="8">
        <v>0</v>
      </c>
      <c r="U96" s="8">
        <v>1</v>
      </c>
      <c r="V96" s="8">
        <v>1</v>
      </c>
      <c r="W96" s="8">
        <v>3</v>
      </c>
      <c r="X96" s="8">
        <v>3</v>
      </c>
      <c r="Y96" s="8">
        <v>1</v>
      </c>
      <c r="Z96" s="20">
        <v>1</v>
      </c>
      <c r="AA96" s="8">
        <v>5</v>
      </c>
      <c r="AB96" s="8">
        <v>7</v>
      </c>
      <c r="AC96" s="8">
        <v>7</v>
      </c>
      <c r="AD96" s="8">
        <v>5</v>
      </c>
      <c r="AE96" s="8">
        <v>7</v>
      </c>
      <c r="AF96" s="8">
        <v>5</v>
      </c>
      <c r="AG96" s="8">
        <v>7</v>
      </c>
      <c r="AH96" s="8">
        <v>4</v>
      </c>
      <c r="AI96" s="8">
        <v>4</v>
      </c>
      <c r="AJ96" s="8">
        <v>6</v>
      </c>
      <c r="AK96" s="8">
        <v>9</v>
      </c>
      <c r="AL96" s="8">
        <v>8</v>
      </c>
      <c r="AM96" s="8">
        <v>7</v>
      </c>
      <c r="AN96" s="8">
        <v>7</v>
      </c>
      <c r="AO96" s="8">
        <v>12</v>
      </c>
      <c r="AP96" s="8">
        <v>6</v>
      </c>
      <c r="AQ96" s="8">
        <v>6</v>
      </c>
      <c r="AR96" s="8">
        <v>6</v>
      </c>
      <c r="AS96" s="8">
        <v>4</v>
      </c>
      <c r="AT96" s="8">
        <v>5</v>
      </c>
    </row>
    <row r="97" spans="1:46">
      <c r="A97" s="1">
        <v>20357</v>
      </c>
      <c r="B97" s="8">
        <v>0</v>
      </c>
      <c r="C97" s="6">
        <f t="shared" si="1"/>
        <v>20</v>
      </c>
      <c r="D97" s="8">
        <v>2000</v>
      </c>
      <c r="E97" s="55">
        <v>44131.94835648148</v>
      </c>
      <c r="F97" s="66">
        <v>1.5</v>
      </c>
      <c r="G97" s="8">
        <v>1</v>
      </c>
      <c r="H97" s="8">
        <v>2</v>
      </c>
      <c r="I97" s="8">
        <v>3</v>
      </c>
      <c r="J97" s="8">
        <v>0</v>
      </c>
      <c r="K97" s="8">
        <v>2</v>
      </c>
      <c r="L97" s="8">
        <v>1</v>
      </c>
      <c r="M97" s="8">
        <v>0</v>
      </c>
      <c r="N97" s="8">
        <v>0</v>
      </c>
      <c r="O97" s="8">
        <v>2</v>
      </c>
      <c r="P97" s="8">
        <v>1</v>
      </c>
      <c r="Q97" s="8">
        <v>3</v>
      </c>
      <c r="R97" s="8">
        <v>0</v>
      </c>
      <c r="S97" s="8">
        <v>0</v>
      </c>
      <c r="T97" s="8">
        <v>2</v>
      </c>
      <c r="U97" s="8">
        <v>3</v>
      </c>
      <c r="V97" s="8">
        <v>2</v>
      </c>
      <c r="W97" s="8">
        <v>3</v>
      </c>
      <c r="X97" s="8">
        <v>3</v>
      </c>
      <c r="Y97" s="8">
        <v>1</v>
      </c>
      <c r="Z97" s="20">
        <v>0</v>
      </c>
      <c r="AA97" s="8">
        <v>4</v>
      </c>
      <c r="AB97" s="8">
        <v>4</v>
      </c>
      <c r="AC97" s="8">
        <v>4</v>
      </c>
      <c r="AD97" s="8">
        <v>2</v>
      </c>
      <c r="AE97" s="8">
        <v>6</v>
      </c>
      <c r="AF97" s="8">
        <v>2</v>
      </c>
      <c r="AG97" s="8">
        <v>3</v>
      </c>
      <c r="AH97" s="8">
        <v>1</v>
      </c>
      <c r="AI97" s="8">
        <v>3</v>
      </c>
      <c r="AJ97" s="8">
        <v>2</v>
      </c>
      <c r="AK97" s="8">
        <v>2</v>
      </c>
      <c r="AL97" s="8">
        <v>2</v>
      </c>
      <c r="AM97" s="8">
        <v>1</v>
      </c>
      <c r="AN97" s="8">
        <v>3</v>
      </c>
      <c r="AO97" s="8">
        <v>2</v>
      </c>
      <c r="AP97" s="8">
        <v>2</v>
      </c>
      <c r="AQ97" s="8">
        <v>2</v>
      </c>
      <c r="AR97" s="8">
        <v>2</v>
      </c>
      <c r="AS97" s="8">
        <v>3</v>
      </c>
      <c r="AT97" s="8">
        <v>2</v>
      </c>
    </row>
    <row r="98" spans="1:46">
      <c r="A98" s="1">
        <v>20324</v>
      </c>
      <c r="B98" s="8">
        <v>0</v>
      </c>
      <c r="C98" s="6">
        <f t="shared" si="1"/>
        <v>34</v>
      </c>
      <c r="D98" s="8">
        <v>1986</v>
      </c>
      <c r="E98" s="55">
        <v>44131.964756944442</v>
      </c>
      <c r="F98" s="62">
        <v>12</v>
      </c>
      <c r="G98" s="8">
        <v>1</v>
      </c>
      <c r="H98" s="8">
        <v>3</v>
      </c>
      <c r="I98" s="8">
        <v>1</v>
      </c>
      <c r="J98" s="8">
        <v>1</v>
      </c>
      <c r="K98" s="8">
        <v>1</v>
      </c>
      <c r="L98" s="8">
        <v>3</v>
      </c>
      <c r="M98" s="8">
        <v>0</v>
      </c>
      <c r="N98" s="8">
        <v>1</v>
      </c>
      <c r="O98" s="8">
        <v>1</v>
      </c>
      <c r="P98" s="8">
        <v>3</v>
      </c>
      <c r="Q98" s="8">
        <v>2</v>
      </c>
      <c r="R98" s="8">
        <v>3</v>
      </c>
      <c r="S98" s="8">
        <v>2</v>
      </c>
      <c r="T98" s="8">
        <v>1</v>
      </c>
      <c r="U98" s="8">
        <v>2</v>
      </c>
      <c r="V98" s="8">
        <v>1</v>
      </c>
      <c r="W98" s="8">
        <v>1</v>
      </c>
      <c r="X98" s="8">
        <v>1</v>
      </c>
      <c r="Y98" s="8">
        <v>0</v>
      </c>
      <c r="Z98" s="20">
        <v>3</v>
      </c>
      <c r="AA98" s="8">
        <v>8</v>
      </c>
      <c r="AB98" s="8">
        <v>4</v>
      </c>
      <c r="AC98" s="8">
        <v>3</v>
      </c>
      <c r="AD98" s="8">
        <v>4</v>
      </c>
      <c r="AE98" s="8">
        <v>5</v>
      </c>
      <c r="AF98" s="8">
        <v>2</v>
      </c>
      <c r="AG98" s="8">
        <v>4</v>
      </c>
      <c r="AH98" s="8">
        <v>3</v>
      </c>
      <c r="AI98" s="8">
        <v>3</v>
      </c>
      <c r="AJ98" s="8">
        <v>5</v>
      </c>
      <c r="AK98" s="8">
        <v>4</v>
      </c>
      <c r="AL98" s="8">
        <v>3</v>
      </c>
      <c r="AM98" s="8">
        <v>6</v>
      </c>
      <c r="AN98" s="8">
        <v>5</v>
      </c>
      <c r="AO98" s="8">
        <v>5</v>
      </c>
      <c r="AP98" s="8">
        <v>6</v>
      </c>
      <c r="AQ98" s="8">
        <v>5</v>
      </c>
      <c r="AR98" s="8">
        <v>3</v>
      </c>
      <c r="AS98" s="8">
        <v>5</v>
      </c>
      <c r="AT98" s="8">
        <v>3</v>
      </c>
    </row>
    <row r="99" spans="1:46">
      <c r="A99" s="1">
        <v>20355</v>
      </c>
      <c r="B99" s="8">
        <v>1</v>
      </c>
      <c r="C99" s="6">
        <f t="shared" si="1"/>
        <v>20</v>
      </c>
      <c r="D99" s="8">
        <v>2000</v>
      </c>
      <c r="E99" s="55">
        <v>44131.968287037038</v>
      </c>
      <c r="F99" s="66">
        <v>20</v>
      </c>
      <c r="G99" s="8">
        <v>3</v>
      </c>
      <c r="H99" s="8">
        <v>2</v>
      </c>
      <c r="I99" s="8">
        <v>1</v>
      </c>
      <c r="J99" s="8">
        <v>1</v>
      </c>
      <c r="K99" s="8">
        <v>1</v>
      </c>
      <c r="L99" s="8">
        <v>1</v>
      </c>
      <c r="M99" s="8">
        <v>2</v>
      </c>
      <c r="N99" s="8">
        <v>3</v>
      </c>
      <c r="O99" s="8">
        <v>2</v>
      </c>
      <c r="P99" s="8">
        <v>1</v>
      </c>
      <c r="Q99" s="8">
        <v>1</v>
      </c>
      <c r="R99" s="8">
        <v>0</v>
      </c>
      <c r="S99" s="8">
        <v>1</v>
      </c>
      <c r="T99" s="8">
        <v>2</v>
      </c>
      <c r="U99" s="8">
        <v>2</v>
      </c>
      <c r="V99" s="8">
        <v>1</v>
      </c>
      <c r="W99" s="8">
        <v>1</v>
      </c>
      <c r="X99" s="8">
        <v>2</v>
      </c>
      <c r="Y99" s="8">
        <v>2</v>
      </c>
      <c r="Z99" s="20">
        <v>0</v>
      </c>
      <c r="AA99" s="8">
        <v>4</v>
      </c>
      <c r="AB99" s="8">
        <v>4</v>
      </c>
      <c r="AC99" s="8">
        <v>3</v>
      </c>
      <c r="AD99" s="8">
        <v>3</v>
      </c>
      <c r="AE99" s="8">
        <v>5</v>
      </c>
      <c r="AF99" s="8">
        <v>2</v>
      </c>
      <c r="AG99" s="8">
        <v>9</v>
      </c>
      <c r="AH99" s="8">
        <v>6</v>
      </c>
      <c r="AI99" s="8">
        <v>3</v>
      </c>
      <c r="AJ99" s="8">
        <v>3</v>
      </c>
      <c r="AK99" s="8">
        <v>4</v>
      </c>
      <c r="AL99" s="8">
        <v>5</v>
      </c>
      <c r="AM99" s="8">
        <v>5</v>
      </c>
      <c r="AN99" s="8">
        <v>8</v>
      </c>
      <c r="AO99" s="8">
        <v>10</v>
      </c>
      <c r="AP99" s="8">
        <v>5</v>
      </c>
      <c r="AQ99" s="8">
        <v>10</v>
      </c>
      <c r="AR99" s="8">
        <v>5</v>
      </c>
      <c r="AS99" s="8">
        <v>3</v>
      </c>
      <c r="AT99" s="8">
        <v>2</v>
      </c>
    </row>
    <row r="100" spans="1:46">
      <c r="A100" s="1">
        <v>19650</v>
      </c>
      <c r="B100" s="8">
        <v>0</v>
      </c>
      <c r="C100" s="6">
        <f t="shared" si="1"/>
        <v>22</v>
      </c>
      <c r="D100" s="8">
        <v>1998</v>
      </c>
      <c r="E100" s="55">
        <v>44131.985023148147</v>
      </c>
      <c r="F100" s="62">
        <v>6</v>
      </c>
      <c r="G100" s="8">
        <v>2</v>
      </c>
      <c r="H100" s="8">
        <v>3</v>
      </c>
      <c r="I100" s="8">
        <v>0</v>
      </c>
      <c r="J100" s="8">
        <v>2</v>
      </c>
      <c r="K100" s="8">
        <v>1</v>
      </c>
      <c r="L100" s="8">
        <v>3</v>
      </c>
      <c r="M100" s="8">
        <v>0</v>
      </c>
      <c r="N100" s="8">
        <v>1</v>
      </c>
      <c r="O100" s="8">
        <v>3</v>
      </c>
      <c r="P100" s="8">
        <v>2</v>
      </c>
      <c r="Q100" s="8">
        <v>3</v>
      </c>
      <c r="R100" s="8">
        <v>2</v>
      </c>
      <c r="S100" s="8">
        <v>3</v>
      </c>
      <c r="T100" s="8">
        <v>2</v>
      </c>
      <c r="U100" s="8">
        <v>3</v>
      </c>
      <c r="V100" s="8">
        <v>2</v>
      </c>
      <c r="W100" s="8">
        <v>3</v>
      </c>
      <c r="X100" s="8">
        <v>0</v>
      </c>
      <c r="Y100" s="8">
        <v>0</v>
      </c>
      <c r="Z100" s="20">
        <v>1</v>
      </c>
      <c r="AA100" s="8">
        <v>3</v>
      </c>
      <c r="AB100" s="8">
        <v>3</v>
      </c>
      <c r="AC100" s="8">
        <v>3</v>
      </c>
      <c r="AD100" s="8">
        <v>3</v>
      </c>
      <c r="AE100" s="8">
        <v>5</v>
      </c>
      <c r="AF100" s="8">
        <v>3</v>
      </c>
      <c r="AG100" s="8">
        <v>3</v>
      </c>
      <c r="AH100" s="8">
        <v>3</v>
      </c>
      <c r="AI100" s="8">
        <v>3</v>
      </c>
      <c r="AJ100" s="8">
        <v>3</v>
      </c>
      <c r="AK100" s="8">
        <v>5</v>
      </c>
      <c r="AL100" s="8">
        <v>4</v>
      </c>
      <c r="AM100" s="8">
        <v>5</v>
      </c>
      <c r="AN100" s="8">
        <v>4</v>
      </c>
      <c r="AO100" s="8">
        <v>4</v>
      </c>
      <c r="AP100" s="8">
        <v>4</v>
      </c>
      <c r="AQ100" s="8">
        <v>3</v>
      </c>
      <c r="AR100" s="8">
        <v>3</v>
      </c>
      <c r="AS100" s="8">
        <v>1</v>
      </c>
      <c r="AT100" s="8">
        <v>5</v>
      </c>
    </row>
    <row r="101" spans="1:46">
      <c r="A101" s="1">
        <v>20382</v>
      </c>
      <c r="B101" s="8">
        <v>0</v>
      </c>
      <c r="C101" s="6">
        <f t="shared" si="1"/>
        <v>21</v>
      </c>
      <c r="D101" s="8">
        <v>1999</v>
      </c>
      <c r="E101" s="55">
        <v>44131.987442129626</v>
      </c>
      <c r="F101" s="62">
        <v>1</v>
      </c>
      <c r="G101" s="8">
        <v>1</v>
      </c>
      <c r="H101" s="8">
        <v>1</v>
      </c>
      <c r="I101" s="8">
        <v>0</v>
      </c>
      <c r="J101" s="8">
        <v>0</v>
      </c>
      <c r="K101" s="8">
        <v>1</v>
      </c>
      <c r="L101" s="8">
        <v>0</v>
      </c>
      <c r="M101" s="8">
        <v>2</v>
      </c>
      <c r="N101" s="8">
        <v>1</v>
      </c>
      <c r="O101" s="8">
        <v>1</v>
      </c>
      <c r="P101" s="8">
        <v>1</v>
      </c>
      <c r="Q101" s="8">
        <v>2</v>
      </c>
      <c r="R101" s="8">
        <v>0</v>
      </c>
      <c r="S101" s="8">
        <v>0</v>
      </c>
      <c r="T101" s="8">
        <v>0</v>
      </c>
      <c r="U101" s="8">
        <v>2</v>
      </c>
      <c r="V101" s="8">
        <v>0</v>
      </c>
      <c r="W101" s="8">
        <v>2</v>
      </c>
      <c r="X101" s="8">
        <v>0</v>
      </c>
      <c r="Y101" s="8">
        <v>0</v>
      </c>
      <c r="Z101" s="20">
        <v>2</v>
      </c>
      <c r="AA101" s="8">
        <v>8</v>
      </c>
      <c r="AB101" s="8">
        <v>5</v>
      </c>
      <c r="AC101" s="8">
        <v>6</v>
      </c>
      <c r="AD101" s="8">
        <v>2</v>
      </c>
      <c r="AE101" s="8">
        <v>24</v>
      </c>
      <c r="AF101" s="8">
        <v>3</v>
      </c>
      <c r="AG101" s="8">
        <v>5</v>
      </c>
      <c r="AH101" s="8">
        <v>7</v>
      </c>
      <c r="AI101" s="8">
        <v>41</v>
      </c>
      <c r="AJ101" s="8">
        <v>6</v>
      </c>
      <c r="AK101" s="8">
        <v>29</v>
      </c>
      <c r="AL101" s="8">
        <v>4</v>
      </c>
      <c r="AM101" s="8">
        <v>5</v>
      </c>
      <c r="AN101" s="8">
        <v>3</v>
      </c>
      <c r="AO101" s="8">
        <v>8</v>
      </c>
      <c r="AP101" s="8">
        <v>3</v>
      </c>
      <c r="AQ101" s="8">
        <v>8</v>
      </c>
      <c r="AR101" s="8">
        <v>3</v>
      </c>
      <c r="AS101" s="8">
        <v>3</v>
      </c>
      <c r="AT101" s="8">
        <v>6</v>
      </c>
    </row>
    <row r="102" spans="1:46">
      <c r="A102" s="1">
        <v>19508</v>
      </c>
      <c r="B102" s="8">
        <v>0</v>
      </c>
      <c r="C102" s="6">
        <f t="shared" si="1"/>
        <v>24</v>
      </c>
      <c r="D102" s="8">
        <v>1996</v>
      </c>
      <c r="E102" s="55">
        <v>44131.990277777775</v>
      </c>
      <c r="F102" s="62">
        <v>10</v>
      </c>
      <c r="G102" s="8">
        <v>3</v>
      </c>
      <c r="H102" s="8">
        <v>0</v>
      </c>
      <c r="I102" s="8">
        <v>1</v>
      </c>
      <c r="J102" s="8">
        <v>2</v>
      </c>
      <c r="K102" s="8">
        <v>2</v>
      </c>
      <c r="L102" s="8">
        <v>2</v>
      </c>
      <c r="M102" s="8">
        <v>0</v>
      </c>
      <c r="N102" s="8">
        <v>1</v>
      </c>
      <c r="O102" s="8">
        <v>2</v>
      </c>
      <c r="P102" s="8">
        <v>3</v>
      </c>
      <c r="Q102" s="8">
        <v>1</v>
      </c>
      <c r="R102" s="8">
        <v>2</v>
      </c>
      <c r="S102" s="8">
        <v>2</v>
      </c>
      <c r="T102" s="8">
        <v>2</v>
      </c>
      <c r="U102" s="8">
        <v>2</v>
      </c>
      <c r="V102" s="8">
        <v>1</v>
      </c>
      <c r="W102" s="8">
        <v>0</v>
      </c>
      <c r="X102" s="8">
        <v>0</v>
      </c>
      <c r="Y102" s="8">
        <v>0</v>
      </c>
      <c r="Z102" s="20">
        <v>1</v>
      </c>
      <c r="AA102" s="8">
        <v>10</v>
      </c>
      <c r="AB102" s="8">
        <v>7</v>
      </c>
      <c r="AC102" s="8">
        <v>6</v>
      </c>
      <c r="AD102" s="8">
        <v>5</v>
      </c>
      <c r="AE102" s="8">
        <v>4</v>
      </c>
      <c r="AF102" s="8">
        <v>3</v>
      </c>
      <c r="AG102" s="8">
        <v>4</v>
      </c>
      <c r="AH102" s="8">
        <v>4</v>
      </c>
      <c r="AI102" s="8">
        <v>4</v>
      </c>
      <c r="AJ102" s="8">
        <v>5</v>
      </c>
      <c r="AK102" s="8">
        <v>9</v>
      </c>
      <c r="AL102" s="8">
        <v>6</v>
      </c>
      <c r="AM102" s="8">
        <v>5</v>
      </c>
      <c r="AN102" s="8">
        <v>7</v>
      </c>
      <c r="AO102" s="8">
        <v>8</v>
      </c>
      <c r="AP102" s="8">
        <v>6</v>
      </c>
      <c r="AQ102" s="8">
        <v>4</v>
      </c>
      <c r="AR102" s="8">
        <v>6</v>
      </c>
      <c r="AS102" s="8">
        <v>2</v>
      </c>
      <c r="AT102" s="8">
        <v>5</v>
      </c>
    </row>
    <row r="103" spans="1:46">
      <c r="A103" s="1">
        <v>20384</v>
      </c>
      <c r="B103" s="8">
        <v>0</v>
      </c>
      <c r="C103" s="6">
        <f t="shared" si="1"/>
        <v>19</v>
      </c>
      <c r="D103" s="8">
        <v>2001</v>
      </c>
      <c r="E103" s="55">
        <v>44131.992465277777</v>
      </c>
      <c r="F103" s="62">
        <v>3</v>
      </c>
      <c r="G103" s="8">
        <v>2</v>
      </c>
      <c r="H103" s="8">
        <v>2</v>
      </c>
      <c r="I103" s="8">
        <v>2</v>
      </c>
      <c r="J103" s="8">
        <v>2</v>
      </c>
      <c r="K103" s="8">
        <v>1</v>
      </c>
      <c r="L103" s="8">
        <v>1</v>
      </c>
      <c r="M103" s="8">
        <v>0</v>
      </c>
      <c r="N103" s="8">
        <v>2</v>
      </c>
      <c r="O103" s="8">
        <v>1</v>
      </c>
      <c r="P103" s="8">
        <v>2</v>
      </c>
      <c r="Q103" s="8">
        <v>1</v>
      </c>
      <c r="R103" s="8">
        <v>1</v>
      </c>
      <c r="S103" s="8">
        <v>1</v>
      </c>
      <c r="T103" s="8">
        <v>2</v>
      </c>
      <c r="U103" s="8">
        <v>2</v>
      </c>
      <c r="V103" s="8">
        <v>2</v>
      </c>
      <c r="W103" s="8">
        <v>2</v>
      </c>
      <c r="X103" s="8">
        <v>1</v>
      </c>
      <c r="Y103" s="8">
        <v>1</v>
      </c>
      <c r="Z103" s="20">
        <v>3</v>
      </c>
      <c r="AA103" s="8">
        <v>3</v>
      </c>
      <c r="AB103" s="8">
        <v>4</v>
      </c>
      <c r="AC103" s="8">
        <v>2</v>
      </c>
      <c r="AD103" s="8">
        <v>4</v>
      </c>
      <c r="AE103" s="8">
        <v>4</v>
      </c>
      <c r="AF103" s="8">
        <v>2</v>
      </c>
      <c r="AG103" s="8">
        <v>6</v>
      </c>
      <c r="AH103" s="8">
        <v>3</v>
      </c>
      <c r="AI103" s="8">
        <v>3</v>
      </c>
      <c r="AJ103" s="8">
        <v>4</v>
      </c>
      <c r="AK103" s="8">
        <v>4</v>
      </c>
      <c r="AL103" s="8">
        <v>5</v>
      </c>
      <c r="AM103" s="8">
        <v>4</v>
      </c>
      <c r="AN103" s="8">
        <v>4</v>
      </c>
      <c r="AO103" s="8">
        <v>6</v>
      </c>
      <c r="AP103" s="8">
        <v>4</v>
      </c>
      <c r="AQ103" s="8">
        <v>3</v>
      </c>
      <c r="AR103" s="8">
        <v>3</v>
      </c>
      <c r="AS103" s="8">
        <v>3</v>
      </c>
      <c r="AT103" s="8">
        <v>3</v>
      </c>
    </row>
    <row r="104" spans="1:46">
      <c r="A104" s="1">
        <v>19410</v>
      </c>
      <c r="B104" s="8">
        <v>1</v>
      </c>
      <c r="C104" s="6">
        <f t="shared" si="1"/>
        <v>21</v>
      </c>
      <c r="D104" s="8">
        <v>1999</v>
      </c>
      <c r="E104" s="55">
        <v>44131.998449074075</v>
      </c>
      <c r="F104" s="62">
        <v>4</v>
      </c>
      <c r="G104" s="8">
        <v>3</v>
      </c>
      <c r="H104" s="8">
        <v>2</v>
      </c>
      <c r="I104" s="8">
        <v>1</v>
      </c>
      <c r="J104" s="8">
        <v>1</v>
      </c>
      <c r="K104" s="8">
        <v>0</v>
      </c>
      <c r="L104" s="8">
        <v>2</v>
      </c>
      <c r="M104" s="8">
        <v>0</v>
      </c>
      <c r="N104" s="8">
        <v>1</v>
      </c>
      <c r="O104" s="8">
        <v>2</v>
      </c>
      <c r="P104" s="8">
        <v>1</v>
      </c>
      <c r="Q104" s="8">
        <v>2</v>
      </c>
      <c r="R104" s="8">
        <v>2</v>
      </c>
      <c r="S104" s="8">
        <v>2</v>
      </c>
      <c r="T104" s="8">
        <v>2</v>
      </c>
      <c r="U104" s="8">
        <v>3</v>
      </c>
      <c r="V104" s="8">
        <v>2</v>
      </c>
      <c r="W104" s="8">
        <v>3</v>
      </c>
      <c r="X104" s="8">
        <v>2</v>
      </c>
      <c r="Y104" s="8">
        <v>2</v>
      </c>
      <c r="Z104" s="20">
        <v>3</v>
      </c>
      <c r="AA104" s="8">
        <v>2</v>
      </c>
      <c r="AB104" s="8">
        <v>1</v>
      </c>
      <c r="AC104" s="8">
        <v>2</v>
      </c>
      <c r="AD104" s="8">
        <v>2</v>
      </c>
      <c r="AE104" s="8">
        <v>3</v>
      </c>
      <c r="AF104" s="8">
        <v>2</v>
      </c>
      <c r="AG104" s="8">
        <v>2</v>
      </c>
      <c r="AH104" s="8">
        <v>2</v>
      </c>
      <c r="AI104" s="8">
        <v>2</v>
      </c>
      <c r="AJ104" s="8">
        <v>3</v>
      </c>
      <c r="AK104" s="8">
        <v>3</v>
      </c>
      <c r="AL104" s="8">
        <v>3</v>
      </c>
      <c r="AM104" s="8">
        <v>7</v>
      </c>
      <c r="AN104" s="8">
        <v>2</v>
      </c>
      <c r="AO104" s="8">
        <v>3</v>
      </c>
      <c r="AP104" s="8">
        <v>3</v>
      </c>
      <c r="AQ104" s="8">
        <v>2</v>
      </c>
      <c r="AR104" s="8">
        <v>2</v>
      </c>
      <c r="AS104" s="8">
        <v>1</v>
      </c>
      <c r="AT104" s="8">
        <v>2</v>
      </c>
    </row>
    <row r="105" spans="1:46">
      <c r="A105" s="1">
        <v>20405</v>
      </c>
      <c r="B105" s="8">
        <v>0</v>
      </c>
      <c r="C105" s="6">
        <f t="shared" si="1"/>
        <v>24</v>
      </c>
      <c r="D105" s="8">
        <v>1996</v>
      </c>
      <c r="E105" s="55">
        <v>44132.091273148151</v>
      </c>
      <c r="F105" s="62">
        <v>8</v>
      </c>
      <c r="G105" s="8">
        <v>2</v>
      </c>
      <c r="H105" s="8">
        <v>2</v>
      </c>
      <c r="I105" s="8">
        <v>1</v>
      </c>
      <c r="J105" s="8">
        <v>1</v>
      </c>
      <c r="K105" s="8">
        <v>1</v>
      </c>
      <c r="L105" s="8">
        <v>0</v>
      </c>
      <c r="M105" s="8">
        <v>0</v>
      </c>
      <c r="N105" s="8">
        <v>1</v>
      </c>
      <c r="O105" s="8">
        <v>2</v>
      </c>
      <c r="P105" s="8">
        <v>3</v>
      </c>
      <c r="Q105" s="8">
        <v>3</v>
      </c>
      <c r="R105" s="8">
        <v>0</v>
      </c>
      <c r="S105" s="8">
        <v>0</v>
      </c>
      <c r="T105" s="8">
        <v>1</v>
      </c>
      <c r="U105" s="8">
        <v>3</v>
      </c>
      <c r="V105" s="8">
        <v>3</v>
      </c>
      <c r="W105" s="8">
        <v>3</v>
      </c>
      <c r="X105" s="8">
        <v>3</v>
      </c>
      <c r="Y105" s="8">
        <v>1</v>
      </c>
      <c r="Z105" s="20">
        <v>1</v>
      </c>
      <c r="AA105" s="8">
        <v>3</v>
      </c>
      <c r="AB105" s="8">
        <v>2</v>
      </c>
      <c r="AC105" s="8">
        <v>3</v>
      </c>
      <c r="AD105" s="8">
        <v>3</v>
      </c>
      <c r="AE105" s="8">
        <v>5</v>
      </c>
      <c r="AF105" s="8">
        <v>3</v>
      </c>
      <c r="AG105" s="8">
        <v>5</v>
      </c>
      <c r="AH105" s="8">
        <v>3</v>
      </c>
      <c r="AI105" s="8">
        <v>2</v>
      </c>
      <c r="AJ105" s="8">
        <v>2</v>
      </c>
      <c r="AK105" s="8">
        <v>3</v>
      </c>
      <c r="AL105" s="8">
        <v>2</v>
      </c>
      <c r="AM105" s="8">
        <v>3</v>
      </c>
      <c r="AN105" s="8">
        <v>4</v>
      </c>
      <c r="AO105" s="8">
        <v>3</v>
      </c>
      <c r="AP105" s="8">
        <v>3</v>
      </c>
      <c r="AQ105" s="8">
        <v>2</v>
      </c>
      <c r="AR105" s="8">
        <v>5</v>
      </c>
      <c r="AS105" s="8">
        <v>3</v>
      </c>
      <c r="AT105" s="8">
        <v>3</v>
      </c>
    </row>
    <row r="106" spans="1:46">
      <c r="A106" s="1">
        <v>20416</v>
      </c>
      <c r="B106" s="8">
        <v>0</v>
      </c>
      <c r="C106" s="6">
        <f t="shared" si="1"/>
        <v>20</v>
      </c>
      <c r="D106" s="8">
        <v>2000</v>
      </c>
      <c r="E106" s="55">
        <v>44132.313414351855</v>
      </c>
      <c r="F106" s="62">
        <v>9</v>
      </c>
      <c r="G106" s="8">
        <v>2</v>
      </c>
      <c r="H106" s="8">
        <v>1</v>
      </c>
      <c r="I106" s="8">
        <v>1</v>
      </c>
      <c r="J106" s="8">
        <v>1</v>
      </c>
      <c r="K106" s="8">
        <v>3</v>
      </c>
      <c r="L106" s="8">
        <v>1</v>
      </c>
      <c r="M106" s="8">
        <v>1</v>
      </c>
      <c r="N106" s="8">
        <v>1</v>
      </c>
      <c r="O106" s="8">
        <v>1</v>
      </c>
      <c r="P106" s="8">
        <v>2</v>
      </c>
      <c r="Q106" s="8">
        <v>3</v>
      </c>
      <c r="R106" s="8">
        <v>0</v>
      </c>
      <c r="S106" s="8">
        <v>1</v>
      </c>
      <c r="T106" s="8">
        <v>1</v>
      </c>
      <c r="U106" s="8">
        <v>3</v>
      </c>
      <c r="V106" s="8">
        <v>2</v>
      </c>
      <c r="W106" s="8">
        <v>3</v>
      </c>
      <c r="X106" s="8">
        <v>1</v>
      </c>
      <c r="Y106" s="8">
        <v>1</v>
      </c>
      <c r="Z106" s="20">
        <v>0</v>
      </c>
      <c r="AA106" s="8">
        <v>13</v>
      </c>
      <c r="AB106" s="8">
        <v>8</v>
      </c>
      <c r="AC106" s="8">
        <v>4</v>
      </c>
      <c r="AD106" s="8">
        <v>3</v>
      </c>
      <c r="AE106" s="8">
        <v>8</v>
      </c>
      <c r="AF106" s="8">
        <v>6</v>
      </c>
      <c r="AG106" s="8">
        <v>3</v>
      </c>
      <c r="AH106" s="8">
        <v>4</v>
      </c>
      <c r="AI106" s="8">
        <v>2</v>
      </c>
      <c r="AJ106" s="8">
        <v>3</v>
      </c>
      <c r="AK106" s="8">
        <v>4</v>
      </c>
      <c r="AL106" s="8">
        <v>4</v>
      </c>
      <c r="AM106" s="8">
        <v>5</v>
      </c>
      <c r="AN106" s="8">
        <v>4</v>
      </c>
      <c r="AO106" s="8">
        <v>8</v>
      </c>
      <c r="AP106" s="8">
        <v>3</v>
      </c>
      <c r="AQ106" s="8">
        <v>4</v>
      </c>
      <c r="AR106" s="8">
        <v>8</v>
      </c>
      <c r="AS106" s="8">
        <v>4</v>
      </c>
      <c r="AT106" s="8">
        <v>3</v>
      </c>
    </row>
    <row r="107" spans="1:46">
      <c r="A107" s="1">
        <v>20429</v>
      </c>
      <c r="B107" s="8">
        <v>0</v>
      </c>
      <c r="C107" s="6">
        <f t="shared" si="1"/>
        <v>38</v>
      </c>
      <c r="D107" s="8">
        <v>1982</v>
      </c>
      <c r="E107" s="55">
        <v>44132.340046296296</v>
      </c>
      <c r="F107" s="66">
        <v>20</v>
      </c>
      <c r="G107" s="8">
        <v>1</v>
      </c>
      <c r="H107" s="8">
        <v>3</v>
      </c>
      <c r="I107" s="8">
        <v>2</v>
      </c>
      <c r="J107" s="8">
        <v>0</v>
      </c>
      <c r="K107" s="8">
        <v>2</v>
      </c>
      <c r="L107" s="8">
        <v>2</v>
      </c>
      <c r="M107" s="8">
        <v>3</v>
      </c>
      <c r="N107" s="8">
        <v>2</v>
      </c>
      <c r="O107" s="8">
        <v>1</v>
      </c>
      <c r="P107" s="8">
        <v>1</v>
      </c>
      <c r="Q107" s="8">
        <v>3</v>
      </c>
      <c r="R107" s="8">
        <v>2</v>
      </c>
      <c r="S107" s="8">
        <v>1</v>
      </c>
      <c r="T107" s="8">
        <v>2</v>
      </c>
      <c r="U107" s="8">
        <v>3</v>
      </c>
      <c r="V107" s="8">
        <v>2</v>
      </c>
      <c r="W107" s="8">
        <v>0</v>
      </c>
      <c r="X107" s="8">
        <v>0</v>
      </c>
      <c r="Y107" s="8">
        <v>0</v>
      </c>
      <c r="Z107" s="20">
        <v>2</v>
      </c>
      <c r="AA107" s="8">
        <v>7</v>
      </c>
      <c r="AB107" s="8">
        <v>5</v>
      </c>
      <c r="AC107" s="8">
        <v>4</v>
      </c>
      <c r="AD107" s="8">
        <v>4</v>
      </c>
      <c r="AE107" s="8">
        <v>6</v>
      </c>
      <c r="AF107" s="8">
        <v>3</v>
      </c>
      <c r="AG107" s="8">
        <v>7</v>
      </c>
      <c r="AH107" s="8">
        <v>4</v>
      </c>
      <c r="AI107" s="8">
        <v>4</v>
      </c>
      <c r="AJ107" s="8">
        <v>7</v>
      </c>
      <c r="AK107" s="8">
        <v>5</v>
      </c>
      <c r="AL107" s="8">
        <v>6</v>
      </c>
      <c r="AM107" s="8">
        <v>5</v>
      </c>
      <c r="AN107" s="8">
        <v>6</v>
      </c>
      <c r="AO107" s="8">
        <v>6</v>
      </c>
      <c r="AP107" s="8">
        <v>2</v>
      </c>
      <c r="AQ107" s="8">
        <v>4</v>
      </c>
      <c r="AR107" s="8">
        <v>5</v>
      </c>
      <c r="AS107" s="8">
        <v>4</v>
      </c>
      <c r="AT107" s="8">
        <v>4</v>
      </c>
    </row>
    <row r="108" spans="1:46">
      <c r="A108" s="1">
        <v>20425</v>
      </c>
      <c r="B108" s="8">
        <v>0</v>
      </c>
      <c r="C108" s="6">
        <f t="shared" si="1"/>
        <v>44</v>
      </c>
      <c r="D108" s="8">
        <v>1976</v>
      </c>
      <c r="E108" s="55">
        <v>44132.345451388886</v>
      </c>
      <c r="F108" s="62">
        <v>2</v>
      </c>
      <c r="G108" s="8">
        <v>3</v>
      </c>
      <c r="H108" s="8">
        <v>3</v>
      </c>
      <c r="I108" s="8">
        <v>2</v>
      </c>
      <c r="J108" s="8">
        <v>0</v>
      </c>
      <c r="K108" s="8">
        <v>2</v>
      </c>
      <c r="L108" s="8">
        <v>0</v>
      </c>
      <c r="M108" s="8">
        <v>0</v>
      </c>
      <c r="N108" s="8">
        <v>1</v>
      </c>
      <c r="O108" s="8">
        <v>2</v>
      </c>
      <c r="P108" s="8">
        <v>3</v>
      </c>
      <c r="Q108" s="8">
        <v>3</v>
      </c>
      <c r="R108" s="8">
        <v>0</v>
      </c>
      <c r="S108" s="8">
        <v>0</v>
      </c>
      <c r="T108" s="8">
        <v>3</v>
      </c>
      <c r="U108" s="8">
        <v>0</v>
      </c>
      <c r="V108" s="8">
        <v>2</v>
      </c>
      <c r="W108" s="8">
        <v>3</v>
      </c>
      <c r="X108" s="8">
        <v>3</v>
      </c>
      <c r="Y108" s="8">
        <v>1</v>
      </c>
      <c r="Z108" s="20">
        <v>1</v>
      </c>
      <c r="AA108" s="8">
        <v>3</v>
      </c>
      <c r="AB108" s="8">
        <v>2</v>
      </c>
      <c r="AC108" s="8">
        <v>4</v>
      </c>
      <c r="AD108" s="8">
        <v>5</v>
      </c>
      <c r="AE108" s="8">
        <v>6</v>
      </c>
      <c r="AF108" s="8">
        <v>2</v>
      </c>
      <c r="AG108" s="8">
        <v>3</v>
      </c>
      <c r="AH108" s="8">
        <v>4</v>
      </c>
      <c r="AI108" s="8">
        <v>3</v>
      </c>
      <c r="AJ108" s="8">
        <v>3</v>
      </c>
      <c r="AK108" s="8">
        <v>2</v>
      </c>
      <c r="AL108" s="8">
        <v>2</v>
      </c>
      <c r="AM108" s="8">
        <v>3</v>
      </c>
      <c r="AN108" s="8">
        <v>2</v>
      </c>
      <c r="AO108" s="8">
        <v>4</v>
      </c>
      <c r="AP108" s="8">
        <v>3</v>
      </c>
      <c r="AQ108" s="8">
        <v>3</v>
      </c>
      <c r="AR108" s="8">
        <v>4</v>
      </c>
      <c r="AS108" s="8">
        <v>3</v>
      </c>
      <c r="AT108" s="8">
        <v>3</v>
      </c>
    </row>
    <row r="109" spans="1:46">
      <c r="A109" s="1">
        <v>20439</v>
      </c>
      <c r="B109" s="8">
        <v>0</v>
      </c>
      <c r="C109" s="6">
        <f t="shared" si="1"/>
        <v>22</v>
      </c>
      <c r="D109" s="8">
        <v>1998</v>
      </c>
      <c r="E109" s="55">
        <v>44132.361238425925</v>
      </c>
      <c r="F109" s="62">
        <v>2</v>
      </c>
      <c r="G109" s="8">
        <v>3</v>
      </c>
      <c r="H109" s="8">
        <v>3</v>
      </c>
      <c r="I109" s="8">
        <v>0</v>
      </c>
      <c r="J109" s="8">
        <v>0</v>
      </c>
      <c r="K109" s="8">
        <v>1</v>
      </c>
      <c r="L109" s="8">
        <v>2</v>
      </c>
      <c r="M109" s="8">
        <v>0</v>
      </c>
      <c r="N109" s="8">
        <v>3</v>
      </c>
      <c r="O109" s="8">
        <v>3</v>
      </c>
      <c r="P109" s="8">
        <v>2</v>
      </c>
      <c r="Q109" s="8">
        <v>3</v>
      </c>
      <c r="R109" s="8">
        <v>0</v>
      </c>
      <c r="S109" s="8">
        <v>2</v>
      </c>
      <c r="T109" s="8">
        <v>0</v>
      </c>
      <c r="U109" s="8">
        <v>3</v>
      </c>
      <c r="V109" s="8">
        <v>0</v>
      </c>
      <c r="W109" s="8">
        <v>3</v>
      </c>
      <c r="X109" s="8">
        <v>1</v>
      </c>
      <c r="Y109" s="8">
        <v>0</v>
      </c>
      <c r="Z109" s="20">
        <v>0</v>
      </c>
      <c r="AA109" s="8">
        <v>4</v>
      </c>
      <c r="AB109" s="8">
        <v>3</v>
      </c>
      <c r="AC109" s="8">
        <v>4</v>
      </c>
      <c r="AD109" s="8">
        <v>2</v>
      </c>
      <c r="AE109" s="8">
        <v>3</v>
      </c>
      <c r="AF109" s="8">
        <v>3</v>
      </c>
      <c r="AG109" s="8">
        <v>2</v>
      </c>
      <c r="AH109" s="8">
        <v>3</v>
      </c>
      <c r="AI109" s="8">
        <v>2</v>
      </c>
      <c r="AJ109" s="8">
        <v>3</v>
      </c>
      <c r="AK109" s="8">
        <v>2</v>
      </c>
      <c r="AL109" s="8">
        <v>3</v>
      </c>
      <c r="AM109" s="8">
        <v>3</v>
      </c>
      <c r="AN109" s="8">
        <v>2</v>
      </c>
      <c r="AO109" s="8">
        <v>2</v>
      </c>
      <c r="AP109" s="8">
        <v>2</v>
      </c>
      <c r="AQ109" s="8">
        <v>2</v>
      </c>
      <c r="AR109" s="8">
        <v>2</v>
      </c>
      <c r="AS109" s="8">
        <v>2</v>
      </c>
      <c r="AT109" s="8">
        <v>2</v>
      </c>
    </row>
    <row r="110" spans="1:46">
      <c r="A110" s="1">
        <v>20451</v>
      </c>
      <c r="B110" s="8">
        <v>0</v>
      </c>
      <c r="C110" s="6">
        <f t="shared" si="1"/>
        <v>44</v>
      </c>
      <c r="D110" s="8">
        <v>1976</v>
      </c>
      <c r="E110" s="55">
        <v>44132.371701388889</v>
      </c>
      <c r="F110" s="62">
        <v>8</v>
      </c>
      <c r="G110" s="8">
        <v>1</v>
      </c>
      <c r="H110" s="8">
        <v>2</v>
      </c>
      <c r="I110" s="8">
        <v>0</v>
      </c>
      <c r="J110" s="8">
        <v>0</v>
      </c>
      <c r="K110" s="8">
        <v>1</v>
      </c>
      <c r="L110" s="8">
        <v>1</v>
      </c>
      <c r="M110" s="8">
        <v>0</v>
      </c>
      <c r="N110" s="8">
        <v>0</v>
      </c>
      <c r="O110" s="8">
        <v>0</v>
      </c>
      <c r="P110" s="8">
        <v>0</v>
      </c>
      <c r="Q110" s="8">
        <v>3</v>
      </c>
      <c r="R110" s="8">
        <v>0</v>
      </c>
      <c r="S110" s="8">
        <v>0</v>
      </c>
      <c r="T110" s="8">
        <v>0</v>
      </c>
      <c r="U110" s="8">
        <v>2</v>
      </c>
      <c r="V110" s="8">
        <v>0</v>
      </c>
      <c r="W110" s="8">
        <v>2</v>
      </c>
      <c r="X110" s="8">
        <v>1</v>
      </c>
      <c r="Y110" s="8">
        <v>1</v>
      </c>
      <c r="Z110" s="20">
        <v>1</v>
      </c>
      <c r="AA110" s="8">
        <v>23</v>
      </c>
      <c r="AB110" s="8">
        <v>18</v>
      </c>
      <c r="AC110" s="8">
        <v>6</v>
      </c>
      <c r="AD110" s="8">
        <v>6</v>
      </c>
      <c r="AE110" s="8">
        <v>19</v>
      </c>
      <c r="AF110" s="8">
        <v>7</v>
      </c>
      <c r="AG110" s="8">
        <v>5</v>
      </c>
      <c r="AH110" s="8">
        <v>7</v>
      </c>
      <c r="AI110" s="8">
        <v>7</v>
      </c>
      <c r="AJ110" s="8">
        <v>13</v>
      </c>
      <c r="AK110" s="8">
        <v>6</v>
      </c>
      <c r="AL110" s="8">
        <v>6</v>
      </c>
      <c r="AM110" s="8">
        <v>6</v>
      </c>
      <c r="AN110" s="8">
        <v>5</v>
      </c>
      <c r="AO110" s="8">
        <v>7</v>
      </c>
      <c r="AP110" s="8">
        <v>6</v>
      </c>
      <c r="AQ110" s="8">
        <v>6</v>
      </c>
      <c r="AR110" s="8">
        <v>8</v>
      </c>
      <c r="AS110" s="8">
        <v>4</v>
      </c>
      <c r="AT110" s="8">
        <v>9</v>
      </c>
    </row>
    <row r="111" spans="1:46">
      <c r="A111" s="1">
        <v>20457</v>
      </c>
      <c r="B111" s="8">
        <v>0</v>
      </c>
      <c r="C111" s="6">
        <f t="shared" si="1"/>
        <v>23</v>
      </c>
      <c r="D111" s="8">
        <v>1997</v>
      </c>
      <c r="E111" s="55">
        <v>44132.385104166664</v>
      </c>
      <c r="F111" s="62">
        <v>6</v>
      </c>
      <c r="G111" s="8">
        <v>1</v>
      </c>
      <c r="H111" s="8">
        <v>1</v>
      </c>
      <c r="I111" s="8">
        <v>0</v>
      </c>
      <c r="J111" s="8">
        <v>0</v>
      </c>
      <c r="K111" s="8">
        <v>1</v>
      </c>
      <c r="L111" s="8">
        <v>0</v>
      </c>
      <c r="M111" s="8">
        <v>0</v>
      </c>
      <c r="N111" s="8">
        <v>2</v>
      </c>
      <c r="O111" s="8">
        <v>0</v>
      </c>
      <c r="P111" s="8">
        <v>0</v>
      </c>
      <c r="Q111" s="8">
        <v>0</v>
      </c>
      <c r="R111" s="8">
        <v>0</v>
      </c>
      <c r="S111" s="8">
        <v>2</v>
      </c>
      <c r="T111" s="8">
        <v>0</v>
      </c>
      <c r="U111" s="8">
        <v>1</v>
      </c>
      <c r="V111" s="8">
        <v>0</v>
      </c>
      <c r="W111" s="8">
        <v>2</v>
      </c>
      <c r="X111" s="8">
        <v>0</v>
      </c>
      <c r="Y111" s="8">
        <v>0</v>
      </c>
      <c r="Z111" s="20">
        <v>3</v>
      </c>
      <c r="AA111" s="8">
        <v>3</v>
      </c>
      <c r="AB111" s="8">
        <v>3</v>
      </c>
      <c r="AC111" s="8">
        <v>3</v>
      </c>
      <c r="AD111" s="8">
        <v>2</v>
      </c>
      <c r="AE111" s="8">
        <v>5</v>
      </c>
      <c r="AF111" s="8">
        <v>3</v>
      </c>
      <c r="AG111" s="8">
        <v>1</v>
      </c>
      <c r="AH111" s="8">
        <v>3</v>
      </c>
      <c r="AI111" s="8">
        <v>2</v>
      </c>
      <c r="AJ111" s="8">
        <v>3</v>
      </c>
      <c r="AK111" s="8">
        <v>3</v>
      </c>
      <c r="AL111" s="8">
        <v>3</v>
      </c>
      <c r="AM111" s="8">
        <v>4</v>
      </c>
      <c r="AN111" s="8">
        <v>2</v>
      </c>
      <c r="AO111" s="8">
        <v>3</v>
      </c>
      <c r="AP111" s="8">
        <v>2</v>
      </c>
      <c r="AQ111" s="8">
        <v>4</v>
      </c>
      <c r="AR111" s="8">
        <v>3</v>
      </c>
      <c r="AS111" s="8">
        <v>1</v>
      </c>
      <c r="AT111" s="8">
        <v>2</v>
      </c>
    </row>
    <row r="112" spans="1:46">
      <c r="A112" s="1">
        <v>20445</v>
      </c>
      <c r="B112" s="8">
        <v>0</v>
      </c>
      <c r="C112" s="6">
        <f t="shared" si="1"/>
        <v>21</v>
      </c>
      <c r="D112" s="8">
        <v>1999</v>
      </c>
      <c r="E112" s="55">
        <v>44132.386238425926</v>
      </c>
      <c r="F112" s="62">
        <v>4</v>
      </c>
      <c r="G112" s="8">
        <v>2</v>
      </c>
      <c r="H112" s="8">
        <v>2</v>
      </c>
      <c r="I112" s="8">
        <v>2</v>
      </c>
      <c r="J112" s="8">
        <v>2</v>
      </c>
      <c r="K112" s="8">
        <v>1</v>
      </c>
      <c r="L112" s="8">
        <v>2</v>
      </c>
      <c r="M112" s="8">
        <v>1</v>
      </c>
      <c r="N112" s="8">
        <v>1</v>
      </c>
      <c r="O112" s="8">
        <v>3</v>
      </c>
      <c r="P112" s="8">
        <v>1</v>
      </c>
      <c r="Q112" s="8">
        <v>2</v>
      </c>
      <c r="R112" s="8">
        <v>1</v>
      </c>
      <c r="S112" s="8">
        <v>2</v>
      </c>
      <c r="T112" s="8">
        <v>2</v>
      </c>
      <c r="U112" s="8">
        <v>2</v>
      </c>
      <c r="V112" s="8">
        <v>2</v>
      </c>
      <c r="W112" s="8">
        <v>2</v>
      </c>
      <c r="X112" s="8">
        <v>2</v>
      </c>
      <c r="Y112" s="8">
        <v>1</v>
      </c>
      <c r="Z112" s="20">
        <v>0</v>
      </c>
      <c r="AA112" s="8">
        <v>4</v>
      </c>
      <c r="AB112" s="8">
        <v>2</v>
      </c>
      <c r="AC112" s="8">
        <v>3</v>
      </c>
      <c r="AD112" s="8">
        <v>3</v>
      </c>
      <c r="AE112" s="8">
        <v>4</v>
      </c>
      <c r="AF112" s="8">
        <v>1</v>
      </c>
      <c r="AG112" s="8">
        <v>5</v>
      </c>
      <c r="AH112" s="8">
        <v>3</v>
      </c>
      <c r="AI112" s="8">
        <v>2</v>
      </c>
      <c r="AJ112" s="8">
        <v>3</v>
      </c>
      <c r="AK112" s="8">
        <v>4</v>
      </c>
      <c r="AL112" s="8">
        <v>4</v>
      </c>
      <c r="AM112" s="8">
        <v>5</v>
      </c>
      <c r="AN112" s="8">
        <v>3</v>
      </c>
      <c r="AO112" s="8">
        <v>4</v>
      </c>
      <c r="AP112" s="8">
        <v>3</v>
      </c>
      <c r="AQ112" s="8">
        <v>3</v>
      </c>
      <c r="AR112" s="8">
        <v>2</v>
      </c>
      <c r="AS112" s="8">
        <v>5</v>
      </c>
      <c r="AT112" s="8">
        <v>2</v>
      </c>
    </row>
    <row r="113" spans="1:46">
      <c r="A113" s="1">
        <v>20463</v>
      </c>
      <c r="B113" s="8">
        <v>1</v>
      </c>
      <c r="C113" s="6">
        <f t="shared" si="1"/>
        <v>21</v>
      </c>
      <c r="D113" s="8">
        <v>1999</v>
      </c>
      <c r="E113" s="55">
        <v>44132.386550925927</v>
      </c>
      <c r="F113" s="62">
        <v>3</v>
      </c>
      <c r="G113" s="8">
        <v>1</v>
      </c>
      <c r="H113" s="8">
        <v>2</v>
      </c>
      <c r="I113" s="8">
        <v>2</v>
      </c>
      <c r="J113" s="8">
        <v>1</v>
      </c>
      <c r="K113" s="8">
        <v>2</v>
      </c>
      <c r="L113" s="8">
        <v>1</v>
      </c>
      <c r="M113" s="8">
        <v>0</v>
      </c>
      <c r="N113" s="8">
        <v>2</v>
      </c>
      <c r="O113" s="8">
        <v>1</v>
      </c>
      <c r="P113" s="8">
        <v>1</v>
      </c>
      <c r="Q113" s="8">
        <v>0</v>
      </c>
      <c r="R113" s="8">
        <v>1</v>
      </c>
      <c r="S113" s="8">
        <v>1</v>
      </c>
      <c r="T113" s="8">
        <v>1</v>
      </c>
      <c r="U113" s="8">
        <v>2</v>
      </c>
      <c r="V113" s="8">
        <v>1</v>
      </c>
      <c r="W113" s="8">
        <v>1</v>
      </c>
      <c r="X113" s="8">
        <v>0</v>
      </c>
      <c r="Y113" s="8">
        <v>0</v>
      </c>
      <c r="Z113" s="20">
        <v>1</v>
      </c>
      <c r="AA113" s="8">
        <v>8</v>
      </c>
      <c r="AB113" s="8">
        <v>16</v>
      </c>
      <c r="AC113" s="8">
        <v>6</v>
      </c>
      <c r="AD113" s="8">
        <v>1</v>
      </c>
      <c r="AE113" s="8">
        <v>10</v>
      </c>
      <c r="AF113" s="8">
        <v>13</v>
      </c>
      <c r="AG113" s="8">
        <v>4</v>
      </c>
      <c r="AH113" s="8">
        <v>5</v>
      </c>
      <c r="AI113" s="8">
        <v>22</v>
      </c>
      <c r="AJ113" s="8">
        <v>5</v>
      </c>
      <c r="AK113" s="8">
        <v>5</v>
      </c>
      <c r="AL113" s="8">
        <v>6</v>
      </c>
      <c r="AM113" s="8">
        <v>5</v>
      </c>
      <c r="AN113" s="8">
        <v>6</v>
      </c>
      <c r="AO113" s="8">
        <v>11</v>
      </c>
      <c r="AP113" s="8">
        <v>3</v>
      </c>
      <c r="AQ113" s="8">
        <v>3</v>
      </c>
      <c r="AR113" s="8">
        <v>3</v>
      </c>
      <c r="AS113" s="8">
        <v>2</v>
      </c>
      <c r="AT113" s="8">
        <v>2</v>
      </c>
    </row>
    <row r="114" spans="1:46">
      <c r="A114" s="1">
        <v>20467</v>
      </c>
      <c r="B114" s="8">
        <v>0</v>
      </c>
      <c r="C114" s="6">
        <f t="shared" si="1"/>
        <v>20</v>
      </c>
      <c r="D114" s="8">
        <v>2000</v>
      </c>
      <c r="E114" s="55">
        <v>44132.403333333335</v>
      </c>
      <c r="F114" s="66">
        <v>10</v>
      </c>
      <c r="G114" s="8">
        <v>2</v>
      </c>
      <c r="H114" s="8">
        <v>2</v>
      </c>
      <c r="I114" s="8">
        <v>2</v>
      </c>
      <c r="J114" s="8">
        <v>2</v>
      </c>
      <c r="K114" s="8">
        <v>2</v>
      </c>
      <c r="L114" s="8">
        <v>2</v>
      </c>
      <c r="M114" s="8">
        <v>2</v>
      </c>
      <c r="N114" s="8">
        <v>1</v>
      </c>
      <c r="O114" s="8">
        <v>2</v>
      </c>
      <c r="P114" s="8">
        <v>1</v>
      </c>
      <c r="Q114" s="8">
        <v>2</v>
      </c>
      <c r="R114" s="8">
        <v>1</v>
      </c>
      <c r="S114" s="8">
        <v>2</v>
      </c>
      <c r="T114" s="8">
        <v>2</v>
      </c>
      <c r="U114" s="8">
        <v>2</v>
      </c>
      <c r="V114" s="8">
        <v>2</v>
      </c>
      <c r="W114" s="8">
        <v>2</v>
      </c>
      <c r="X114" s="8">
        <v>2</v>
      </c>
      <c r="Y114" s="8">
        <v>1</v>
      </c>
      <c r="Z114" s="20">
        <v>1</v>
      </c>
      <c r="AA114" s="8">
        <v>3</v>
      </c>
      <c r="AB114" s="8">
        <v>7</v>
      </c>
      <c r="AC114" s="8">
        <v>4</v>
      </c>
      <c r="AD114" s="8">
        <v>2</v>
      </c>
      <c r="AE114" s="8">
        <v>4</v>
      </c>
      <c r="AF114" s="8">
        <v>2</v>
      </c>
      <c r="AG114" s="8">
        <v>3</v>
      </c>
      <c r="AH114" s="8">
        <v>4</v>
      </c>
      <c r="AI114" s="8">
        <v>2</v>
      </c>
      <c r="AJ114" s="8">
        <v>3</v>
      </c>
      <c r="AK114" s="8">
        <v>9</v>
      </c>
      <c r="AL114" s="8">
        <v>3</v>
      </c>
      <c r="AM114" s="8">
        <v>5</v>
      </c>
      <c r="AN114" s="8">
        <v>3</v>
      </c>
      <c r="AO114" s="8">
        <v>5</v>
      </c>
      <c r="AP114" s="8">
        <v>2</v>
      </c>
      <c r="AQ114" s="8">
        <v>5</v>
      </c>
      <c r="AR114" s="8">
        <v>3</v>
      </c>
      <c r="AS114" s="8">
        <v>2</v>
      </c>
      <c r="AT114" s="8">
        <v>5</v>
      </c>
    </row>
    <row r="115" spans="1:46">
      <c r="A115" s="1">
        <v>20492</v>
      </c>
      <c r="B115" s="8">
        <v>1</v>
      </c>
      <c r="C115" s="6">
        <f t="shared" si="1"/>
        <v>22</v>
      </c>
      <c r="D115" s="8">
        <v>1998</v>
      </c>
      <c r="E115" s="55">
        <v>44132.42931712963</v>
      </c>
      <c r="F115" s="62">
        <v>6</v>
      </c>
      <c r="G115" s="8">
        <v>3</v>
      </c>
      <c r="H115" s="8">
        <v>1</v>
      </c>
      <c r="I115" s="8">
        <v>2</v>
      </c>
      <c r="J115" s="8">
        <v>1</v>
      </c>
      <c r="K115" s="8">
        <v>3</v>
      </c>
      <c r="L115" s="8">
        <v>2</v>
      </c>
      <c r="M115" s="8">
        <v>0</v>
      </c>
      <c r="N115" s="8">
        <v>3</v>
      </c>
      <c r="O115" s="8">
        <v>3</v>
      </c>
      <c r="P115" s="8">
        <v>2</v>
      </c>
      <c r="Q115" s="8">
        <v>3</v>
      </c>
      <c r="R115" s="8">
        <v>1</v>
      </c>
      <c r="S115" s="8">
        <v>2</v>
      </c>
      <c r="T115" s="8">
        <v>3</v>
      </c>
      <c r="U115" s="8">
        <v>3</v>
      </c>
      <c r="V115" s="8">
        <v>3</v>
      </c>
      <c r="W115" s="8">
        <v>3</v>
      </c>
      <c r="X115" s="8">
        <v>3</v>
      </c>
      <c r="Y115" s="8">
        <v>3</v>
      </c>
      <c r="Z115" s="20">
        <v>1</v>
      </c>
      <c r="AA115" s="8">
        <v>3</v>
      </c>
      <c r="AB115" s="8">
        <v>4</v>
      </c>
      <c r="AC115" s="8">
        <v>3</v>
      </c>
      <c r="AD115" s="8">
        <v>3</v>
      </c>
      <c r="AE115" s="8">
        <v>3</v>
      </c>
      <c r="AF115" s="8">
        <v>4</v>
      </c>
      <c r="AG115" s="8">
        <v>3</v>
      </c>
      <c r="AH115" s="8">
        <v>2</v>
      </c>
      <c r="AI115" s="8">
        <v>4</v>
      </c>
      <c r="AJ115" s="8">
        <v>3</v>
      </c>
      <c r="AK115" s="8">
        <v>3</v>
      </c>
      <c r="AL115" s="8">
        <v>6</v>
      </c>
      <c r="AM115" s="8">
        <v>4</v>
      </c>
      <c r="AN115" s="8">
        <v>4</v>
      </c>
      <c r="AO115" s="8">
        <v>4</v>
      </c>
      <c r="AP115" s="8">
        <v>2</v>
      </c>
      <c r="AQ115" s="8">
        <v>4</v>
      </c>
      <c r="AR115" s="8">
        <v>2</v>
      </c>
      <c r="AS115" s="8">
        <v>5</v>
      </c>
      <c r="AT115" s="8">
        <v>5</v>
      </c>
    </row>
    <row r="116" spans="1:46">
      <c r="A116" s="1">
        <v>20487</v>
      </c>
      <c r="B116" s="8">
        <v>0</v>
      </c>
      <c r="C116" s="6">
        <f t="shared" si="1"/>
        <v>21</v>
      </c>
      <c r="D116" s="8">
        <v>1999</v>
      </c>
      <c r="E116" s="55">
        <v>44132.431134259263</v>
      </c>
      <c r="F116" s="66">
        <v>3</v>
      </c>
      <c r="G116" s="8">
        <v>3</v>
      </c>
      <c r="H116" s="8">
        <v>3</v>
      </c>
      <c r="I116" s="8">
        <v>3</v>
      </c>
      <c r="J116" s="8">
        <v>3</v>
      </c>
      <c r="K116" s="8">
        <v>3</v>
      </c>
      <c r="L116" s="8">
        <v>1</v>
      </c>
      <c r="M116" s="8">
        <v>1</v>
      </c>
      <c r="N116" s="8">
        <v>2</v>
      </c>
      <c r="O116" s="8">
        <v>1</v>
      </c>
      <c r="P116" s="8">
        <v>3</v>
      </c>
      <c r="Q116" s="8">
        <v>2</v>
      </c>
      <c r="R116" s="8">
        <v>0</v>
      </c>
      <c r="S116" s="8">
        <v>1</v>
      </c>
      <c r="T116" s="8">
        <v>3</v>
      </c>
      <c r="U116" s="8">
        <v>3</v>
      </c>
      <c r="V116" s="8">
        <v>3</v>
      </c>
      <c r="W116" s="8">
        <v>3</v>
      </c>
      <c r="X116" s="8">
        <v>3</v>
      </c>
      <c r="Y116" s="8">
        <v>3</v>
      </c>
      <c r="Z116" s="20">
        <v>3</v>
      </c>
      <c r="AA116" s="8">
        <v>3</v>
      </c>
      <c r="AB116" s="8">
        <v>5</v>
      </c>
      <c r="AC116" s="8">
        <v>4</v>
      </c>
      <c r="AD116" s="8">
        <v>3</v>
      </c>
      <c r="AE116" s="8">
        <v>10</v>
      </c>
      <c r="AF116" s="8">
        <v>5</v>
      </c>
      <c r="AG116" s="8">
        <v>5</v>
      </c>
      <c r="AH116" s="8">
        <v>5</v>
      </c>
      <c r="AI116" s="8">
        <v>7</v>
      </c>
      <c r="AJ116" s="8">
        <v>6</v>
      </c>
      <c r="AK116" s="8">
        <v>5</v>
      </c>
      <c r="AL116" s="8">
        <v>6</v>
      </c>
      <c r="AM116" s="8">
        <v>13</v>
      </c>
      <c r="AN116" s="8">
        <v>4</v>
      </c>
      <c r="AO116" s="8">
        <v>6</v>
      </c>
      <c r="AP116" s="8">
        <v>3</v>
      </c>
      <c r="AQ116" s="8">
        <v>5</v>
      </c>
      <c r="AR116" s="8">
        <v>3</v>
      </c>
      <c r="AS116" s="8">
        <v>3</v>
      </c>
      <c r="AT116" s="8">
        <v>2</v>
      </c>
    </row>
    <row r="117" spans="1:46">
      <c r="A117" s="1">
        <v>20517</v>
      </c>
      <c r="B117" s="8">
        <v>0</v>
      </c>
      <c r="C117" s="6">
        <f t="shared" si="1"/>
        <v>26</v>
      </c>
      <c r="D117" s="8">
        <v>1994</v>
      </c>
      <c r="E117" s="55">
        <v>44132.448750000003</v>
      </c>
      <c r="F117" s="62">
        <v>4</v>
      </c>
      <c r="G117" s="8">
        <v>2</v>
      </c>
      <c r="H117" s="8">
        <v>1</v>
      </c>
      <c r="I117" s="8">
        <v>0</v>
      </c>
      <c r="J117" s="8">
        <v>1</v>
      </c>
      <c r="K117" s="8">
        <v>0</v>
      </c>
      <c r="L117" s="8">
        <v>0</v>
      </c>
      <c r="M117" s="8">
        <v>3</v>
      </c>
      <c r="N117" s="8">
        <v>1</v>
      </c>
      <c r="O117" s="8">
        <v>1</v>
      </c>
      <c r="P117" s="8">
        <v>0</v>
      </c>
      <c r="Q117" s="8">
        <v>3</v>
      </c>
      <c r="R117" s="8">
        <v>0</v>
      </c>
      <c r="S117" s="8">
        <v>0</v>
      </c>
      <c r="T117" s="8">
        <v>0</v>
      </c>
      <c r="U117" s="8">
        <v>3</v>
      </c>
      <c r="V117" s="8">
        <v>1</v>
      </c>
      <c r="W117" s="8">
        <v>0</v>
      </c>
      <c r="X117" s="8">
        <v>0</v>
      </c>
      <c r="Y117" s="8">
        <v>0</v>
      </c>
      <c r="Z117" s="20">
        <v>1</v>
      </c>
      <c r="AA117" s="8">
        <v>8</v>
      </c>
      <c r="AB117" s="8">
        <v>11</v>
      </c>
      <c r="AC117" s="8">
        <v>7</v>
      </c>
      <c r="AD117" s="8">
        <v>3</v>
      </c>
      <c r="AE117" s="8">
        <v>7</v>
      </c>
      <c r="AF117" s="8">
        <v>3</v>
      </c>
      <c r="AG117" s="8">
        <v>6</v>
      </c>
      <c r="AH117" s="8">
        <v>4</v>
      </c>
      <c r="AI117" s="8">
        <v>6</v>
      </c>
      <c r="AJ117" s="8">
        <v>7</v>
      </c>
      <c r="AK117" s="8">
        <v>6</v>
      </c>
      <c r="AL117" s="8">
        <v>4</v>
      </c>
      <c r="AM117" s="8">
        <v>3</v>
      </c>
      <c r="AN117" s="8">
        <v>5</v>
      </c>
      <c r="AO117" s="8">
        <v>5</v>
      </c>
      <c r="AP117" s="8">
        <v>4</v>
      </c>
      <c r="AQ117" s="8">
        <v>4</v>
      </c>
      <c r="AR117" s="8">
        <v>4</v>
      </c>
      <c r="AS117" s="8">
        <v>4</v>
      </c>
      <c r="AT117" s="8">
        <v>7</v>
      </c>
    </row>
    <row r="118" spans="1:46">
      <c r="A118" s="1">
        <v>20520</v>
      </c>
      <c r="B118" s="8">
        <v>0</v>
      </c>
      <c r="C118" s="6">
        <f t="shared" si="1"/>
        <v>22</v>
      </c>
      <c r="D118" s="8">
        <v>1998</v>
      </c>
      <c r="E118" s="55">
        <v>44132.450543981482</v>
      </c>
      <c r="F118" s="66">
        <v>1</v>
      </c>
      <c r="G118" s="8">
        <v>1</v>
      </c>
      <c r="H118" s="8">
        <v>1</v>
      </c>
      <c r="I118" s="8">
        <v>0</v>
      </c>
      <c r="J118" s="8">
        <v>1</v>
      </c>
      <c r="K118" s="8">
        <v>1</v>
      </c>
      <c r="L118" s="8">
        <v>1</v>
      </c>
      <c r="M118" s="8">
        <v>1</v>
      </c>
      <c r="N118" s="8">
        <v>1</v>
      </c>
      <c r="O118" s="8">
        <v>0</v>
      </c>
      <c r="P118" s="8">
        <v>2</v>
      </c>
      <c r="Q118" s="8">
        <v>1</v>
      </c>
      <c r="R118" s="8">
        <v>0</v>
      </c>
      <c r="S118" s="8">
        <v>0</v>
      </c>
      <c r="T118" s="8">
        <v>0</v>
      </c>
      <c r="U118" s="8">
        <v>2</v>
      </c>
      <c r="V118" s="8">
        <v>0</v>
      </c>
      <c r="W118" s="8">
        <v>2</v>
      </c>
      <c r="X118" s="8">
        <v>2</v>
      </c>
      <c r="Y118" s="8">
        <v>0</v>
      </c>
      <c r="Z118" s="20">
        <v>2</v>
      </c>
      <c r="AA118" s="8">
        <v>5</v>
      </c>
      <c r="AB118" s="8">
        <v>4</v>
      </c>
      <c r="AC118" s="8">
        <v>6</v>
      </c>
      <c r="AD118" s="8">
        <v>4</v>
      </c>
      <c r="AE118" s="8">
        <v>5</v>
      </c>
      <c r="AF118" s="8">
        <v>2</v>
      </c>
      <c r="AG118" s="8">
        <v>4</v>
      </c>
      <c r="AH118" s="8">
        <v>2</v>
      </c>
      <c r="AI118" s="8">
        <v>7</v>
      </c>
      <c r="AJ118" s="8">
        <v>6</v>
      </c>
      <c r="AK118" s="8">
        <v>7</v>
      </c>
      <c r="AL118" s="8">
        <v>3</v>
      </c>
      <c r="AM118" s="8">
        <v>3</v>
      </c>
      <c r="AN118" s="8">
        <v>2</v>
      </c>
      <c r="AO118" s="8">
        <v>4</v>
      </c>
      <c r="AP118" s="8">
        <v>3</v>
      </c>
      <c r="AQ118" s="8">
        <v>2</v>
      </c>
      <c r="AR118" s="8">
        <v>3</v>
      </c>
      <c r="AS118" s="8">
        <v>3</v>
      </c>
      <c r="AT118" s="8">
        <v>3</v>
      </c>
    </row>
    <row r="119" spans="1:46">
      <c r="A119" s="1">
        <v>20529</v>
      </c>
      <c r="B119" s="8">
        <v>0</v>
      </c>
      <c r="C119" s="6">
        <f t="shared" si="1"/>
        <v>22</v>
      </c>
      <c r="D119" s="8">
        <v>1998</v>
      </c>
      <c r="E119" s="55">
        <v>44132.459467592591</v>
      </c>
      <c r="F119" s="62">
        <v>5</v>
      </c>
      <c r="G119" s="8">
        <v>1</v>
      </c>
      <c r="H119" s="8">
        <v>2</v>
      </c>
      <c r="I119" s="8">
        <v>0</v>
      </c>
      <c r="J119" s="8">
        <v>3</v>
      </c>
      <c r="K119" s="8">
        <v>2</v>
      </c>
      <c r="L119" s="8">
        <v>2</v>
      </c>
      <c r="M119" s="8">
        <v>0</v>
      </c>
      <c r="N119" s="8">
        <v>1</v>
      </c>
      <c r="O119" s="8">
        <v>1</v>
      </c>
      <c r="P119" s="8">
        <v>1</v>
      </c>
      <c r="Q119" s="8">
        <v>2</v>
      </c>
      <c r="R119" s="8">
        <v>0</v>
      </c>
      <c r="S119" s="8">
        <v>2</v>
      </c>
      <c r="T119" s="8">
        <v>1</v>
      </c>
      <c r="U119" s="8">
        <v>3</v>
      </c>
      <c r="V119" s="8">
        <v>1</v>
      </c>
      <c r="W119" s="8">
        <v>2</v>
      </c>
      <c r="X119" s="8">
        <v>1</v>
      </c>
      <c r="Y119" s="8">
        <v>1</v>
      </c>
      <c r="Z119" s="20">
        <v>3</v>
      </c>
      <c r="AA119" s="8">
        <v>28</v>
      </c>
      <c r="AB119" s="8">
        <v>10</v>
      </c>
      <c r="AC119" s="8">
        <v>4</v>
      </c>
      <c r="AD119" s="8">
        <v>3</v>
      </c>
      <c r="AE119" s="8">
        <v>6</v>
      </c>
      <c r="AF119" s="8">
        <v>4</v>
      </c>
      <c r="AG119" s="8">
        <v>5</v>
      </c>
      <c r="AH119" s="8">
        <v>5</v>
      </c>
      <c r="AI119" s="8">
        <v>3</v>
      </c>
      <c r="AJ119" s="8">
        <v>11</v>
      </c>
      <c r="AK119" s="8">
        <v>5</v>
      </c>
      <c r="AL119" s="8">
        <v>8</v>
      </c>
      <c r="AM119" s="8">
        <v>5</v>
      </c>
      <c r="AN119" s="8">
        <v>3</v>
      </c>
      <c r="AO119" s="8">
        <v>4</v>
      </c>
      <c r="AP119" s="8">
        <v>4</v>
      </c>
      <c r="AQ119" s="8">
        <v>8</v>
      </c>
      <c r="AR119" s="8">
        <v>5</v>
      </c>
      <c r="AS119" s="8">
        <v>2</v>
      </c>
      <c r="AT119" s="8">
        <v>2</v>
      </c>
    </row>
    <row r="120" spans="1:46">
      <c r="A120" s="1">
        <v>20513</v>
      </c>
      <c r="B120" s="8">
        <v>0</v>
      </c>
      <c r="C120" s="6">
        <f t="shared" si="1"/>
        <v>24</v>
      </c>
      <c r="D120" s="8">
        <v>1996</v>
      </c>
      <c r="E120" s="55">
        <v>44132.459490740737</v>
      </c>
      <c r="F120" s="62">
        <v>4</v>
      </c>
      <c r="G120" s="8">
        <v>2</v>
      </c>
      <c r="H120" s="8">
        <v>1</v>
      </c>
      <c r="I120" s="8">
        <v>2</v>
      </c>
      <c r="J120" s="8">
        <v>1</v>
      </c>
      <c r="K120" s="8">
        <v>1</v>
      </c>
      <c r="L120" s="8">
        <v>1</v>
      </c>
      <c r="M120" s="8">
        <v>1</v>
      </c>
      <c r="N120" s="8">
        <v>2</v>
      </c>
      <c r="O120" s="8">
        <v>1</v>
      </c>
      <c r="P120" s="8">
        <v>2</v>
      </c>
      <c r="Q120" s="8">
        <v>1</v>
      </c>
      <c r="R120" s="8">
        <v>1</v>
      </c>
      <c r="S120" s="8">
        <v>1</v>
      </c>
      <c r="T120" s="8">
        <v>1</v>
      </c>
      <c r="U120" s="8">
        <v>2</v>
      </c>
      <c r="V120" s="8">
        <v>1</v>
      </c>
      <c r="W120" s="8">
        <v>2</v>
      </c>
      <c r="X120" s="8">
        <v>1</v>
      </c>
      <c r="Y120" s="8">
        <v>1</v>
      </c>
      <c r="Z120" s="20">
        <v>2</v>
      </c>
      <c r="AA120" s="8">
        <v>3</v>
      </c>
      <c r="AB120" s="8">
        <v>2</v>
      </c>
      <c r="AC120" s="8">
        <v>2</v>
      </c>
      <c r="AD120" s="8">
        <v>2</v>
      </c>
      <c r="AE120" s="8">
        <v>3</v>
      </c>
      <c r="AF120" s="8">
        <v>1</v>
      </c>
      <c r="AG120" s="8">
        <v>3</v>
      </c>
      <c r="AH120" s="8">
        <v>1</v>
      </c>
      <c r="AI120" s="8">
        <v>2</v>
      </c>
      <c r="AJ120" s="8">
        <v>2</v>
      </c>
      <c r="AK120" s="8">
        <v>2</v>
      </c>
      <c r="AL120" s="8">
        <v>3</v>
      </c>
      <c r="AM120" s="8">
        <v>3</v>
      </c>
      <c r="AN120" s="8">
        <v>1</v>
      </c>
      <c r="AO120" s="8">
        <v>2</v>
      </c>
      <c r="AP120" s="8">
        <v>3</v>
      </c>
      <c r="AQ120" s="8">
        <v>2</v>
      </c>
      <c r="AR120" s="8">
        <v>3</v>
      </c>
      <c r="AS120" s="8">
        <v>3</v>
      </c>
      <c r="AT120" s="8">
        <v>3</v>
      </c>
    </row>
    <row r="121" spans="1:46">
      <c r="A121" s="1">
        <v>20511</v>
      </c>
      <c r="B121" s="8">
        <v>0</v>
      </c>
      <c r="C121" s="6">
        <f t="shared" si="1"/>
        <v>36</v>
      </c>
      <c r="D121" s="8">
        <v>1984</v>
      </c>
      <c r="E121" s="55">
        <v>44132.461111111108</v>
      </c>
      <c r="F121" s="62">
        <v>4</v>
      </c>
      <c r="G121" s="8">
        <v>2</v>
      </c>
      <c r="H121" s="8">
        <v>2</v>
      </c>
      <c r="I121" s="8">
        <v>1</v>
      </c>
      <c r="J121" s="8">
        <v>1</v>
      </c>
      <c r="K121" s="8">
        <v>2</v>
      </c>
      <c r="L121" s="8">
        <v>2</v>
      </c>
      <c r="M121" s="8">
        <v>2</v>
      </c>
      <c r="N121" s="8">
        <v>1</v>
      </c>
      <c r="O121" s="8">
        <v>2</v>
      </c>
      <c r="P121" s="8">
        <v>1</v>
      </c>
      <c r="Q121" s="8">
        <v>2</v>
      </c>
      <c r="R121" s="8">
        <v>1</v>
      </c>
      <c r="S121" s="8">
        <v>1</v>
      </c>
      <c r="T121" s="8">
        <v>1</v>
      </c>
      <c r="U121" s="8">
        <v>2</v>
      </c>
      <c r="V121" s="8">
        <v>1</v>
      </c>
      <c r="W121" s="8">
        <v>2</v>
      </c>
      <c r="X121" s="8">
        <v>2</v>
      </c>
      <c r="Y121" s="8">
        <v>1</v>
      </c>
      <c r="Z121" s="20">
        <v>1</v>
      </c>
      <c r="AA121" s="8">
        <v>4</v>
      </c>
      <c r="AB121" s="8">
        <v>3</v>
      </c>
      <c r="AC121" s="8">
        <v>4</v>
      </c>
      <c r="AD121" s="8">
        <v>2</v>
      </c>
      <c r="AE121" s="8">
        <v>6</v>
      </c>
      <c r="AF121" s="8">
        <v>3</v>
      </c>
      <c r="AG121" s="8">
        <v>4</v>
      </c>
      <c r="AH121" s="8">
        <v>3</v>
      </c>
      <c r="AI121" s="8">
        <v>4</v>
      </c>
      <c r="AJ121" s="8">
        <v>3</v>
      </c>
      <c r="AK121" s="8">
        <v>5</v>
      </c>
      <c r="AL121" s="8">
        <v>2</v>
      </c>
      <c r="AM121" s="8">
        <v>3</v>
      </c>
      <c r="AN121" s="8">
        <v>3</v>
      </c>
      <c r="AO121" s="8">
        <v>4</v>
      </c>
      <c r="AP121" s="8">
        <v>3</v>
      </c>
      <c r="AQ121" s="8">
        <v>4</v>
      </c>
      <c r="AR121" s="8">
        <v>3</v>
      </c>
      <c r="AS121" s="8">
        <v>4</v>
      </c>
      <c r="AT121" s="8">
        <v>3</v>
      </c>
    </row>
    <row r="122" spans="1:46">
      <c r="A122" s="1">
        <v>20508</v>
      </c>
      <c r="B122" s="8">
        <v>0</v>
      </c>
      <c r="C122" s="6">
        <f t="shared" si="1"/>
        <v>22</v>
      </c>
      <c r="D122" s="8">
        <v>1998</v>
      </c>
      <c r="E122" s="55">
        <v>44132.46199074074</v>
      </c>
      <c r="F122" s="62">
        <v>3</v>
      </c>
      <c r="G122" s="8">
        <v>2</v>
      </c>
      <c r="H122" s="8">
        <v>1</v>
      </c>
      <c r="I122" s="8">
        <v>1</v>
      </c>
      <c r="J122" s="8">
        <v>2</v>
      </c>
      <c r="K122" s="8">
        <v>2</v>
      </c>
      <c r="L122" s="8">
        <v>1</v>
      </c>
      <c r="M122" s="8">
        <v>1</v>
      </c>
      <c r="N122" s="8">
        <v>2</v>
      </c>
      <c r="O122" s="8">
        <v>1</v>
      </c>
      <c r="P122" s="8">
        <v>1</v>
      </c>
      <c r="Q122" s="8">
        <v>2</v>
      </c>
      <c r="R122" s="8">
        <v>0</v>
      </c>
      <c r="S122" s="8">
        <v>1</v>
      </c>
      <c r="T122" s="8">
        <v>1</v>
      </c>
      <c r="U122" s="8">
        <v>3</v>
      </c>
      <c r="V122" s="8">
        <v>1</v>
      </c>
      <c r="W122" s="8">
        <v>1</v>
      </c>
      <c r="X122" s="8">
        <v>1</v>
      </c>
      <c r="Y122" s="8">
        <v>0</v>
      </c>
      <c r="Z122" s="20">
        <v>0</v>
      </c>
      <c r="AA122" s="8">
        <v>27</v>
      </c>
      <c r="AB122" s="8">
        <v>5</v>
      </c>
      <c r="AC122" s="8">
        <v>7</v>
      </c>
      <c r="AD122" s="8">
        <v>17</v>
      </c>
      <c r="AE122" s="8">
        <v>11</v>
      </c>
      <c r="AF122" s="8">
        <v>5</v>
      </c>
      <c r="AG122" s="8">
        <v>5</v>
      </c>
      <c r="AH122" s="8">
        <v>5</v>
      </c>
      <c r="AI122" s="8">
        <v>5</v>
      </c>
      <c r="AJ122" s="8">
        <v>5</v>
      </c>
      <c r="AK122" s="8">
        <v>9</v>
      </c>
      <c r="AL122" s="8">
        <v>4</v>
      </c>
      <c r="AM122" s="8">
        <v>7</v>
      </c>
      <c r="AN122" s="8">
        <v>13</v>
      </c>
      <c r="AO122" s="8">
        <v>9</v>
      </c>
      <c r="AP122" s="8">
        <v>4</v>
      </c>
      <c r="AQ122" s="8">
        <v>8</v>
      </c>
      <c r="AR122" s="8">
        <v>4</v>
      </c>
      <c r="AS122" s="8">
        <v>5</v>
      </c>
      <c r="AT122" s="8">
        <v>3</v>
      </c>
    </row>
    <row r="123" spans="1:46">
      <c r="A123" s="1">
        <v>20548</v>
      </c>
      <c r="B123" s="8">
        <v>1</v>
      </c>
      <c r="C123" s="6">
        <f t="shared" si="1"/>
        <v>23</v>
      </c>
      <c r="D123" s="8">
        <v>1997</v>
      </c>
      <c r="E123" s="55">
        <v>44132.483101851853</v>
      </c>
      <c r="F123" s="62">
        <v>5</v>
      </c>
      <c r="G123" s="8">
        <v>1</v>
      </c>
      <c r="H123" s="8">
        <v>0</v>
      </c>
      <c r="I123" s="8">
        <v>0</v>
      </c>
      <c r="J123" s="8">
        <v>2</v>
      </c>
      <c r="K123" s="8">
        <v>2</v>
      </c>
      <c r="L123" s="8">
        <v>1</v>
      </c>
      <c r="M123" s="8">
        <v>0</v>
      </c>
      <c r="N123" s="8">
        <v>0</v>
      </c>
      <c r="O123" s="8">
        <v>0</v>
      </c>
      <c r="P123" s="8">
        <v>2</v>
      </c>
      <c r="Q123" s="8">
        <v>1</v>
      </c>
      <c r="R123" s="8">
        <v>2</v>
      </c>
      <c r="S123" s="8">
        <v>1</v>
      </c>
      <c r="T123" s="8">
        <v>1</v>
      </c>
      <c r="U123" s="8">
        <v>2</v>
      </c>
      <c r="V123" s="8">
        <v>1</v>
      </c>
      <c r="W123" s="8">
        <v>2</v>
      </c>
      <c r="X123" s="8">
        <v>0</v>
      </c>
      <c r="Y123" s="8">
        <v>0</v>
      </c>
      <c r="Z123" s="20">
        <v>2</v>
      </c>
      <c r="AA123" s="8">
        <v>4</v>
      </c>
      <c r="AB123" s="8">
        <v>5</v>
      </c>
      <c r="AC123" s="8">
        <v>7</v>
      </c>
      <c r="AD123" s="8">
        <v>4</v>
      </c>
      <c r="AE123" s="8">
        <v>27</v>
      </c>
      <c r="AF123" s="8">
        <v>4</v>
      </c>
      <c r="AG123" s="8">
        <v>7</v>
      </c>
      <c r="AH123" s="8">
        <v>5</v>
      </c>
      <c r="AI123" s="8">
        <v>3</v>
      </c>
      <c r="AJ123" s="8">
        <v>9</v>
      </c>
      <c r="AK123" s="8">
        <v>4</v>
      </c>
      <c r="AL123" s="8">
        <v>29</v>
      </c>
      <c r="AM123" s="8">
        <v>7</v>
      </c>
      <c r="AN123" s="8">
        <v>4</v>
      </c>
      <c r="AO123" s="8">
        <v>10</v>
      </c>
      <c r="AP123" s="8">
        <v>2</v>
      </c>
      <c r="AQ123" s="8">
        <v>6</v>
      </c>
      <c r="AR123" s="8">
        <v>6</v>
      </c>
      <c r="AS123" s="8">
        <v>2</v>
      </c>
      <c r="AT123" s="8">
        <v>5</v>
      </c>
    </row>
    <row r="124" spans="1:46">
      <c r="A124" s="1">
        <v>20555</v>
      </c>
      <c r="B124" s="8">
        <v>0</v>
      </c>
      <c r="C124" s="6">
        <f t="shared" si="1"/>
        <v>21</v>
      </c>
      <c r="D124" s="8">
        <v>1999</v>
      </c>
      <c r="E124" s="55">
        <v>44132.49559027778</v>
      </c>
      <c r="F124" s="62">
        <v>2</v>
      </c>
      <c r="G124" s="8">
        <v>3</v>
      </c>
      <c r="H124" s="8">
        <v>2</v>
      </c>
      <c r="I124" s="8">
        <v>0</v>
      </c>
      <c r="J124" s="8">
        <v>0</v>
      </c>
      <c r="K124" s="8">
        <v>2</v>
      </c>
      <c r="L124" s="8">
        <v>2</v>
      </c>
      <c r="M124" s="8">
        <v>0</v>
      </c>
      <c r="N124" s="8">
        <v>3</v>
      </c>
      <c r="O124" s="8">
        <v>2</v>
      </c>
      <c r="P124" s="8">
        <v>3</v>
      </c>
      <c r="Q124" s="8">
        <v>3</v>
      </c>
      <c r="R124" s="8">
        <v>1</v>
      </c>
      <c r="S124" s="8">
        <v>0</v>
      </c>
      <c r="T124" s="8">
        <v>1</v>
      </c>
      <c r="U124" s="8">
        <v>2</v>
      </c>
      <c r="V124" s="8">
        <v>2</v>
      </c>
      <c r="W124" s="8">
        <v>3</v>
      </c>
      <c r="X124" s="8">
        <v>3</v>
      </c>
      <c r="Y124" s="8">
        <v>2</v>
      </c>
      <c r="Z124" s="20">
        <v>2</v>
      </c>
      <c r="AA124" s="8">
        <v>2</v>
      </c>
      <c r="AB124" s="8">
        <v>6</v>
      </c>
      <c r="AC124" s="8">
        <v>4</v>
      </c>
      <c r="AD124" s="8">
        <v>2</v>
      </c>
      <c r="AE124" s="8">
        <v>5</v>
      </c>
      <c r="AF124" s="8">
        <v>5</v>
      </c>
      <c r="AG124" s="8">
        <v>2</v>
      </c>
      <c r="AH124" s="8">
        <v>4</v>
      </c>
      <c r="AI124" s="8">
        <v>3</v>
      </c>
      <c r="AJ124" s="8">
        <v>3</v>
      </c>
      <c r="AK124" s="8">
        <v>3</v>
      </c>
      <c r="AL124" s="8">
        <v>4</v>
      </c>
      <c r="AM124" s="8">
        <v>4</v>
      </c>
      <c r="AN124" s="8">
        <v>3</v>
      </c>
      <c r="AO124" s="8">
        <v>6</v>
      </c>
      <c r="AP124" s="8">
        <v>2</v>
      </c>
      <c r="AQ124" s="8">
        <v>5</v>
      </c>
      <c r="AR124" s="8">
        <v>3</v>
      </c>
      <c r="AS124" s="8">
        <v>6</v>
      </c>
      <c r="AT124" s="8">
        <v>5</v>
      </c>
    </row>
    <row r="125" spans="1:46">
      <c r="A125" s="1">
        <v>20572</v>
      </c>
      <c r="B125" s="8">
        <v>1</v>
      </c>
      <c r="C125" s="6">
        <f t="shared" si="1"/>
        <v>21</v>
      </c>
      <c r="D125" s="8">
        <v>1999</v>
      </c>
      <c r="E125" s="55">
        <v>44132.509074074071</v>
      </c>
      <c r="F125" s="62">
        <v>4</v>
      </c>
      <c r="G125" s="8">
        <v>1</v>
      </c>
      <c r="H125" s="8">
        <v>2</v>
      </c>
      <c r="I125" s="8">
        <v>0</v>
      </c>
      <c r="J125" s="8">
        <v>2</v>
      </c>
      <c r="K125" s="8">
        <v>1</v>
      </c>
      <c r="L125" s="8">
        <v>2</v>
      </c>
      <c r="M125" s="8">
        <v>1</v>
      </c>
      <c r="N125" s="8">
        <v>0</v>
      </c>
      <c r="O125" s="8">
        <v>1</v>
      </c>
      <c r="P125" s="8">
        <v>1</v>
      </c>
      <c r="Q125" s="8">
        <v>2</v>
      </c>
      <c r="R125" s="8">
        <v>1</v>
      </c>
      <c r="S125" s="8">
        <v>2</v>
      </c>
      <c r="T125" s="8">
        <v>1</v>
      </c>
      <c r="U125" s="8">
        <v>2</v>
      </c>
      <c r="V125" s="8">
        <v>1</v>
      </c>
      <c r="W125" s="8">
        <v>1</v>
      </c>
      <c r="X125" s="8">
        <v>2</v>
      </c>
      <c r="Y125" s="8">
        <v>0</v>
      </c>
      <c r="Z125" s="20">
        <v>2</v>
      </c>
      <c r="AA125" s="8">
        <v>6</v>
      </c>
      <c r="AB125" s="8">
        <v>5</v>
      </c>
      <c r="AC125" s="8">
        <v>5</v>
      </c>
      <c r="AD125" s="8">
        <v>3</v>
      </c>
      <c r="AE125" s="8">
        <v>6</v>
      </c>
      <c r="AF125" s="8">
        <v>7</v>
      </c>
      <c r="AG125" s="8">
        <v>4</v>
      </c>
      <c r="AH125" s="8">
        <v>7</v>
      </c>
      <c r="AI125" s="8">
        <v>4</v>
      </c>
      <c r="AJ125" s="8">
        <v>4</v>
      </c>
      <c r="AK125" s="8">
        <v>5</v>
      </c>
      <c r="AL125" s="8">
        <v>11</v>
      </c>
      <c r="AM125" s="8">
        <v>4</v>
      </c>
      <c r="AN125" s="8">
        <v>4</v>
      </c>
      <c r="AO125" s="8">
        <v>6</v>
      </c>
      <c r="AP125" s="8">
        <v>3</v>
      </c>
      <c r="AQ125" s="8">
        <v>4</v>
      </c>
      <c r="AR125" s="8">
        <v>6</v>
      </c>
      <c r="AS125" s="8">
        <v>5</v>
      </c>
      <c r="AT125" s="8">
        <v>4</v>
      </c>
    </row>
    <row r="126" spans="1:46">
      <c r="A126" s="1">
        <v>20579</v>
      </c>
      <c r="B126" s="8">
        <v>1</v>
      </c>
      <c r="C126" s="6">
        <f t="shared" si="1"/>
        <v>25</v>
      </c>
      <c r="D126" s="8">
        <v>1995</v>
      </c>
      <c r="E126" s="55">
        <v>44132.51153935185</v>
      </c>
      <c r="F126" s="62">
        <v>4</v>
      </c>
      <c r="G126" s="8">
        <v>3</v>
      </c>
      <c r="H126" s="8">
        <v>2</v>
      </c>
      <c r="I126" s="8">
        <v>2</v>
      </c>
      <c r="J126" s="8">
        <v>3</v>
      </c>
      <c r="K126" s="8">
        <v>1</v>
      </c>
      <c r="L126" s="8">
        <v>3</v>
      </c>
      <c r="M126" s="8">
        <v>1</v>
      </c>
      <c r="N126" s="8">
        <v>1</v>
      </c>
      <c r="O126" s="8">
        <v>2</v>
      </c>
      <c r="P126" s="8">
        <v>1</v>
      </c>
      <c r="Q126" s="8">
        <v>3</v>
      </c>
      <c r="R126" s="8">
        <v>2</v>
      </c>
      <c r="S126" s="8">
        <v>3</v>
      </c>
      <c r="T126" s="8">
        <v>2</v>
      </c>
      <c r="U126" s="8">
        <v>3</v>
      </c>
      <c r="V126" s="8">
        <v>2</v>
      </c>
      <c r="W126" s="8">
        <v>3</v>
      </c>
      <c r="X126" s="8">
        <v>2</v>
      </c>
      <c r="Y126" s="8">
        <v>2</v>
      </c>
      <c r="Z126" s="20">
        <v>2</v>
      </c>
      <c r="AA126" s="8">
        <v>5</v>
      </c>
      <c r="AB126" s="8">
        <v>6</v>
      </c>
      <c r="AC126" s="8">
        <v>5</v>
      </c>
      <c r="AD126" s="8">
        <v>2</v>
      </c>
      <c r="AE126" s="8">
        <v>4</v>
      </c>
      <c r="AF126" s="8">
        <v>3</v>
      </c>
      <c r="AG126" s="8">
        <v>5</v>
      </c>
      <c r="AH126" s="8">
        <v>5</v>
      </c>
      <c r="AI126" s="8">
        <v>2</v>
      </c>
      <c r="AJ126" s="8">
        <v>5</v>
      </c>
      <c r="AK126" s="8">
        <v>4</v>
      </c>
      <c r="AL126" s="8">
        <v>6</v>
      </c>
      <c r="AM126" s="8">
        <v>4</v>
      </c>
      <c r="AN126" s="8">
        <v>4</v>
      </c>
      <c r="AO126" s="8">
        <v>5</v>
      </c>
      <c r="AP126" s="8">
        <v>3</v>
      </c>
      <c r="AQ126" s="8">
        <v>3</v>
      </c>
      <c r="AR126" s="8">
        <v>3</v>
      </c>
      <c r="AS126" s="8">
        <v>4</v>
      </c>
      <c r="AT126" s="8">
        <v>4</v>
      </c>
    </row>
    <row r="127" spans="1:46">
      <c r="A127" s="1">
        <v>20557</v>
      </c>
      <c r="B127" s="8">
        <v>0</v>
      </c>
      <c r="C127" s="6">
        <f t="shared" si="1"/>
        <v>32</v>
      </c>
      <c r="D127" s="8">
        <v>1988</v>
      </c>
      <c r="E127" s="55">
        <v>44132.517951388887</v>
      </c>
      <c r="F127" s="62">
        <v>5.5</v>
      </c>
      <c r="G127" s="8">
        <v>2</v>
      </c>
      <c r="H127" s="8">
        <v>2</v>
      </c>
      <c r="I127" s="8">
        <v>1</v>
      </c>
      <c r="J127" s="8">
        <v>1</v>
      </c>
      <c r="K127" s="8">
        <v>1</v>
      </c>
      <c r="L127" s="8">
        <v>1</v>
      </c>
      <c r="M127" s="8">
        <v>0</v>
      </c>
      <c r="N127" s="8">
        <v>1</v>
      </c>
      <c r="O127" s="8">
        <v>1</v>
      </c>
      <c r="P127" s="8">
        <v>2</v>
      </c>
      <c r="Q127" s="8">
        <v>2</v>
      </c>
      <c r="R127" s="8">
        <v>1</v>
      </c>
      <c r="S127" s="8">
        <v>1</v>
      </c>
      <c r="T127" s="8">
        <v>0</v>
      </c>
      <c r="U127" s="8">
        <v>2</v>
      </c>
      <c r="V127" s="8">
        <v>1</v>
      </c>
      <c r="W127" s="8">
        <v>2</v>
      </c>
      <c r="X127" s="8">
        <v>1</v>
      </c>
      <c r="Y127" s="8">
        <v>0</v>
      </c>
      <c r="Z127" s="20">
        <v>1</v>
      </c>
      <c r="AA127" s="8">
        <v>5</v>
      </c>
      <c r="AB127" s="8">
        <v>5</v>
      </c>
      <c r="AC127" s="8">
        <v>3</v>
      </c>
      <c r="AD127" s="8">
        <v>3</v>
      </c>
      <c r="AE127" s="8">
        <v>5</v>
      </c>
      <c r="AF127" s="8">
        <v>3</v>
      </c>
      <c r="AG127" s="8">
        <v>4</v>
      </c>
      <c r="AH127" s="8">
        <v>5</v>
      </c>
      <c r="AI127" s="8">
        <v>5</v>
      </c>
      <c r="AJ127" s="8">
        <v>4</v>
      </c>
      <c r="AK127" s="8">
        <v>5</v>
      </c>
      <c r="AL127" s="8">
        <v>5</v>
      </c>
      <c r="AM127" s="8">
        <v>4</v>
      </c>
      <c r="AN127" s="8">
        <v>4</v>
      </c>
      <c r="AO127" s="8">
        <v>14</v>
      </c>
      <c r="AP127" s="8">
        <v>7</v>
      </c>
      <c r="AQ127" s="8">
        <v>4</v>
      </c>
      <c r="AR127" s="8">
        <v>5</v>
      </c>
      <c r="AS127" s="8">
        <v>2</v>
      </c>
      <c r="AT127" s="8">
        <v>5</v>
      </c>
    </row>
    <row r="128" spans="1:46">
      <c r="A128" s="1">
        <v>20592</v>
      </c>
      <c r="B128" s="8">
        <v>1</v>
      </c>
      <c r="C128" s="6">
        <f t="shared" si="1"/>
        <v>45</v>
      </c>
      <c r="D128" s="8">
        <v>1975</v>
      </c>
      <c r="E128" s="55">
        <v>44132.520104166666</v>
      </c>
      <c r="F128" s="62">
        <v>4</v>
      </c>
      <c r="G128" s="8">
        <v>2</v>
      </c>
      <c r="H128" s="8">
        <v>2</v>
      </c>
      <c r="I128" s="8">
        <v>1</v>
      </c>
      <c r="J128" s="8">
        <v>1</v>
      </c>
      <c r="K128" s="8">
        <v>0</v>
      </c>
      <c r="L128" s="8">
        <v>2</v>
      </c>
      <c r="M128" s="8">
        <v>0</v>
      </c>
      <c r="N128" s="8">
        <v>0</v>
      </c>
      <c r="O128" s="8">
        <v>2</v>
      </c>
      <c r="P128" s="8">
        <v>2</v>
      </c>
      <c r="Q128" s="8">
        <v>3</v>
      </c>
      <c r="R128" s="8">
        <v>0</v>
      </c>
      <c r="S128" s="8">
        <v>0</v>
      </c>
      <c r="T128" s="8">
        <v>1</v>
      </c>
      <c r="U128" s="8">
        <v>1</v>
      </c>
      <c r="V128" s="8">
        <v>1</v>
      </c>
      <c r="W128" s="8">
        <v>3</v>
      </c>
      <c r="X128" s="8">
        <v>3</v>
      </c>
      <c r="Y128" s="8">
        <v>2</v>
      </c>
      <c r="Z128" s="20">
        <v>0</v>
      </c>
      <c r="AA128" s="8">
        <v>85</v>
      </c>
      <c r="AB128" s="8">
        <v>4</v>
      </c>
      <c r="AC128" s="8">
        <v>5</v>
      </c>
      <c r="AD128" s="8">
        <v>4</v>
      </c>
      <c r="AE128" s="8">
        <v>6</v>
      </c>
      <c r="AF128" s="8">
        <v>3</v>
      </c>
      <c r="AG128" s="8">
        <v>4</v>
      </c>
      <c r="AH128" s="8">
        <v>4</v>
      </c>
      <c r="AI128" s="8">
        <v>2</v>
      </c>
      <c r="AJ128" s="8">
        <v>22</v>
      </c>
      <c r="AK128" s="8">
        <v>27</v>
      </c>
      <c r="AL128" s="8">
        <v>5</v>
      </c>
      <c r="AM128" s="8">
        <v>5</v>
      </c>
      <c r="AN128" s="8">
        <v>7</v>
      </c>
      <c r="AO128" s="8">
        <v>10</v>
      </c>
      <c r="AP128" s="8">
        <v>4</v>
      </c>
      <c r="AQ128" s="8">
        <v>7</v>
      </c>
      <c r="AR128" s="8">
        <v>11</v>
      </c>
      <c r="AS128" s="8">
        <v>6</v>
      </c>
      <c r="AT128" s="8">
        <v>5</v>
      </c>
    </row>
    <row r="129" spans="1:46">
      <c r="A129" s="1">
        <v>20599</v>
      </c>
      <c r="B129" s="8">
        <v>0</v>
      </c>
      <c r="C129" s="6">
        <f t="shared" si="1"/>
        <v>20</v>
      </c>
      <c r="D129" s="8">
        <v>2000</v>
      </c>
      <c r="E129" s="55">
        <v>44132.531909722224</v>
      </c>
      <c r="F129" s="62">
        <v>1</v>
      </c>
      <c r="G129" s="8">
        <v>2</v>
      </c>
      <c r="H129" s="8">
        <v>1</v>
      </c>
      <c r="I129" s="8">
        <v>1</v>
      </c>
      <c r="J129" s="8">
        <v>3</v>
      </c>
      <c r="K129" s="8">
        <v>1</v>
      </c>
      <c r="L129" s="8">
        <v>2</v>
      </c>
      <c r="M129" s="8">
        <v>0</v>
      </c>
      <c r="N129" s="8">
        <v>2</v>
      </c>
      <c r="O129" s="8">
        <v>1</v>
      </c>
      <c r="P129" s="8">
        <v>0</v>
      </c>
      <c r="Q129" s="8">
        <v>1</v>
      </c>
      <c r="R129" s="8">
        <v>1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20">
        <v>1</v>
      </c>
      <c r="AA129" s="8">
        <v>4</v>
      </c>
      <c r="AB129" s="8">
        <v>7</v>
      </c>
      <c r="AC129" s="8">
        <v>9</v>
      </c>
      <c r="AD129" s="8">
        <v>5</v>
      </c>
      <c r="AE129" s="8">
        <v>37</v>
      </c>
      <c r="AF129" s="8">
        <v>3</v>
      </c>
      <c r="AG129" s="8">
        <v>5</v>
      </c>
      <c r="AH129" s="8">
        <v>3</v>
      </c>
      <c r="AI129" s="8">
        <v>2</v>
      </c>
      <c r="AJ129" s="8">
        <v>11</v>
      </c>
      <c r="AK129" s="8">
        <v>13</v>
      </c>
      <c r="AL129" s="8">
        <v>115</v>
      </c>
      <c r="AM129" s="8">
        <v>5</v>
      </c>
      <c r="AN129" s="8">
        <v>5</v>
      </c>
      <c r="AO129" s="8">
        <v>8</v>
      </c>
      <c r="AP129" s="8">
        <v>4</v>
      </c>
      <c r="AQ129" s="8">
        <v>3</v>
      </c>
      <c r="AR129" s="8">
        <v>5</v>
      </c>
      <c r="AS129" s="8">
        <v>3</v>
      </c>
      <c r="AT129" s="8">
        <v>4</v>
      </c>
    </row>
    <row r="130" spans="1:46">
      <c r="A130" s="1">
        <v>20604</v>
      </c>
      <c r="B130" s="8">
        <v>0</v>
      </c>
      <c r="C130" s="6">
        <f t="shared" si="1"/>
        <v>28</v>
      </c>
      <c r="D130" s="8">
        <v>1992</v>
      </c>
      <c r="E130" s="55">
        <v>44132.534722222219</v>
      </c>
      <c r="F130" s="62">
        <v>8</v>
      </c>
      <c r="G130" s="8">
        <v>3</v>
      </c>
      <c r="H130" s="8">
        <v>3</v>
      </c>
      <c r="I130" s="8">
        <v>0</v>
      </c>
      <c r="J130" s="8">
        <v>2</v>
      </c>
      <c r="K130" s="8">
        <v>3</v>
      </c>
      <c r="L130" s="8">
        <v>3</v>
      </c>
      <c r="M130" s="8">
        <v>1</v>
      </c>
      <c r="N130" s="8">
        <v>1</v>
      </c>
      <c r="O130" s="8">
        <v>2</v>
      </c>
      <c r="P130" s="8">
        <v>2</v>
      </c>
      <c r="Q130" s="8">
        <v>3</v>
      </c>
      <c r="R130" s="8">
        <v>0</v>
      </c>
      <c r="S130" s="8">
        <v>0</v>
      </c>
      <c r="T130" s="8">
        <v>0</v>
      </c>
      <c r="U130" s="8">
        <v>0</v>
      </c>
      <c r="V130" s="8">
        <v>2</v>
      </c>
      <c r="W130" s="8">
        <v>3</v>
      </c>
      <c r="X130" s="8">
        <v>3</v>
      </c>
      <c r="Y130" s="8">
        <v>1</v>
      </c>
      <c r="Z130" s="20">
        <v>0</v>
      </c>
      <c r="AA130" s="8">
        <v>4</v>
      </c>
      <c r="AB130" s="8">
        <v>10</v>
      </c>
      <c r="AC130" s="8">
        <v>7</v>
      </c>
      <c r="AD130" s="8">
        <v>3</v>
      </c>
      <c r="AE130" s="8">
        <v>14</v>
      </c>
      <c r="AF130" s="8">
        <v>3</v>
      </c>
      <c r="AG130" s="8">
        <v>8</v>
      </c>
      <c r="AH130" s="8">
        <v>7</v>
      </c>
      <c r="AI130" s="8">
        <v>6</v>
      </c>
      <c r="AJ130" s="8">
        <v>3</v>
      </c>
      <c r="AK130" s="8">
        <v>5</v>
      </c>
      <c r="AL130" s="8">
        <v>3</v>
      </c>
      <c r="AM130" s="8">
        <v>3</v>
      </c>
      <c r="AN130" s="8">
        <v>3</v>
      </c>
      <c r="AO130" s="8">
        <v>8</v>
      </c>
      <c r="AP130" s="8">
        <v>7</v>
      </c>
      <c r="AQ130" s="8">
        <v>12</v>
      </c>
      <c r="AR130" s="8">
        <v>5</v>
      </c>
      <c r="AS130" s="8">
        <v>8</v>
      </c>
      <c r="AT130" s="8">
        <v>3</v>
      </c>
    </row>
    <row r="131" spans="1:46">
      <c r="A131" s="1">
        <v>20602</v>
      </c>
      <c r="B131" s="8">
        <v>0</v>
      </c>
      <c r="C131" s="6">
        <f t="shared" ref="C131:C194" si="2">2020-D131</f>
        <v>23</v>
      </c>
      <c r="D131" s="8">
        <v>1997</v>
      </c>
      <c r="E131" s="55">
        <v>44132.535208333335</v>
      </c>
      <c r="F131" s="62">
        <v>1.5</v>
      </c>
      <c r="G131" s="8">
        <v>1</v>
      </c>
      <c r="H131" s="8">
        <v>1</v>
      </c>
      <c r="I131" s="8">
        <v>0</v>
      </c>
      <c r="J131" s="8">
        <v>2</v>
      </c>
      <c r="K131" s="8">
        <v>1</v>
      </c>
      <c r="L131" s="8">
        <v>2</v>
      </c>
      <c r="M131" s="8">
        <v>0</v>
      </c>
      <c r="N131" s="8">
        <v>1</v>
      </c>
      <c r="O131" s="8">
        <v>2</v>
      </c>
      <c r="P131" s="8">
        <v>1</v>
      </c>
      <c r="Q131" s="8">
        <v>1</v>
      </c>
      <c r="R131" s="8">
        <v>0</v>
      </c>
      <c r="S131" s="8">
        <v>2</v>
      </c>
      <c r="T131" s="8">
        <v>2</v>
      </c>
      <c r="U131" s="8">
        <v>0</v>
      </c>
      <c r="V131" s="8">
        <v>2</v>
      </c>
      <c r="W131" s="8">
        <v>1</v>
      </c>
      <c r="X131" s="8">
        <v>1</v>
      </c>
      <c r="Y131" s="8">
        <v>1</v>
      </c>
      <c r="Z131" s="20">
        <v>2</v>
      </c>
      <c r="AA131" s="8">
        <v>6</v>
      </c>
      <c r="AB131" s="8">
        <v>4</v>
      </c>
      <c r="AC131" s="8">
        <v>4</v>
      </c>
      <c r="AD131" s="8">
        <v>2</v>
      </c>
      <c r="AE131" s="8">
        <v>6</v>
      </c>
      <c r="AF131" s="8">
        <v>4</v>
      </c>
      <c r="AG131" s="8">
        <v>2</v>
      </c>
      <c r="AH131" s="8">
        <v>4</v>
      </c>
      <c r="AI131" s="8">
        <v>4</v>
      </c>
      <c r="AJ131" s="8">
        <v>4</v>
      </c>
      <c r="AK131" s="8">
        <v>4</v>
      </c>
      <c r="AL131" s="8">
        <v>3</v>
      </c>
      <c r="AM131" s="8">
        <v>5</v>
      </c>
      <c r="AN131" s="8">
        <v>3</v>
      </c>
      <c r="AO131" s="8">
        <v>7</v>
      </c>
      <c r="AP131" s="8">
        <v>4</v>
      </c>
      <c r="AQ131" s="8">
        <v>4</v>
      </c>
      <c r="AR131" s="8">
        <v>4</v>
      </c>
      <c r="AS131" s="8">
        <v>5</v>
      </c>
      <c r="AT131" s="8">
        <v>4</v>
      </c>
    </row>
    <row r="132" spans="1:46">
      <c r="A132" s="1">
        <v>20593</v>
      </c>
      <c r="B132" s="8">
        <v>1</v>
      </c>
      <c r="C132" s="6">
        <f t="shared" si="2"/>
        <v>23</v>
      </c>
      <c r="D132" s="8">
        <v>1997</v>
      </c>
      <c r="E132" s="55">
        <v>44132.539340277777</v>
      </c>
      <c r="F132" s="62">
        <v>4</v>
      </c>
      <c r="G132" s="8">
        <v>1</v>
      </c>
      <c r="H132" s="8">
        <v>2</v>
      </c>
      <c r="I132" s="8">
        <v>0</v>
      </c>
      <c r="J132" s="8">
        <v>1</v>
      </c>
      <c r="K132" s="8">
        <v>1</v>
      </c>
      <c r="L132" s="8">
        <v>2</v>
      </c>
      <c r="M132" s="8">
        <v>1</v>
      </c>
      <c r="N132" s="8">
        <v>3</v>
      </c>
      <c r="O132" s="8">
        <v>1</v>
      </c>
      <c r="P132" s="8">
        <v>1</v>
      </c>
      <c r="Q132" s="8">
        <v>1</v>
      </c>
      <c r="R132" s="8">
        <v>1</v>
      </c>
      <c r="S132" s="8">
        <v>2</v>
      </c>
      <c r="T132" s="8">
        <v>2</v>
      </c>
      <c r="U132" s="8">
        <v>1</v>
      </c>
      <c r="V132" s="8">
        <v>1</v>
      </c>
      <c r="W132" s="8">
        <v>1</v>
      </c>
      <c r="X132" s="8">
        <v>2</v>
      </c>
      <c r="Y132" s="8">
        <v>2</v>
      </c>
      <c r="Z132" s="20">
        <v>1</v>
      </c>
      <c r="AA132" s="8">
        <v>12</v>
      </c>
      <c r="AB132" s="8">
        <v>3</v>
      </c>
      <c r="AC132" s="8">
        <v>3</v>
      </c>
      <c r="AD132" s="8">
        <v>3</v>
      </c>
      <c r="AE132" s="8">
        <v>3</v>
      </c>
      <c r="AF132" s="8">
        <v>7</v>
      </c>
      <c r="AG132" s="8">
        <v>8</v>
      </c>
      <c r="AH132" s="8">
        <v>5</v>
      </c>
      <c r="AI132" s="8">
        <v>3</v>
      </c>
      <c r="AJ132" s="8">
        <v>2</v>
      </c>
      <c r="AK132" s="8">
        <v>3</v>
      </c>
      <c r="AL132" s="8">
        <v>4</v>
      </c>
      <c r="AM132" s="8">
        <v>9</v>
      </c>
      <c r="AN132" s="8">
        <v>4</v>
      </c>
      <c r="AO132" s="8">
        <v>5</v>
      </c>
      <c r="AP132" s="8">
        <v>2</v>
      </c>
      <c r="AQ132" s="8">
        <v>2</v>
      </c>
      <c r="AR132" s="8">
        <v>4</v>
      </c>
      <c r="AS132" s="8">
        <v>3</v>
      </c>
      <c r="AT132" s="8">
        <v>112</v>
      </c>
    </row>
    <row r="133" spans="1:46">
      <c r="A133" s="1">
        <v>20612</v>
      </c>
      <c r="B133" s="8">
        <v>1</v>
      </c>
      <c r="C133" s="6">
        <f t="shared" si="2"/>
        <v>20</v>
      </c>
      <c r="D133" s="8">
        <v>2000</v>
      </c>
      <c r="E133" s="55">
        <v>44132.546076388891</v>
      </c>
      <c r="F133" s="62">
        <v>8.5</v>
      </c>
      <c r="G133" s="8">
        <v>3</v>
      </c>
      <c r="H133" s="8">
        <v>3</v>
      </c>
      <c r="I133" s="8">
        <v>3</v>
      </c>
      <c r="J133" s="8">
        <v>3</v>
      </c>
      <c r="K133" s="8">
        <v>3</v>
      </c>
      <c r="L133" s="8">
        <v>3</v>
      </c>
      <c r="M133" s="8">
        <v>3</v>
      </c>
      <c r="N133" s="8">
        <v>3</v>
      </c>
      <c r="O133" s="8">
        <v>1</v>
      </c>
      <c r="P133" s="8">
        <v>2</v>
      </c>
      <c r="Q133" s="8">
        <v>3</v>
      </c>
      <c r="R133" s="8">
        <v>0</v>
      </c>
      <c r="S133" s="8">
        <v>3</v>
      </c>
      <c r="T133" s="8">
        <v>2</v>
      </c>
      <c r="U133" s="8">
        <v>3</v>
      </c>
      <c r="V133" s="8">
        <v>3</v>
      </c>
      <c r="W133" s="8">
        <v>3</v>
      </c>
      <c r="X133" s="8">
        <v>2</v>
      </c>
      <c r="Y133" s="8">
        <v>3</v>
      </c>
      <c r="Z133" s="20">
        <v>3</v>
      </c>
      <c r="AA133" s="8">
        <v>2</v>
      </c>
      <c r="AB133" s="8">
        <v>5</v>
      </c>
      <c r="AC133" s="8">
        <v>4</v>
      </c>
      <c r="AD133" s="8">
        <v>1</v>
      </c>
      <c r="AE133" s="8">
        <v>5</v>
      </c>
      <c r="AF133" s="8">
        <v>1</v>
      </c>
      <c r="AG133" s="8">
        <v>3</v>
      </c>
      <c r="AH133" s="8">
        <v>2</v>
      </c>
      <c r="AI133" s="8">
        <v>3</v>
      </c>
      <c r="AJ133" s="8">
        <v>3</v>
      </c>
      <c r="AK133" s="8">
        <v>4</v>
      </c>
      <c r="AL133" s="8">
        <v>4</v>
      </c>
      <c r="AM133" s="8">
        <v>4</v>
      </c>
      <c r="AN133" s="8">
        <v>4</v>
      </c>
      <c r="AO133" s="8">
        <v>6</v>
      </c>
      <c r="AP133" s="8">
        <v>3</v>
      </c>
      <c r="AQ133" s="8">
        <v>3</v>
      </c>
      <c r="AR133" s="8">
        <v>4</v>
      </c>
      <c r="AS133" s="8">
        <v>3</v>
      </c>
      <c r="AT133" s="8">
        <v>3</v>
      </c>
    </row>
    <row r="134" spans="1:46">
      <c r="A134" s="1">
        <v>20607</v>
      </c>
      <c r="B134" s="8">
        <v>0</v>
      </c>
      <c r="C134" s="6">
        <f t="shared" si="2"/>
        <v>43</v>
      </c>
      <c r="D134" s="8">
        <v>1977</v>
      </c>
      <c r="E134" s="55">
        <v>44132.547777777778</v>
      </c>
      <c r="F134" s="62">
        <v>2.5</v>
      </c>
      <c r="G134" s="8">
        <v>2</v>
      </c>
      <c r="H134" s="8">
        <v>2</v>
      </c>
      <c r="I134" s="8">
        <v>1</v>
      </c>
      <c r="J134" s="8">
        <v>1</v>
      </c>
      <c r="K134" s="8">
        <v>2</v>
      </c>
      <c r="L134" s="8">
        <v>2</v>
      </c>
      <c r="M134" s="8">
        <v>2</v>
      </c>
      <c r="N134" s="8">
        <v>1</v>
      </c>
      <c r="O134" s="8">
        <v>1</v>
      </c>
      <c r="P134" s="8">
        <v>2</v>
      </c>
      <c r="Q134" s="8">
        <v>2</v>
      </c>
      <c r="R134" s="8">
        <v>1</v>
      </c>
      <c r="S134" s="8">
        <v>1</v>
      </c>
      <c r="T134" s="8">
        <v>1</v>
      </c>
      <c r="U134" s="8">
        <v>2</v>
      </c>
      <c r="V134" s="8">
        <v>1</v>
      </c>
      <c r="W134" s="8">
        <v>2</v>
      </c>
      <c r="X134" s="8">
        <v>2</v>
      </c>
      <c r="Y134" s="8">
        <v>2</v>
      </c>
      <c r="Z134" s="20">
        <v>1</v>
      </c>
      <c r="AA134" s="8">
        <v>118</v>
      </c>
      <c r="AB134" s="8">
        <v>5</v>
      </c>
      <c r="AC134" s="8">
        <v>5</v>
      </c>
      <c r="AD134" s="8">
        <v>3</v>
      </c>
      <c r="AE134" s="8">
        <v>5</v>
      </c>
      <c r="AF134" s="8">
        <v>4</v>
      </c>
      <c r="AG134" s="8">
        <v>4</v>
      </c>
      <c r="AH134" s="8">
        <v>3</v>
      </c>
      <c r="AI134" s="8">
        <v>2</v>
      </c>
      <c r="AJ134" s="8">
        <v>7</v>
      </c>
      <c r="AK134" s="8">
        <v>5</v>
      </c>
      <c r="AL134" s="8">
        <v>3</v>
      </c>
      <c r="AM134" s="8">
        <v>7</v>
      </c>
      <c r="AN134" s="8">
        <v>2</v>
      </c>
      <c r="AO134" s="8">
        <v>8</v>
      </c>
      <c r="AP134" s="8">
        <v>2</v>
      </c>
      <c r="AQ134" s="8">
        <v>4</v>
      </c>
      <c r="AR134" s="8">
        <v>6</v>
      </c>
      <c r="AS134" s="8">
        <v>1</v>
      </c>
      <c r="AT134" s="8">
        <v>6</v>
      </c>
    </row>
    <row r="135" spans="1:46">
      <c r="A135" s="1">
        <v>20623</v>
      </c>
      <c r="B135" s="8">
        <v>0</v>
      </c>
      <c r="C135" s="6">
        <f t="shared" si="2"/>
        <v>19</v>
      </c>
      <c r="D135" s="8">
        <v>2001</v>
      </c>
      <c r="E135" s="55">
        <v>44132.562002314815</v>
      </c>
      <c r="F135" s="62">
        <v>2</v>
      </c>
      <c r="G135" s="8">
        <v>2</v>
      </c>
      <c r="H135" s="8">
        <v>1</v>
      </c>
      <c r="I135" s="8">
        <v>1</v>
      </c>
      <c r="J135" s="8">
        <v>1</v>
      </c>
      <c r="K135" s="8">
        <v>1</v>
      </c>
      <c r="L135" s="8">
        <v>2</v>
      </c>
      <c r="M135" s="8">
        <v>0</v>
      </c>
      <c r="N135" s="8">
        <v>1</v>
      </c>
      <c r="O135" s="8">
        <v>2</v>
      </c>
      <c r="P135" s="8">
        <v>1</v>
      </c>
      <c r="Q135" s="8">
        <v>2</v>
      </c>
      <c r="R135" s="8">
        <v>1</v>
      </c>
      <c r="S135" s="8">
        <v>0</v>
      </c>
      <c r="T135" s="8">
        <v>0</v>
      </c>
      <c r="U135" s="8">
        <v>2</v>
      </c>
      <c r="V135" s="8">
        <v>0</v>
      </c>
      <c r="W135" s="8">
        <v>2</v>
      </c>
      <c r="X135" s="8">
        <v>1</v>
      </c>
      <c r="Y135" s="8">
        <v>0</v>
      </c>
      <c r="Z135" s="20">
        <v>2</v>
      </c>
      <c r="AA135" s="8">
        <v>8</v>
      </c>
      <c r="AB135" s="8">
        <v>5</v>
      </c>
      <c r="AC135" s="8">
        <v>5</v>
      </c>
      <c r="AD135" s="8">
        <v>1</v>
      </c>
      <c r="AE135" s="8">
        <v>7</v>
      </c>
      <c r="AF135" s="8">
        <v>5</v>
      </c>
      <c r="AG135" s="8">
        <v>4</v>
      </c>
      <c r="AH135" s="8">
        <v>3</v>
      </c>
      <c r="AI135" s="8">
        <v>2</v>
      </c>
      <c r="AJ135" s="8">
        <v>8</v>
      </c>
      <c r="AK135" s="8">
        <v>6</v>
      </c>
      <c r="AL135" s="8">
        <v>7</v>
      </c>
      <c r="AM135" s="8">
        <v>5</v>
      </c>
      <c r="AN135" s="8">
        <v>3</v>
      </c>
      <c r="AO135" s="8">
        <v>5</v>
      </c>
      <c r="AP135" s="8">
        <v>2</v>
      </c>
      <c r="AQ135" s="8">
        <v>3</v>
      </c>
      <c r="AR135" s="8">
        <v>3</v>
      </c>
      <c r="AS135" s="8">
        <v>1</v>
      </c>
      <c r="AT135" s="8">
        <v>3</v>
      </c>
    </row>
    <row r="136" spans="1:46">
      <c r="A136" s="1">
        <v>20624</v>
      </c>
      <c r="B136" s="8">
        <v>0</v>
      </c>
      <c r="C136" s="6">
        <f t="shared" si="2"/>
        <v>44</v>
      </c>
      <c r="D136" s="8">
        <v>1976</v>
      </c>
      <c r="E136" s="55">
        <v>44132.565439814818</v>
      </c>
      <c r="F136" s="66">
        <v>1</v>
      </c>
      <c r="G136" s="8">
        <v>1</v>
      </c>
      <c r="H136" s="8">
        <v>2</v>
      </c>
      <c r="I136" s="8">
        <v>0</v>
      </c>
      <c r="J136" s="8">
        <v>0</v>
      </c>
      <c r="K136" s="8">
        <v>2</v>
      </c>
      <c r="L136" s="8">
        <v>1</v>
      </c>
      <c r="M136" s="8">
        <v>2</v>
      </c>
      <c r="N136" s="8">
        <v>0</v>
      </c>
      <c r="O136" s="8">
        <v>2</v>
      </c>
      <c r="P136" s="8">
        <v>1</v>
      </c>
      <c r="Q136" s="8">
        <v>2</v>
      </c>
      <c r="R136" s="8">
        <v>0</v>
      </c>
      <c r="S136" s="8">
        <v>0</v>
      </c>
      <c r="T136" s="8">
        <v>0</v>
      </c>
      <c r="U136" s="8">
        <v>0</v>
      </c>
      <c r="V136" s="8">
        <v>2</v>
      </c>
      <c r="W136" s="8">
        <v>1</v>
      </c>
      <c r="X136" s="8">
        <v>1</v>
      </c>
      <c r="Y136" s="8">
        <v>2</v>
      </c>
      <c r="Z136" s="20">
        <v>0</v>
      </c>
      <c r="AA136" s="8">
        <v>10</v>
      </c>
      <c r="AB136" s="8">
        <v>6</v>
      </c>
      <c r="AC136" s="8">
        <v>6</v>
      </c>
      <c r="AD136" s="8">
        <v>5</v>
      </c>
      <c r="AE136" s="8">
        <v>7</v>
      </c>
      <c r="AF136" s="8">
        <v>3</v>
      </c>
      <c r="AG136" s="8">
        <v>6</v>
      </c>
      <c r="AH136" s="8">
        <v>6</v>
      </c>
      <c r="AI136" s="8">
        <v>4</v>
      </c>
      <c r="AJ136" s="8">
        <v>6</v>
      </c>
      <c r="AK136" s="8">
        <v>6</v>
      </c>
      <c r="AL136" s="8">
        <v>4</v>
      </c>
      <c r="AM136" s="8">
        <v>3</v>
      </c>
      <c r="AN136" s="8">
        <v>3</v>
      </c>
      <c r="AO136" s="8">
        <v>5</v>
      </c>
      <c r="AP136" s="8">
        <v>6</v>
      </c>
      <c r="AQ136" s="8">
        <v>7</v>
      </c>
      <c r="AR136" s="8">
        <v>4</v>
      </c>
      <c r="AS136" s="8">
        <v>4</v>
      </c>
      <c r="AT136" s="8">
        <v>3</v>
      </c>
    </row>
    <row r="137" spans="1:46">
      <c r="A137" s="1">
        <v>20616</v>
      </c>
      <c r="B137" s="8">
        <v>0</v>
      </c>
      <c r="C137" s="6">
        <f t="shared" si="2"/>
        <v>25</v>
      </c>
      <c r="D137" s="8">
        <v>1995</v>
      </c>
      <c r="E137" s="55">
        <v>44132.579988425925</v>
      </c>
      <c r="F137" s="62">
        <v>20</v>
      </c>
      <c r="G137" s="8">
        <v>2</v>
      </c>
      <c r="H137" s="8">
        <v>2</v>
      </c>
      <c r="I137" s="8">
        <v>1</v>
      </c>
      <c r="J137" s="8">
        <v>2</v>
      </c>
      <c r="K137" s="8">
        <v>1</v>
      </c>
      <c r="L137" s="8">
        <v>1</v>
      </c>
      <c r="M137" s="8">
        <v>1</v>
      </c>
      <c r="N137" s="8">
        <v>0</v>
      </c>
      <c r="O137" s="8">
        <v>0</v>
      </c>
      <c r="P137" s="8">
        <v>1</v>
      </c>
      <c r="Q137" s="8">
        <v>3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2</v>
      </c>
      <c r="X137" s="8">
        <v>0</v>
      </c>
      <c r="Y137" s="8">
        <v>0</v>
      </c>
      <c r="Z137" s="20">
        <v>1</v>
      </c>
      <c r="AA137" s="8">
        <v>6</v>
      </c>
      <c r="AB137" s="8">
        <v>3</v>
      </c>
      <c r="AC137" s="8">
        <v>4</v>
      </c>
      <c r="AD137" s="8">
        <v>4</v>
      </c>
      <c r="AE137" s="8">
        <v>4</v>
      </c>
      <c r="AF137" s="8">
        <v>3</v>
      </c>
      <c r="AG137" s="8">
        <v>2</v>
      </c>
      <c r="AH137" s="8">
        <v>4</v>
      </c>
      <c r="AI137" s="8">
        <v>6</v>
      </c>
      <c r="AJ137" s="8">
        <v>6</v>
      </c>
      <c r="AK137" s="8">
        <v>4</v>
      </c>
      <c r="AL137" s="8">
        <v>4</v>
      </c>
      <c r="AM137" s="8">
        <v>3</v>
      </c>
      <c r="AN137" s="8">
        <v>4</v>
      </c>
      <c r="AO137" s="8">
        <v>6</v>
      </c>
      <c r="AP137" s="8">
        <v>2</v>
      </c>
      <c r="AQ137" s="8">
        <v>4</v>
      </c>
      <c r="AR137" s="8">
        <v>5</v>
      </c>
      <c r="AS137" s="8">
        <v>2</v>
      </c>
      <c r="AT137" s="8">
        <v>4</v>
      </c>
    </row>
    <row r="138" spans="1:46">
      <c r="A138" s="1">
        <v>20638</v>
      </c>
      <c r="B138" s="8">
        <v>0</v>
      </c>
      <c r="C138" s="6">
        <f t="shared" si="2"/>
        <v>28</v>
      </c>
      <c r="D138" s="8">
        <v>1992</v>
      </c>
      <c r="E138" s="55">
        <v>44132.581550925926</v>
      </c>
      <c r="F138" s="62">
        <v>10</v>
      </c>
      <c r="G138" s="8">
        <v>2</v>
      </c>
      <c r="H138" s="8">
        <v>1</v>
      </c>
      <c r="I138" s="8">
        <v>2</v>
      </c>
      <c r="J138" s="8">
        <v>1</v>
      </c>
      <c r="K138" s="8">
        <v>0</v>
      </c>
      <c r="L138" s="8">
        <v>2</v>
      </c>
      <c r="M138" s="8">
        <v>0</v>
      </c>
      <c r="N138" s="8">
        <v>1</v>
      </c>
      <c r="O138" s="8">
        <v>0</v>
      </c>
      <c r="P138" s="8">
        <v>1</v>
      </c>
      <c r="Q138" s="8">
        <v>1</v>
      </c>
      <c r="R138" s="8">
        <v>2</v>
      </c>
      <c r="S138" s="8">
        <v>1</v>
      </c>
      <c r="T138" s="8">
        <v>1</v>
      </c>
      <c r="U138" s="8">
        <v>2</v>
      </c>
      <c r="V138" s="8">
        <v>0</v>
      </c>
      <c r="W138" s="8">
        <v>1</v>
      </c>
      <c r="X138" s="8">
        <v>0</v>
      </c>
      <c r="Y138" s="8">
        <v>1</v>
      </c>
      <c r="Z138" s="20">
        <v>0</v>
      </c>
      <c r="AA138" s="8">
        <v>10</v>
      </c>
      <c r="AB138" s="8">
        <v>12</v>
      </c>
      <c r="AC138" s="8">
        <v>9</v>
      </c>
      <c r="AD138" s="8">
        <v>6</v>
      </c>
      <c r="AE138" s="8">
        <v>6</v>
      </c>
      <c r="AF138" s="8">
        <v>9</v>
      </c>
      <c r="AG138" s="8">
        <v>3</v>
      </c>
      <c r="AH138" s="8">
        <v>6</v>
      </c>
      <c r="AI138" s="8">
        <v>4</v>
      </c>
      <c r="AJ138" s="8">
        <v>5</v>
      </c>
      <c r="AK138" s="8">
        <v>7</v>
      </c>
      <c r="AL138" s="8">
        <v>43</v>
      </c>
      <c r="AM138" s="8">
        <v>12</v>
      </c>
      <c r="AN138" s="8">
        <v>9</v>
      </c>
      <c r="AO138" s="8">
        <v>16</v>
      </c>
      <c r="AP138" s="8">
        <v>4</v>
      </c>
      <c r="AQ138" s="8">
        <v>5</v>
      </c>
      <c r="AR138" s="8">
        <v>8</v>
      </c>
      <c r="AS138" s="8">
        <v>4</v>
      </c>
      <c r="AT138" s="8">
        <v>6</v>
      </c>
    </row>
    <row r="139" spans="1:46">
      <c r="A139" s="1">
        <v>20547</v>
      </c>
      <c r="B139" s="8">
        <v>0</v>
      </c>
      <c r="C139" s="6">
        <f t="shared" si="2"/>
        <v>21</v>
      </c>
      <c r="D139" s="8">
        <v>1999</v>
      </c>
      <c r="E139" s="55">
        <v>44132.594513888886</v>
      </c>
      <c r="F139" s="62">
        <v>5</v>
      </c>
      <c r="G139" s="8">
        <v>2</v>
      </c>
      <c r="H139" s="8">
        <v>2</v>
      </c>
      <c r="I139" s="8">
        <v>1</v>
      </c>
      <c r="J139" s="8">
        <v>2</v>
      </c>
      <c r="K139" s="8">
        <v>0</v>
      </c>
      <c r="L139" s="8">
        <v>2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2</v>
      </c>
      <c r="T139" s="8">
        <v>2</v>
      </c>
      <c r="U139" s="8">
        <v>1</v>
      </c>
      <c r="V139" s="8">
        <v>1</v>
      </c>
      <c r="W139" s="8">
        <v>2</v>
      </c>
      <c r="X139" s="8">
        <v>1</v>
      </c>
      <c r="Y139" s="8">
        <v>2</v>
      </c>
      <c r="Z139" s="20">
        <v>1</v>
      </c>
      <c r="AA139" s="8">
        <v>8</v>
      </c>
      <c r="AB139" s="8">
        <v>3</v>
      </c>
      <c r="AC139" s="8">
        <v>3</v>
      </c>
      <c r="AD139" s="8">
        <v>2</v>
      </c>
      <c r="AE139" s="8">
        <v>4</v>
      </c>
      <c r="AF139" s="8">
        <v>3</v>
      </c>
      <c r="AG139" s="8">
        <v>2</v>
      </c>
      <c r="AH139" s="8">
        <v>5</v>
      </c>
      <c r="AI139" s="8">
        <v>3</v>
      </c>
      <c r="AJ139" s="8">
        <v>3</v>
      </c>
      <c r="AK139" s="8">
        <v>6</v>
      </c>
      <c r="AL139" s="8">
        <v>3</v>
      </c>
      <c r="AM139" s="8">
        <v>7</v>
      </c>
      <c r="AN139" s="8">
        <v>2</v>
      </c>
      <c r="AO139" s="8">
        <v>4</v>
      </c>
      <c r="AP139" s="8">
        <v>4</v>
      </c>
      <c r="AQ139" s="8">
        <v>5</v>
      </c>
      <c r="AR139" s="8">
        <v>2</v>
      </c>
      <c r="AS139" s="8">
        <v>3</v>
      </c>
      <c r="AT139" s="8">
        <v>10</v>
      </c>
    </row>
    <row r="140" spans="1:46">
      <c r="A140" s="1">
        <v>20651</v>
      </c>
      <c r="B140" s="8">
        <v>0</v>
      </c>
      <c r="C140" s="6">
        <f t="shared" si="2"/>
        <v>36</v>
      </c>
      <c r="D140" s="8">
        <v>1984</v>
      </c>
      <c r="E140" s="55">
        <v>44132.621481481481</v>
      </c>
      <c r="F140" s="62">
        <v>4.5</v>
      </c>
      <c r="G140" s="8">
        <v>3</v>
      </c>
      <c r="H140" s="8">
        <v>3</v>
      </c>
      <c r="I140" s="8">
        <v>2</v>
      </c>
      <c r="J140" s="8">
        <v>2</v>
      </c>
      <c r="K140" s="8">
        <v>3</v>
      </c>
      <c r="L140" s="8">
        <v>2</v>
      </c>
      <c r="M140" s="8">
        <v>2</v>
      </c>
      <c r="N140" s="8">
        <v>0</v>
      </c>
      <c r="O140" s="8">
        <v>2</v>
      </c>
      <c r="P140" s="8">
        <v>1</v>
      </c>
      <c r="Q140" s="8">
        <v>3</v>
      </c>
      <c r="R140" s="8">
        <v>1</v>
      </c>
      <c r="S140" s="8">
        <v>1</v>
      </c>
      <c r="T140" s="8">
        <v>2</v>
      </c>
      <c r="U140" s="8">
        <v>0</v>
      </c>
      <c r="V140" s="8">
        <v>2</v>
      </c>
      <c r="W140" s="8">
        <v>2</v>
      </c>
      <c r="X140" s="8">
        <v>2</v>
      </c>
      <c r="Y140" s="8">
        <v>0</v>
      </c>
      <c r="Z140" s="20">
        <v>2</v>
      </c>
      <c r="AA140" s="8">
        <v>3</v>
      </c>
      <c r="AB140" s="8">
        <v>3</v>
      </c>
      <c r="AC140" s="8">
        <v>6</v>
      </c>
      <c r="AD140" s="8">
        <v>3</v>
      </c>
      <c r="AE140" s="8">
        <v>4</v>
      </c>
      <c r="AF140" s="8">
        <v>3</v>
      </c>
      <c r="AG140" s="8">
        <v>5</v>
      </c>
      <c r="AH140" s="8">
        <v>3</v>
      </c>
      <c r="AI140" s="8">
        <v>3</v>
      </c>
      <c r="AJ140" s="8">
        <v>5</v>
      </c>
      <c r="AK140" s="8">
        <v>4</v>
      </c>
      <c r="AL140" s="8">
        <v>18</v>
      </c>
      <c r="AM140" s="8">
        <v>5</v>
      </c>
      <c r="AN140" s="8">
        <v>3</v>
      </c>
      <c r="AO140" s="8">
        <v>5</v>
      </c>
      <c r="AP140" s="8">
        <v>3</v>
      </c>
      <c r="AQ140" s="8">
        <v>5</v>
      </c>
      <c r="AR140" s="8">
        <v>6</v>
      </c>
      <c r="AS140" s="8">
        <v>11</v>
      </c>
      <c r="AT140" s="8">
        <v>4</v>
      </c>
    </row>
    <row r="141" spans="1:46">
      <c r="A141" s="1">
        <v>20672</v>
      </c>
      <c r="B141" s="8">
        <v>0</v>
      </c>
      <c r="C141" s="6">
        <f t="shared" si="2"/>
        <v>22</v>
      </c>
      <c r="D141" s="8">
        <v>1998</v>
      </c>
      <c r="E141" s="55">
        <v>44132.623530092591</v>
      </c>
      <c r="F141" s="62">
        <v>10</v>
      </c>
      <c r="G141" s="8">
        <v>3</v>
      </c>
      <c r="H141" s="8">
        <v>1</v>
      </c>
      <c r="I141" s="8">
        <v>1</v>
      </c>
      <c r="J141" s="8">
        <v>3</v>
      </c>
      <c r="K141" s="8">
        <v>3</v>
      </c>
      <c r="L141" s="8">
        <v>2</v>
      </c>
      <c r="M141" s="8">
        <v>2</v>
      </c>
      <c r="N141" s="8">
        <v>1</v>
      </c>
      <c r="O141" s="8">
        <v>2</v>
      </c>
      <c r="P141" s="8">
        <v>2</v>
      </c>
      <c r="Q141" s="8">
        <v>3</v>
      </c>
      <c r="R141" s="8">
        <v>1</v>
      </c>
      <c r="S141" s="8">
        <v>2</v>
      </c>
      <c r="T141" s="8">
        <v>2</v>
      </c>
      <c r="U141" s="8">
        <v>2</v>
      </c>
      <c r="V141" s="8">
        <v>2</v>
      </c>
      <c r="W141" s="8">
        <v>3</v>
      </c>
      <c r="X141" s="8">
        <v>1</v>
      </c>
      <c r="Y141" s="8">
        <v>1</v>
      </c>
      <c r="Z141" s="20">
        <v>2</v>
      </c>
      <c r="AA141" s="8">
        <v>9</v>
      </c>
      <c r="AB141" s="8">
        <v>12</v>
      </c>
      <c r="AC141" s="8">
        <v>13</v>
      </c>
      <c r="AD141" s="8">
        <v>3</v>
      </c>
      <c r="AE141" s="8">
        <v>26</v>
      </c>
      <c r="AF141" s="8">
        <v>5</v>
      </c>
      <c r="AG141" s="8">
        <v>20</v>
      </c>
      <c r="AH141" s="8">
        <v>15</v>
      </c>
      <c r="AI141" s="8">
        <v>10</v>
      </c>
      <c r="AJ141" s="8">
        <v>10</v>
      </c>
      <c r="AK141" s="8">
        <v>9</v>
      </c>
      <c r="AL141" s="8">
        <v>22</v>
      </c>
      <c r="AM141" s="8">
        <v>16</v>
      </c>
      <c r="AN141" s="8">
        <v>11</v>
      </c>
      <c r="AO141" s="8">
        <v>16</v>
      </c>
      <c r="AP141" s="8">
        <v>9</v>
      </c>
      <c r="AQ141" s="8">
        <v>16</v>
      </c>
      <c r="AR141" s="8">
        <v>10</v>
      </c>
      <c r="AS141" s="8">
        <v>5</v>
      </c>
      <c r="AT141" s="8">
        <v>10</v>
      </c>
    </row>
    <row r="142" spans="1:46">
      <c r="A142" s="1">
        <v>20681</v>
      </c>
      <c r="B142" s="8">
        <v>0</v>
      </c>
      <c r="C142" s="6">
        <f t="shared" si="2"/>
        <v>14</v>
      </c>
      <c r="D142" s="8">
        <v>2006</v>
      </c>
      <c r="E142" s="55">
        <v>44132.643761574072</v>
      </c>
      <c r="F142" s="62">
        <v>5</v>
      </c>
      <c r="G142" s="8">
        <v>2</v>
      </c>
      <c r="H142" s="8">
        <v>1</v>
      </c>
      <c r="I142" s="8">
        <v>1</v>
      </c>
      <c r="J142" s="8">
        <v>2</v>
      </c>
      <c r="K142" s="8">
        <v>0</v>
      </c>
      <c r="L142" s="8">
        <v>1</v>
      </c>
      <c r="M142" s="8">
        <v>1</v>
      </c>
      <c r="N142" s="8">
        <v>0</v>
      </c>
      <c r="O142" s="8">
        <v>1</v>
      </c>
      <c r="P142" s="8">
        <v>1</v>
      </c>
      <c r="Q142" s="8">
        <v>1</v>
      </c>
      <c r="R142" s="8">
        <v>0</v>
      </c>
      <c r="S142" s="8">
        <v>0</v>
      </c>
      <c r="T142" s="8">
        <v>1</v>
      </c>
      <c r="U142" s="8">
        <v>0</v>
      </c>
      <c r="V142" s="8">
        <v>0</v>
      </c>
      <c r="W142" s="8">
        <v>1</v>
      </c>
      <c r="X142" s="8">
        <v>0</v>
      </c>
      <c r="Y142" s="8">
        <v>1</v>
      </c>
      <c r="Z142" s="20">
        <v>1</v>
      </c>
      <c r="AA142" s="8">
        <v>9</v>
      </c>
      <c r="AB142" s="8">
        <v>10</v>
      </c>
      <c r="AC142" s="8">
        <v>20</v>
      </c>
      <c r="AD142" s="8">
        <v>13</v>
      </c>
      <c r="AE142" s="8">
        <v>15</v>
      </c>
      <c r="AF142" s="8">
        <v>5</v>
      </c>
      <c r="AG142" s="8">
        <v>7</v>
      </c>
      <c r="AH142" s="8">
        <v>4</v>
      </c>
      <c r="AI142" s="8">
        <v>3</v>
      </c>
      <c r="AJ142" s="8">
        <v>9</v>
      </c>
      <c r="AK142" s="8">
        <v>8</v>
      </c>
      <c r="AL142" s="8">
        <v>6</v>
      </c>
      <c r="AM142" s="8">
        <v>5</v>
      </c>
      <c r="AN142" s="8">
        <v>4</v>
      </c>
      <c r="AO142" s="8">
        <v>6</v>
      </c>
      <c r="AP142" s="8">
        <v>4</v>
      </c>
      <c r="AQ142" s="8">
        <v>4</v>
      </c>
      <c r="AR142" s="8">
        <v>6</v>
      </c>
      <c r="AS142" s="8">
        <v>6</v>
      </c>
      <c r="AT142" s="8">
        <v>20</v>
      </c>
    </row>
    <row r="143" spans="1:46">
      <c r="A143" s="1">
        <v>20686</v>
      </c>
      <c r="B143" s="8">
        <v>1</v>
      </c>
      <c r="C143" s="6">
        <f t="shared" si="2"/>
        <v>51</v>
      </c>
      <c r="D143" s="8">
        <v>1969</v>
      </c>
      <c r="E143" s="55">
        <v>44132.653344907405</v>
      </c>
      <c r="F143" s="62">
        <v>6</v>
      </c>
      <c r="G143" s="8">
        <v>0</v>
      </c>
      <c r="H143" s="8">
        <v>1</v>
      </c>
      <c r="I143" s="8">
        <v>2</v>
      </c>
      <c r="J143" s="8">
        <v>0</v>
      </c>
      <c r="K143" s="8">
        <v>1</v>
      </c>
      <c r="L143" s="8">
        <v>1</v>
      </c>
      <c r="M143" s="8">
        <v>0</v>
      </c>
      <c r="N143" s="8">
        <v>0</v>
      </c>
      <c r="O143" s="8">
        <v>0</v>
      </c>
      <c r="P143" s="8">
        <v>2</v>
      </c>
      <c r="Q143" s="8">
        <v>2</v>
      </c>
      <c r="R143" s="8">
        <v>1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0</v>
      </c>
      <c r="Z143" s="20">
        <v>0</v>
      </c>
      <c r="AA143" s="8">
        <v>16</v>
      </c>
      <c r="AB143" s="8">
        <v>16</v>
      </c>
      <c r="AC143" s="8">
        <v>9</v>
      </c>
      <c r="AD143" s="8">
        <v>5</v>
      </c>
      <c r="AE143" s="8">
        <v>10</v>
      </c>
      <c r="AF143" s="8">
        <v>8</v>
      </c>
      <c r="AG143" s="8">
        <v>8</v>
      </c>
      <c r="AH143" s="8">
        <v>5</v>
      </c>
      <c r="AI143" s="8">
        <v>6</v>
      </c>
      <c r="AJ143" s="8">
        <v>6</v>
      </c>
      <c r="AK143" s="8">
        <v>11</v>
      </c>
      <c r="AL143" s="8">
        <v>4</v>
      </c>
      <c r="AM143" s="8">
        <v>12</v>
      </c>
      <c r="AN143" s="8">
        <v>3</v>
      </c>
      <c r="AO143" s="8">
        <v>9</v>
      </c>
      <c r="AP143" s="8">
        <v>8</v>
      </c>
      <c r="AQ143" s="8">
        <v>12</v>
      </c>
      <c r="AR143" s="8">
        <v>4</v>
      </c>
      <c r="AS143" s="8">
        <v>3</v>
      </c>
      <c r="AT143" s="8">
        <v>4</v>
      </c>
    </row>
    <row r="144" spans="1:46">
      <c r="A144" s="1">
        <v>20688</v>
      </c>
      <c r="B144" s="8">
        <v>0</v>
      </c>
      <c r="C144" s="6">
        <f t="shared" si="2"/>
        <v>18</v>
      </c>
      <c r="D144" s="8">
        <v>2002</v>
      </c>
      <c r="E144" s="55">
        <v>44132.657476851855</v>
      </c>
      <c r="F144" s="62">
        <v>7</v>
      </c>
      <c r="G144" s="8">
        <v>1</v>
      </c>
      <c r="H144" s="8">
        <v>1</v>
      </c>
      <c r="I144" s="8">
        <v>2</v>
      </c>
      <c r="J144" s="8">
        <v>1</v>
      </c>
      <c r="K144" s="8">
        <v>1</v>
      </c>
      <c r="L144" s="8">
        <v>1</v>
      </c>
      <c r="M144" s="8">
        <v>1</v>
      </c>
      <c r="N144" s="8">
        <v>1</v>
      </c>
      <c r="O144" s="8">
        <v>0</v>
      </c>
      <c r="P144" s="8">
        <v>1</v>
      </c>
      <c r="Q144" s="8">
        <v>1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2</v>
      </c>
      <c r="X144" s="8">
        <v>1</v>
      </c>
      <c r="Y144" s="8">
        <v>0</v>
      </c>
      <c r="Z144" s="20">
        <v>1</v>
      </c>
      <c r="AA144" s="8">
        <v>38</v>
      </c>
      <c r="AB144" s="8">
        <v>10</v>
      </c>
      <c r="AC144" s="8">
        <v>8</v>
      </c>
      <c r="AD144" s="8">
        <v>4</v>
      </c>
      <c r="AE144" s="8">
        <v>17</v>
      </c>
      <c r="AF144" s="8">
        <v>4</v>
      </c>
      <c r="AG144" s="8">
        <v>14</v>
      </c>
      <c r="AH144" s="8">
        <v>5</v>
      </c>
      <c r="AI144" s="8">
        <v>9</v>
      </c>
      <c r="AJ144" s="8">
        <v>5</v>
      </c>
      <c r="AK144" s="8">
        <v>4</v>
      </c>
      <c r="AL144" s="8">
        <v>7</v>
      </c>
      <c r="AM144" s="8">
        <v>8</v>
      </c>
      <c r="AN144" s="8">
        <v>4</v>
      </c>
      <c r="AO144" s="8">
        <v>6</v>
      </c>
      <c r="AP144" s="8">
        <v>4</v>
      </c>
      <c r="AQ144" s="8">
        <v>9</v>
      </c>
      <c r="AR144" s="8">
        <v>4</v>
      </c>
      <c r="AS144" s="8">
        <v>4</v>
      </c>
      <c r="AT144" s="8">
        <v>4</v>
      </c>
    </row>
    <row r="145" spans="1:46">
      <c r="A145" s="1">
        <v>20698</v>
      </c>
      <c r="B145" s="8">
        <v>0</v>
      </c>
      <c r="C145" s="6">
        <f t="shared" si="2"/>
        <v>21</v>
      </c>
      <c r="D145" s="8">
        <v>1999</v>
      </c>
      <c r="E145" s="55">
        <v>44132.680011574077</v>
      </c>
      <c r="F145" s="62">
        <v>5</v>
      </c>
      <c r="G145" s="8">
        <v>3</v>
      </c>
      <c r="H145" s="8">
        <v>2</v>
      </c>
      <c r="I145" s="8">
        <v>1</v>
      </c>
      <c r="J145" s="8">
        <v>2</v>
      </c>
      <c r="K145" s="8">
        <v>1</v>
      </c>
      <c r="L145" s="8">
        <v>2</v>
      </c>
      <c r="M145" s="8">
        <v>0</v>
      </c>
      <c r="N145" s="8">
        <v>1</v>
      </c>
      <c r="O145" s="8">
        <v>1</v>
      </c>
      <c r="P145" s="8">
        <v>2</v>
      </c>
      <c r="Q145" s="8">
        <v>2</v>
      </c>
      <c r="R145" s="8">
        <v>1</v>
      </c>
      <c r="S145" s="8">
        <v>2</v>
      </c>
      <c r="T145" s="8">
        <v>1</v>
      </c>
      <c r="U145" s="8">
        <v>1</v>
      </c>
      <c r="V145" s="8">
        <v>1</v>
      </c>
      <c r="W145" s="8">
        <v>2</v>
      </c>
      <c r="X145" s="8">
        <v>1</v>
      </c>
      <c r="Y145" s="8">
        <v>1</v>
      </c>
      <c r="Z145" s="20">
        <v>2</v>
      </c>
      <c r="AA145" s="8">
        <v>6</v>
      </c>
      <c r="AB145" s="8">
        <v>7</v>
      </c>
      <c r="AC145" s="8">
        <v>8</v>
      </c>
      <c r="AD145" s="8">
        <v>4</v>
      </c>
      <c r="AE145" s="8">
        <v>9</v>
      </c>
      <c r="AF145" s="8">
        <v>5</v>
      </c>
      <c r="AG145" s="8">
        <v>5</v>
      </c>
      <c r="AH145" s="8">
        <v>3</v>
      </c>
      <c r="AI145" s="8">
        <v>5</v>
      </c>
      <c r="AJ145" s="8">
        <v>4</v>
      </c>
      <c r="AK145" s="8">
        <v>5</v>
      </c>
      <c r="AL145" s="8">
        <v>4</v>
      </c>
      <c r="AM145" s="8">
        <v>7</v>
      </c>
      <c r="AN145" s="8">
        <v>4</v>
      </c>
      <c r="AO145" s="8">
        <v>8</v>
      </c>
      <c r="AP145" s="8">
        <v>2</v>
      </c>
      <c r="AQ145" s="8">
        <v>10</v>
      </c>
      <c r="AR145" s="8">
        <v>13</v>
      </c>
      <c r="AS145" s="8">
        <v>3</v>
      </c>
      <c r="AT145" s="8">
        <v>6</v>
      </c>
    </row>
    <row r="146" spans="1:46">
      <c r="A146" s="1">
        <v>20725</v>
      </c>
      <c r="B146" s="8">
        <v>0</v>
      </c>
      <c r="C146" s="6">
        <f t="shared" si="2"/>
        <v>36</v>
      </c>
      <c r="D146" s="8">
        <v>1984</v>
      </c>
      <c r="E146" s="55">
        <v>44132.708645833336</v>
      </c>
      <c r="F146" s="62">
        <v>10</v>
      </c>
      <c r="G146" s="8">
        <v>1</v>
      </c>
      <c r="H146" s="8">
        <v>2</v>
      </c>
      <c r="I146" s="8">
        <v>1</v>
      </c>
      <c r="J146" s="8">
        <v>1</v>
      </c>
      <c r="K146" s="8">
        <v>1</v>
      </c>
      <c r="L146" s="8">
        <v>1</v>
      </c>
      <c r="M146" s="8">
        <v>0</v>
      </c>
      <c r="N146" s="8">
        <v>1</v>
      </c>
      <c r="O146" s="8">
        <v>1</v>
      </c>
      <c r="P146" s="8">
        <v>0</v>
      </c>
      <c r="Q146" s="8">
        <v>2</v>
      </c>
      <c r="R146" s="8">
        <v>1</v>
      </c>
      <c r="S146" s="8">
        <v>1</v>
      </c>
      <c r="T146" s="8">
        <v>1</v>
      </c>
      <c r="U146" s="8">
        <v>2</v>
      </c>
      <c r="V146" s="8">
        <v>2</v>
      </c>
      <c r="W146" s="8">
        <v>1</v>
      </c>
      <c r="X146" s="8">
        <v>1</v>
      </c>
      <c r="Y146" s="8">
        <v>1</v>
      </c>
      <c r="Z146" s="20">
        <v>1</v>
      </c>
      <c r="AA146" s="8">
        <v>4</v>
      </c>
      <c r="AB146" s="8">
        <v>4</v>
      </c>
      <c r="AC146" s="8">
        <v>3</v>
      </c>
      <c r="AD146" s="8">
        <v>2</v>
      </c>
      <c r="AE146" s="8">
        <v>5</v>
      </c>
      <c r="AF146" s="8">
        <v>3</v>
      </c>
      <c r="AG146" s="8">
        <v>4</v>
      </c>
      <c r="AH146" s="8">
        <v>3</v>
      </c>
      <c r="AI146" s="8">
        <v>2</v>
      </c>
      <c r="AJ146" s="8">
        <v>2</v>
      </c>
      <c r="AK146" s="8">
        <v>5</v>
      </c>
      <c r="AL146" s="8">
        <v>3</v>
      </c>
      <c r="AM146" s="8">
        <v>3</v>
      </c>
      <c r="AN146" s="8">
        <v>2</v>
      </c>
      <c r="AO146" s="8">
        <v>5</v>
      </c>
      <c r="AP146" s="8">
        <v>2</v>
      </c>
      <c r="AQ146" s="8">
        <v>4</v>
      </c>
      <c r="AR146" s="8">
        <v>8</v>
      </c>
      <c r="AS146" s="8">
        <v>3</v>
      </c>
      <c r="AT146" s="8">
        <v>3</v>
      </c>
    </row>
    <row r="147" spans="1:46">
      <c r="A147" s="1">
        <v>20728</v>
      </c>
      <c r="B147" s="8">
        <v>0</v>
      </c>
      <c r="C147" s="6">
        <f t="shared" si="2"/>
        <v>24</v>
      </c>
      <c r="D147" s="8">
        <v>1996</v>
      </c>
      <c r="E147" s="55">
        <v>44132.710034722222</v>
      </c>
      <c r="F147" s="62">
        <v>4</v>
      </c>
      <c r="G147" s="8">
        <v>0</v>
      </c>
      <c r="H147" s="8">
        <v>1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0</v>
      </c>
      <c r="P147" s="8">
        <v>3</v>
      </c>
      <c r="Q147" s="8">
        <v>3</v>
      </c>
      <c r="R147" s="8">
        <v>0</v>
      </c>
      <c r="S147" s="8">
        <v>0</v>
      </c>
      <c r="T147" s="8">
        <v>0</v>
      </c>
      <c r="U147" s="8">
        <v>3</v>
      </c>
      <c r="V147" s="8">
        <v>3</v>
      </c>
      <c r="W147" s="8">
        <v>3</v>
      </c>
      <c r="X147" s="8">
        <v>1</v>
      </c>
      <c r="Y147" s="8">
        <v>3</v>
      </c>
      <c r="Z147" s="20">
        <v>1</v>
      </c>
      <c r="AA147" s="8">
        <v>30</v>
      </c>
      <c r="AB147" s="8">
        <v>7</v>
      </c>
      <c r="AC147" s="8">
        <v>4</v>
      </c>
      <c r="AD147" s="8">
        <v>5</v>
      </c>
      <c r="AE147" s="8">
        <v>6</v>
      </c>
      <c r="AF147" s="8">
        <v>3</v>
      </c>
      <c r="AG147" s="8">
        <v>5</v>
      </c>
      <c r="AH147" s="8">
        <v>4</v>
      </c>
      <c r="AI147" s="8">
        <v>19</v>
      </c>
      <c r="AJ147" s="8">
        <v>3</v>
      </c>
      <c r="AK147" s="8">
        <v>5</v>
      </c>
      <c r="AL147" s="8">
        <v>3</v>
      </c>
      <c r="AM147" s="8">
        <v>4</v>
      </c>
      <c r="AN147" s="8">
        <v>4</v>
      </c>
      <c r="AO147" s="8">
        <v>5</v>
      </c>
      <c r="AP147" s="8">
        <v>10</v>
      </c>
      <c r="AQ147" s="8">
        <v>6</v>
      </c>
      <c r="AR147" s="8">
        <v>5</v>
      </c>
      <c r="AS147" s="8">
        <v>4</v>
      </c>
      <c r="AT147" s="8">
        <v>3</v>
      </c>
    </row>
    <row r="148" spans="1:46">
      <c r="A148" s="1">
        <v>19472</v>
      </c>
      <c r="B148" s="8">
        <v>0</v>
      </c>
      <c r="C148" s="6">
        <f t="shared" si="2"/>
        <v>22</v>
      </c>
      <c r="D148" s="8">
        <v>1998</v>
      </c>
      <c r="E148" s="55">
        <v>44132.710335648146</v>
      </c>
      <c r="F148" s="62">
        <v>3</v>
      </c>
      <c r="G148" s="8">
        <v>2</v>
      </c>
      <c r="H148" s="8">
        <v>2</v>
      </c>
      <c r="I148" s="8">
        <v>1</v>
      </c>
      <c r="J148" s="8">
        <v>3</v>
      </c>
      <c r="K148" s="8">
        <v>1</v>
      </c>
      <c r="L148" s="8">
        <v>2</v>
      </c>
      <c r="M148" s="8">
        <v>0</v>
      </c>
      <c r="N148" s="8">
        <v>1</v>
      </c>
      <c r="O148" s="8">
        <v>2</v>
      </c>
      <c r="P148" s="8">
        <v>1</v>
      </c>
      <c r="Q148" s="8">
        <v>2</v>
      </c>
      <c r="R148" s="8">
        <v>1</v>
      </c>
      <c r="S148" s="8">
        <v>1</v>
      </c>
      <c r="T148" s="8">
        <v>2</v>
      </c>
      <c r="U148" s="8">
        <v>2</v>
      </c>
      <c r="V148" s="8">
        <v>1</v>
      </c>
      <c r="W148" s="8">
        <v>1</v>
      </c>
      <c r="X148" s="8">
        <v>1</v>
      </c>
      <c r="Y148" s="8">
        <v>1</v>
      </c>
      <c r="Z148" s="20">
        <v>1</v>
      </c>
      <c r="AA148" s="8">
        <v>7</v>
      </c>
      <c r="AB148" s="8">
        <v>16</v>
      </c>
      <c r="AC148" s="8">
        <v>4</v>
      </c>
      <c r="AD148" s="8">
        <v>3</v>
      </c>
      <c r="AE148" s="8">
        <v>72</v>
      </c>
      <c r="AF148" s="8">
        <v>2</v>
      </c>
      <c r="AG148" s="8">
        <v>5</v>
      </c>
      <c r="AH148" s="8">
        <v>39</v>
      </c>
      <c r="AI148" s="8">
        <v>3</v>
      </c>
      <c r="AJ148" s="8">
        <v>20</v>
      </c>
      <c r="AK148" s="8">
        <v>4</v>
      </c>
      <c r="AL148" s="8">
        <v>2</v>
      </c>
      <c r="AM148" s="8">
        <v>20</v>
      </c>
      <c r="AN148" s="8">
        <v>4</v>
      </c>
      <c r="AO148" s="8">
        <v>15</v>
      </c>
      <c r="AP148" s="8">
        <v>4</v>
      </c>
      <c r="AQ148" s="8">
        <v>18</v>
      </c>
      <c r="AR148" s="8">
        <v>10</v>
      </c>
      <c r="AS148" s="8">
        <v>2</v>
      </c>
      <c r="AT148" s="8">
        <v>5</v>
      </c>
    </row>
    <row r="149" spans="1:46">
      <c r="A149" s="1">
        <v>20729</v>
      </c>
      <c r="B149" s="8">
        <v>0</v>
      </c>
      <c r="C149" s="6">
        <f t="shared" si="2"/>
        <v>50</v>
      </c>
      <c r="D149" s="8">
        <v>1970</v>
      </c>
      <c r="E149" s="55">
        <v>44132.713148148148</v>
      </c>
      <c r="F149" s="62">
        <v>8</v>
      </c>
      <c r="G149" s="8">
        <v>2</v>
      </c>
      <c r="H149" s="8">
        <v>2</v>
      </c>
      <c r="I149" s="8">
        <v>2</v>
      </c>
      <c r="J149" s="8">
        <v>0</v>
      </c>
      <c r="K149" s="8">
        <v>0</v>
      </c>
      <c r="L149" s="8">
        <v>2</v>
      </c>
      <c r="M149" s="8">
        <v>1</v>
      </c>
      <c r="N149" s="8">
        <v>0</v>
      </c>
      <c r="O149" s="8">
        <v>0</v>
      </c>
      <c r="P149" s="8">
        <v>0</v>
      </c>
      <c r="Q149" s="8">
        <v>3</v>
      </c>
      <c r="R149" s="8">
        <v>0</v>
      </c>
      <c r="S149" s="8">
        <v>0</v>
      </c>
      <c r="T149" s="8">
        <v>0</v>
      </c>
      <c r="U149" s="8">
        <v>0</v>
      </c>
      <c r="V149" s="8">
        <v>1</v>
      </c>
      <c r="W149" s="8">
        <v>3</v>
      </c>
      <c r="X149" s="8">
        <v>3</v>
      </c>
      <c r="Y149" s="8">
        <v>0</v>
      </c>
      <c r="Z149" s="20">
        <v>1</v>
      </c>
      <c r="AA149" s="8">
        <v>68</v>
      </c>
      <c r="AB149" s="8">
        <v>21</v>
      </c>
      <c r="AC149" s="8">
        <v>19</v>
      </c>
      <c r="AD149" s="8">
        <v>5</v>
      </c>
      <c r="AE149" s="8">
        <v>12</v>
      </c>
      <c r="AF149" s="8">
        <v>31</v>
      </c>
      <c r="AG149" s="8">
        <v>22</v>
      </c>
      <c r="AH149" s="8">
        <v>18</v>
      </c>
      <c r="AI149" s="8">
        <v>4</v>
      </c>
      <c r="AJ149" s="8">
        <v>9</v>
      </c>
      <c r="AK149" s="8">
        <v>12</v>
      </c>
      <c r="AL149" s="8">
        <v>27</v>
      </c>
      <c r="AM149" s="8">
        <v>9</v>
      </c>
      <c r="AN149" s="8">
        <v>5</v>
      </c>
      <c r="AO149" s="8">
        <v>29</v>
      </c>
      <c r="AP149" s="8">
        <v>10</v>
      </c>
      <c r="AQ149" s="8">
        <v>8</v>
      </c>
      <c r="AR149" s="8">
        <v>21</v>
      </c>
      <c r="AS149" s="8">
        <v>6</v>
      </c>
      <c r="AT149" s="8">
        <v>8</v>
      </c>
    </row>
    <row r="150" spans="1:46">
      <c r="A150" s="1">
        <v>20723</v>
      </c>
      <c r="B150" s="8">
        <v>0</v>
      </c>
      <c r="C150" s="6">
        <f t="shared" si="2"/>
        <v>21</v>
      </c>
      <c r="D150" s="8">
        <v>1999</v>
      </c>
      <c r="E150" s="55">
        <v>44132.71429398148</v>
      </c>
      <c r="F150" s="62">
        <v>10</v>
      </c>
      <c r="G150" s="8">
        <v>3</v>
      </c>
      <c r="H150" s="8">
        <v>1</v>
      </c>
      <c r="I150" s="8">
        <v>1</v>
      </c>
      <c r="J150" s="8">
        <v>3</v>
      </c>
      <c r="K150" s="8">
        <v>2</v>
      </c>
      <c r="L150" s="8">
        <v>3</v>
      </c>
      <c r="M150" s="8">
        <v>2</v>
      </c>
      <c r="N150" s="8">
        <v>2</v>
      </c>
      <c r="O150" s="8">
        <v>3</v>
      </c>
      <c r="P150" s="8">
        <v>3</v>
      </c>
      <c r="Q150" s="8">
        <v>3</v>
      </c>
      <c r="R150" s="8">
        <v>2</v>
      </c>
      <c r="S150" s="8">
        <v>2</v>
      </c>
      <c r="T150" s="8">
        <v>3</v>
      </c>
      <c r="U150" s="8">
        <v>3</v>
      </c>
      <c r="V150" s="8">
        <v>3</v>
      </c>
      <c r="W150" s="8">
        <v>3</v>
      </c>
      <c r="X150" s="8">
        <v>3</v>
      </c>
      <c r="Y150" s="8">
        <v>3</v>
      </c>
      <c r="Z150" s="20">
        <v>3</v>
      </c>
      <c r="AA150" s="8">
        <v>3</v>
      </c>
      <c r="AB150" s="8">
        <v>5</v>
      </c>
      <c r="AC150" s="8">
        <v>7</v>
      </c>
      <c r="AD150" s="8">
        <v>3</v>
      </c>
      <c r="AE150" s="8">
        <v>7</v>
      </c>
      <c r="AF150" s="8">
        <v>2</v>
      </c>
      <c r="AG150" s="8">
        <v>6</v>
      </c>
      <c r="AH150" s="8">
        <v>5</v>
      </c>
      <c r="AI150" s="8">
        <v>2</v>
      </c>
      <c r="AJ150" s="8">
        <v>3</v>
      </c>
      <c r="AK150" s="8">
        <v>3</v>
      </c>
      <c r="AL150" s="8">
        <v>5</v>
      </c>
      <c r="AM150" s="8">
        <v>6</v>
      </c>
      <c r="AN150" s="8">
        <v>4</v>
      </c>
      <c r="AO150" s="8">
        <v>5</v>
      </c>
      <c r="AP150" s="8">
        <v>3</v>
      </c>
      <c r="AQ150" s="8">
        <v>4</v>
      </c>
      <c r="AR150" s="8">
        <v>3</v>
      </c>
      <c r="AS150" s="8">
        <v>2</v>
      </c>
      <c r="AT150" s="8">
        <v>4</v>
      </c>
    </row>
    <row r="151" spans="1:46">
      <c r="A151" s="1">
        <v>20110</v>
      </c>
      <c r="B151" s="8">
        <v>0</v>
      </c>
      <c r="C151" s="6">
        <f t="shared" si="2"/>
        <v>22</v>
      </c>
      <c r="D151" s="8">
        <v>1998</v>
      </c>
      <c r="E151" s="55">
        <v>44132.717731481483</v>
      </c>
      <c r="F151" s="62">
        <v>2.5</v>
      </c>
      <c r="G151" s="8">
        <v>1</v>
      </c>
      <c r="H151" s="8">
        <v>0</v>
      </c>
      <c r="I151" s="8">
        <v>1</v>
      </c>
      <c r="J151" s="8">
        <v>2</v>
      </c>
      <c r="K151" s="8">
        <v>1</v>
      </c>
      <c r="L151" s="8">
        <v>2</v>
      </c>
      <c r="M151" s="8">
        <v>0</v>
      </c>
      <c r="N151" s="8">
        <v>1</v>
      </c>
      <c r="O151" s="8">
        <v>1</v>
      </c>
      <c r="P151" s="8">
        <v>1</v>
      </c>
      <c r="Q151" s="8">
        <v>0</v>
      </c>
      <c r="R151" s="8">
        <v>1</v>
      </c>
      <c r="S151" s="8">
        <v>1</v>
      </c>
      <c r="T151" s="8">
        <v>0</v>
      </c>
      <c r="U151" s="8">
        <v>2</v>
      </c>
      <c r="V151" s="8">
        <v>1</v>
      </c>
      <c r="W151" s="8">
        <v>0</v>
      </c>
      <c r="X151" s="8">
        <v>1</v>
      </c>
      <c r="Y151" s="8">
        <v>0</v>
      </c>
      <c r="Z151" s="20">
        <v>2</v>
      </c>
      <c r="AA151" s="8">
        <v>3</v>
      </c>
      <c r="AB151" s="8">
        <v>2</v>
      </c>
      <c r="AC151" s="8">
        <v>4</v>
      </c>
      <c r="AD151" s="8">
        <v>1</v>
      </c>
      <c r="AE151" s="8">
        <v>3</v>
      </c>
      <c r="AF151" s="8">
        <v>2</v>
      </c>
      <c r="AG151" s="8">
        <v>3</v>
      </c>
      <c r="AH151" s="8">
        <v>3</v>
      </c>
      <c r="AI151" s="8">
        <v>5</v>
      </c>
      <c r="AJ151" s="8">
        <v>4</v>
      </c>
      <c r="AK151" s="8">
        <v>3</v>
      </c>
      <c r="AL151" s="8">
        <v>8</v>
      </c>
      <c r="AM151" s="8">
        <v>34</v>
      </c>
      <c r="AN151" s="8">
        <v>3</v>
      </c>
      <c r="AO151" s="8">
        <v>4</v>
      </c>
      <c r="AP151" s="8">
        <v>3</v>
      </c>
      <c r="AQ151" s="8">
        <v>3</v>
      </c>
      <c r="AR151" s="8">
        <v>4</v>
      </c>
      <c r="AS151" s="8">
        <v>8</v>
      </c>
      <c r="AT151" s="8">
        <v>2</v>
      </c>
    </row>
    <row r="152" spans="1:46">
      <c r="A152" s="1">
        <v>20712</v>
      </c>
      <c r="B152" s="8">
        <v>1</v>
      </c>
      <c r="C152" s="6">
        <f t="shared" si="2"/>
        <v>29</v>
      </c>
      <c r="D152" s="8">
        <v>1991</v>
      </c>
      <c r="E152" s="55">
        <v>44132.7190625</v>
      </c>
      <c r="F152" s="62">
        <v>5</v>
      </c>
      <c r="G152" s="8">
        <v>2</v>
      </c>
      <c r="H152" s="8">
        <v>1</v>
      </c>
      <c r="I152" s="8">
        <v>0</v>
      </c>
      <c r="J152" s="8">
        <v>3</v>
      </c>
      <c r="K152" s="8">
        <v>1</v>
      </c>
      <c r="L152" s="8">
        <v>3</v>
      </c>
      <c r="M152" s="8">
        <v>0</v>
      </c>
      <c r="N152" s="8">
        <v>1</v>
      </c>
      <c r="O152" s="8">
        <v>1</v>
      </c>
      <c r="P152" s="8">
        <v>1</v>
      </c>
      <c r="Q152" s="8">
        <v>3</v>
      </c>
      <c r="R152" s="8">
        <v>2</v>
      </c>
      <c r="S152" s="8">
        <v>2</v>
      </c>
      <c r="T152" s="8">
        <v>2</v>
      </c>
      <c r="U152" s="8">
        <v>2</v>
      </c>
      <c r="V152" s="8">
        <v>1</v>
      </c>
      <c r="W152" s="8">
        <v>2</v>
      </c>
      <c r="X152" s="8">
        <v>1</v>
      </c>
      <c r="Y152" s="8">
        <v>1</v>
      </c>
      <c r="Z152" s="20">
        <v>1</v>
      </c>
      <c r="AA152" s="8">
        <v>2</v>
      </c>
      <c r="AB152" s="8">
        <v>7</v>
      </c>
      <c r="AC152" s="8">
        <v>5</v>
      </c>
      <c r="AD152" s="8">
        <v>4</v>
      </c>
      <c r="AE152" s="8">
        <v>5</v>
      </c>
      <c r="AF152" s="8">
        <v>2</v>
      </c>
      <c r="AG152" s="8">
        <v>3</v>
      </c>
      <c r="AH152" s="8">
        <v>5</v>
      </c>
      <c r="AI152" s="8">
        <v>9</v>
      </c>
      <c r="AJ152" s="8">
        <v>11</v>
      </c>
      <c r="AK152" s="8">
        <v>4</v>
      </c>
      <c r="AL152" s="8">
        <v>6</v>
      </c>
      <c r="AM152" s="8">
        <v>6</v>
      </c>
      <c r="AN152" s="8">
        <v>6</v>
      </c>
      <c r="AO152" s="8">
        <v>15</v>
      </c>
      <c r="AP152" s="8">
        <v>4</v>
      </c>
      <c r="AQ152" s="8">
        <v>4</v>
      </c>
      <c r="AR152" s="8">
        <v>5</v>
      </c>
      <c r="AS152" s="8">
        <v>7</v>
      </c>
      <c r="AT152" s="8">
        <v>8</v>
      </c>
    </row>
    <row r="153" spans="1:46">
      <c r="A153" s="1">
        <v>20733</v>
      </c>
      <c r="B153" s="8">
        <v>0</v>
      </c>
      <c r="C153" s="6">
        <f t="shared" si="2"/>
        <v>23</v>
      </c>
      <c r="D153" s="8">
        <v>1997</v>
      </c>
      <c r="E153" s="55">
        <v>44132.720532407409</v>
      </c>
      <c r="F153" s="62">
        <v>6</v>
      </c>
      <c r="G153" s="8">
        <v>3</v>
      </c>
      <c r="H153" s="8">
        <v>3</v>
      </c>
      <c r="I153" s="8">
        <v>1</v>
      </c>
      <c r="J153" s="8">
        <v>1</v>
      </c>
      <c r="K153" s="8">
        <v>1</v>
      </c>
      <c r="L153" s="8">
        <v>3</v>
      </c>
      <c r="M153" s="8">
        <v>0</v>
      </c>
      <c r="N153" s="8">
        <v>0</v>
      </c>
      <c r="O153" s="8">
        <v>2</v>
      </c>
      <c r="P153" s="8">
        <v>0</v>
      </c>
      <c r="Q153" s="8">
        <v>1</v>
      </c>
      <c r="R153" s="8">
        <v>2</v>
      </c>
      <c r="S153" s="8">
        <v>2</v>
      </c>
      <c r="T153" s="8">
        <v>1</v>
      </c>
      <c r="U153" s="8">
        <v>0</v>
      </c>
      <c r="V153" s="8">
        <v>2</v>
      </c>
      <c r="W153" s="8">
        <v>1</v>
      </c>
      <c r="X153" s="8">
        <v>1</v>
      </c>
      <c r="Y153" s="8">
        <v>0</v>
      </c>
      <c r="Z153" s="20">
        <v>0</v>
      </c>
      <c r="AA153" s="8">
        <v>19</v>
      </c>
      <c r="AB153" s="8">
        <v>9</v>
      </c>
      <c r="AC153" s="8">
        <v>7</v>
      </c>
      <c r="AD153" s="8">
        <v>3</v>
      </c>
      <c r="AE153" s="8">
        <v>13</v>
      </c>
      <c r="AF153" s="8">
        <v>3</v>
      </c>
      <c r="AG153" s="8">
        <v>3</v>
      </c>
      <c r="AH153" s="8">
        <v>10</v>
      </c>
      <c r="AI153" s="8">
        <v>3</v>
      </c>
      <c r="AJ153" s="8">
        <v>4</v>
      </c>
      <c r="AK153" s="8">
        <v>7</v>
      </c>
      <c r="AL153" s="8">
        <v>6</v>
      </c>
      <c r="AM153" s="8">
        <v>3</v>
      </c>
      <c r="AN153" s="8">
        <v>10</v>
      </c>
      <c r="AO153" s="8">
        <v>8</v>
      </c>
      <c r="AP153" s="8">
        <v>6</v>
      </c>
      <c r="AQ153" s="8">
        <v>6</v>
      </c>
      <c r="AR153" s="8">
        <v>6</v>
      </c>
      <c r="AS153" s="8">
        <v>3</v>
      </c>
      <c r="AT153" s="8">
        <v>4</v>
      </c>
    </row>
    <row r="154" spans="1:46">
      <c r="A154" s="1">
        <v>20694</v>
      </c>
      <c r="B154" s="8">
        <v>1</v>
      </c>
      <c r="C154" s="6">
        <f t="shared" si="2"/>
        <v>79</v>
      </c>
      <c r="D154" s="8">
        <v>1941</v>
      </c>
      <c r="E154" s="55">
        <v>44132.720949074072</v>
      </c>
      <c r="F154" s="62">
        <v>3.5</v>
      </c>
      <c r="G154" s="8">
        <v>1</v>
      </c>
      <c r="H154" s="8">
        <v>3</v>
      </c>
      <c r="I154" s="8">
        <v>0</v>
      </c>
      <c r="J154" s="8">
        <v>0</v>
      </c>
      <c r="K154" s="8">
        <v>1</v>
      </c>
      <c r="L154" s="8">
        <v>2</v>
      </c>
      <c r="M154" s="8">
        <v>0</v>
      </c>
      <c r="N154" s="8">
        <v>0</v>
      </c>
      <c r="O154" s="8">
        <v>0</v>
      </c>
      <c r="P154" s="8">
        <v>3</v>
      </c>
      <c r="Q154" s="8">
        <v>3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3</v>
      </c>
      <c r="X154" s="8">
        <v>1</v>
      </c>
      <c r="Y154" s="8">
        <v>1</v>
      </c>
      <c r="Z154" s="20">
        <v>0</v>
      </c>
      <c r="AA154" s="8">
        <v>10</v>
      </c>
      <c r="AB154" s="8">
        <v>7</v>
      </c>
      <c r="AC154" s="8">
        <v>4</v>
      </c>
      <c r="AD154" s="8">
        <v>6</v>
      </c>
      <c r="AE154" s="8">
        <v>15</v>
      </c>
      <c r="AF154" s="8">
        <v>6</v>
      </c>
      <c r="AG154" s="8">
        <v>7</v>
      </c>
      <c r="AH154" s="8">
        <v>5</v>
      </c>
      <c r="AI154" s="8">
        <v>5</v>
      </c>
      <c r="AJ154" s="8">
        <v>6</v>
      </c>
      <c r="AK154" s="8">
        <v>3</v>
      </c>
      <c r="AL154" s="8">
        <v>3</v>
      </c>
      <c r="AM154" s="8">
        <v>6</v>
      </c>
      <c r="AN154" s="8">
        <v>9</v>
      </c>
      <c r="AO154" s="8">
        <v>10</v>
      </c>
      <c r="AP154" s="8">
        <v>5</v>
      </c>
      <c r="AQ154" s="8">
        <v>4</v>
      </c>
      <c r="AR154" s="8">
        <v>6</v>
      </c>
      <c r="AS154" s="8">
        <v>4</v>
      </c>
      <c r="AT154" s="8">
        <v>5</v>
      </c>
    </row>
    <row r="155" spans="1:46">
      <c r="A155" s="1">
        <v>20732</v>
      </c>
      <c r="B155" s="8">
        <v>0</v>
      </c>
      <c r="C155" s="6">
        <f t="shared" si="2"/>
        <v>29</v>
      </c>
      <c r="D155" s="8">
        <v>1991</v>
      </c>
      <c r="E155" s="55">
        <v>44132.731342592589</v>
      </c>
      <c r="F155" s="62">
        <v>1</v>
      </c>
      <c r="G155" s="8">
        <v>2</v>
      </c>
      <c r="H155" s="8">
        <v>2</v>
      </c>
      <c r="I155" s="8">
        <v>1</v>
      </c>
      <c r="J155" s="8">
        <v>3</v>
      </c>
      <c r="K155" s="8">
        <v>3</v>
      </c>
      <c r="L155" s="8">
        <v>1</v>
      </c>
      <c r="M155" s="8">
        <v>1</v>
      </c>
      <c r="N155" s="8">
        <v>0</v>
      </c>
      <c r="O155" s="8">
        <v>1</v>
      </c>
      <c r="P155" s="8">
        <v>2</v>
      </c>
      <c r="Q155" s="8">
        <v>1</v>
      </c>
      <c r="R155" s="8">
        <v>0</v>
      </c>
      <c r="S155" s="8">
        <v>1</v>
      </c>
      <c r="T155" s="8">
        <v>2</v>
      </c>
      <c r="U155" s="8">
        <v>2</v>
      </c>
      <c r="V155" s="8">
        <v>1</v>
      </c>
      <c r="W155" s="8">
        <v>1</v>
      </c>
      <c r="X155" s="8">
        <v>1</v>
      </c>
      <c r="Y155" s="8">
        <v>2</v>
      </c>
      <c r="Z155" s="20">
        <v>1</v>
      </c>
      <c r="AA155" s="8">
        <v>3</v>
      </c>
      <c r="AB155" s="8">
        <v>4</v>
      </c>
      <c r="AC155" s="8">
        <v>3</v>
      </c>
      <c r="AD155" s="8">
        <v>2</v>
      </c>
      <c r="AE155" s="8">
        <v>5</v>
      </c>
      <c r="AF155" s="8">
        <v>2</v>
      </c>
      <c r="AG155" s="8">
        <v>3</v>
      </c>
      <c r="AH155" s="8">
        <v>3</v>
      </c>
      <c r="AI155" s="8">
        <v>2</v>
      </c>
      <c r="AJ155" s="8">
        <v>3</v>
      </c>
      <c r="AK155" s="8">
        <v>4</v>
      </c>
      <c r="AL155" s="8">
        <v>2</v>
      </c>
      <c r="AM155" s="8">
        <v>7</v>
      </c>
      <c r="AN155" s="8">
        <v>3</v>
      </c>
      <c r="AO155" s="8">
        <v>5</v>
      </c>
      <c r="AP155" s="8">
        <v>3</v>
      </c>
      <c r="AQ155" s="8">
        <v>3</v>
      </c>
      <c r="AR155" s="8">
        <v>3</v>
      </c>
      <c r="AS155" s="8">
        <v>4</v>
      </c>
      <c r="AT155" s="8">
        <v>3</v>
      </c>
    </row>
    <row r="156" spans="1:46">
      <c r="A156" s="1">
        <v>20754</v>
      </c>
      <c r="B156" s="8">
        <v>1</v>
      </c>
      <c r="C156" s="6">
        <f t="shared" si="2"/>
        <v>29</v>
      </c>
      <c r="D156" s="8">
        <v>1991</v>
      </c>
      <c r="E156" s="55">
        <v>44132.739444444444</v>
      </c>
      <c r="F156" s="66">
        <v>18</v>
      </c>
      <c r="G156" s="8">
        <v>3</v>
      </c>
      <c r="H156" s="8">
        <v>3</v>
      </c>
      <c r="I156" s="8">
        <v>2</v>
      </c>
      <c r="J156" s="8">
        <v>3</v>
      </c>
      <c r="K156" s="8">
        <v>1</v>
      </c>
      <c r="L156" s="8">
        <v>3</v>
      </c>
      <c r="M156" s="8">
        <v>0</v>
      </c>
      <c r="N156" s="8">
        <v>2</v>
      </c>
      <c r="O156" s="8">
        <v>3</v>
      </c>
      <c r="P156" s="8">
        <v>2</v>
      </c>
      <c r="Q156" s="8">
        <v>2</v>
      </c>
      <c r="R156" s="8">
        <v>2</v>
      </c>
      <c r="S156" s="8">
        <v>2</v>
      </c>
      <c r="T156" s="8">
        <v>2</v>
      </c>
      <c r="U156" s="8">
        <v>2</v>
      </c>
      <c r="V156" s="8">
        <v>2</v>
      </c>
      <c r="W156" s="8">
        <v>2</v>
      </c>
      <c r="X156" s="8">
        <v>2</v>
      </c>
      <c r="Y156" s="8">
        <v>3</v>
      </c>
      <c r="Z156" s="20">
        <v>2</v>
      </c>
      <c r="AA156" s="8">
        <v>1</v>
      </c>
      <c r="AB156" s="8">
        <v>3</v>
      </c>
      <c r="AC156" s="8">
        <v>7</v>
      </c>
      <c r="AD156" s="8">
        <v>2</v>
      </c>
      <c r="AE156" s="8">
        <v>7</v>
      </c>
      <c r="AF156" s="8">
        <v>2</v>
      </c>
      <c r="AG156" s="8">
        <v>2</v>
      </c>
      <c r="AH156" s="8">
        <v>5</v>
      </c>
      <c r="AI156" s="8">
        <v>3</v>
      </c>
      <c r="AJ156" s="8">
        <v>6</v>
      </c>
      <c r="AK156" s="8">
        <v>4</v>
      </c>
      <c r="AL156" s="8">
        <v>10</v>
      </c>
      <c r="AM156" s="8">
        <v>4</v>
      </c>
      <c r="AN156" s="8">
        <v>7</v>
      </c>
      <c r="AO156" s="8">
        <v>7</v>
      </c>
      <c r="AP156" s="8">
        <v>3</v>
      </c>
      <c r="AQ156" s="8">
        <v>3</v>
      </c>
      <c r="AR156" s="8">
        <v>3</v>
      </c>
      <c r="AS156" s="8">
        <v>4</v>
      </c>
      <c r="AT156" s="8">
        <v>2</v>
      </c>
    </row>
    <row r="157" spans="1:46">
      <c r="A157" s="1">
        <v>20735</v>
      </c>
      <c r="B157" s="8">
        <v>0</v>
      </c>
      <c r="C157" s="6">
        <f t="shared" si="2"/>
        <v>20</v>
      </c>
      <c r="D157" s="8">
        <v>2000</v>
      </c>
      <c r="E157" s="55">
        <v>44132.743391203701</v>
      </c>
      <c r="F157" s="62">
        <v>2</v>
      </c>
      <c r="G157" s="8">
        <v>2</v>
      </c>
      <c r="H157" s="8">
        <v>2</v>
      </c>
      <c r="I157" s="8">
        <v>2</v>
      </c>
      <c r="J157" s="8">
        <v>2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1</v>
      </c>
      <c r="R157" s="8">
        <v>1</v>
      </c>
      <c r="S157" s="8">
        <v>2</v>
      </c>
      <c r="T157" s="8">
        <v>2</v>
      </c>
      <c r="U157" s="8">
        <v>2</v>
      </c>
      <c r="V157" s="8">
        <v>2</v>
      </c>
      <c r="W157" s="8">
        <v>1</v>
      </c>
      <c r="X157" s="8">
        <v>2</v>
      </c>
      <c r="Y157" s="8">
        <v>1</v>
      </c>
      <c r="Z157" s="20">
        <v>1</v>
      </c>
      <c r="AA157" s="8">
        <v>2</v>
      </c>
      <c r="AB157" s="8">
        <v>4</v>
      </c>
      <c r="AC157" s="8">
        <v>5</v>
      </c>
      <c r="AD157" s="8">
        <v>2</v>
      </c>
      <c r="AE157" s="8">
        <v>4</v>
      </c>
      <c r="AF157" s="8">
        <v>3</v>
      </c>
      <c r="AG157" s="8">
        <v>4</v>
      </c>
      <c r="AH157" s="8">
        <v>3</v>
      </c>
      <c r="AI157" s="8">
        <v>2</v>
      </c>
      <c r="AJ157" s="8">
        <v>4</v>
      </c>
      <c r="AK157" s="8">
        <v>4</v>
      </c>
      <c r="AL157" s="8">
        <v>5</v>
      </c>
      <c r="AM157" s="8">
        <v>114</v>
      </c>
      <c r="AN157" s="8">
        <v>12</v>
      </c>
      <c r="AO157" s="8">
        <v>4</v>
      </c>
      <c r="AP157" s="8">
        <v>7</v>
      </c>
      <c r="AQ157" s="8">
        <v>10</v>
      </c>
      <c r="AR157" s="8">
        <v>7</v>
      </c>
      <c r="AS157" s="8">
        <v>4</v>
      </c>
      <c r="AT157" s="8">
        <v>3</v>
      </c>
    </row>
    <row r="158" spans="1:46">
      <c r="A158" s="1">
        <v>20766</v>
      </c>
      <c r="B158" s="8">
        <v>1</v>
      </c>
      <c r="C158" s="6">
        <f t="shared" si="2"/>
        <v>24</v>
      </c>
      <c r="D158" s="8">
        <v>1996</v>
      </c>
      <c r="E158" s="55">
        <v>44132.755069444444</v>
      </c>
      <c r="F158" s="62">
        <v>2.5</v>
      </c>
      <c r="G158" s="8">
        <v>3</v>
      </c>
      <c r="H158" s="8">
        <v>3</v>
      </c>
      <c r="I158" s="8">
        <v>1</v>
      </c>
      <c r="J158" s="8">
        <v>1</v>
      </c>
      <c r="K158" s="8">
        <v>3</v>
      </c>
      <c r="L158" s="8">
        <v>2</v>
      </c>
      <c r="M158" s="8">
        <v>1</v>
      </c>
      <c r="N158" s="8">
        <v>3</v>
      </c>
      <c r="O158" s="8">
        <v>2</v>
      </c>
      <c r="P158" s="8">
        <v>3</v>
      </c>
      <c r="Q158" s="8">
        <v>3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2</v>
      </c>
      <c r="X158" s="8">
        <v>1</v>
      </c>
      <c r="Y158" s="8">
        <v>2</v>
      </c>
      <c r="Z158" s="20">
        <v>1</v>
      </c>
      <c r="AA158" s="8">
        <v>3</v>
      </c>
      <c r="AB158" s="8">
        <v>4</v>
      </c>
      <c r="AC158" s="8">
        <v>7</v>
      </c>
      <c r="AD158" s="8">
        <v>4</v>
      </c>
      <c r="AE158" s="8">
        <v>9</v>
      </c>
      <c r="AF158" s="8">
        <v>2</v>
      </c>
      <c r="AG158" s="8">
        <v>3</v>
      </c>
      <c r="AH158" s="8">
        <v>4</v>
      </c>
      <c r="AI158" s="8">
        <v>3</v>
      </c>
      <c r="AJ158" s="8">
        <v>2</v>
      </c>
      <c r="AK158" s="8">
        <v>2</v>
      </c>
      <c r="AL158" s="8">
        <v>7</v>
      </c>
      <c r="AM158" s="8">
        <v>4</v>
      </c>
      <c r="AN158" s="8">
        <v>4</v>
      </c>
      <c r="AO158" s="8">
        <v>7</v>
      </c>
      <c r="AP158" s="8">
        <v>3</v>
      </c>
      <c r="AQ158" s="8">
        <v>3</v>
      </c>
      <c r="AR158" s="8">
        <v>2</v>
      </c>
      <c r="AS158" s="8">
        <v>4</v>
      </c>
      <c r="AT158" s="8">
        <v>3</v>
      </c>
    </row>
    <row r="159" spans="1:46">
      <c r="A159" s="1">
        <v>20730</v>
      </c>
      <c r="B159" s="8">
        <v>0</v>
      </c>
      <c r="C159" s="6">
        <f t="shared" si="2"/>
        <v>22</v>
      </c>
      <c r="D159" s="8">
        <v>1998</v>
      </c>
      <c r="E159" s="55">
        <v>44132.761180555557</v>
      </c>
      <c r="F159" s="62">
        <v>12</v>
      </c>
      <c r="G159" s="8">
        <v>2</v>
      </c>
      <c r="H159" s="8">
        <v>2</v>
      </c>
      <c r="I159" s="8">
        <v>1</v>
      </c>
      <c r="J159" s="8">
        <v>0</v>
      </c>
      <c r="K159" s="8">
        <v>1</v>
      </c>
      <c r="L159" s="8">
        <v>2</v>
      </c>
      <c r="M159" s="8">
        <v>1</v>
      </c>
      <c r="N159" s="8">
        <v>2</v>
      </c>
      <c r="O159" s="8">
        <v>2</v>
      </c>
      <c r="P159" s="8">
        <v>0</v>
      </c>
      <c r="Q159" s="8">
        <v>1</v>
      </c>
      <c r="R159" s="8">
        <v>2</v>
      </c>
      <c r="S159" s="8">
        <v>3</v>
      </c>
      <c r="T159" s="8">
        <v>2</v>
      </c>
      <c r="U159" s="8">
        <v>2</v>
      </c>
      <c r="V159" s="8">
        <v>2</v>
      </c>
      <c r="W159" s="8">
        <v>2</v>
      </c>
      <c r="X159" s="8">
        <v>2</v>
      </c>
      <c r="Y159" s="8">
        <v>1</v>
      </c>
      <c r="Z159" s="20">
        <v>3</v>
      </c>
      <c r="AA159" s="8">
        <v>7</v>
      </c>
      <c r="AB159" s="8">
        <v>21</v>
      </c>
      <c r="AC159" s="8">
        <v>19</v>
      </c>
      <c r="AD159" s="8">
        <v>3</v>
      </c>
      <c r="AE159" s="8">
        <v>8</v>
      </c>
      <c r="AF159" s="8">
        <v>12</v>
      </c>
      <c r="AG159" s="8">
        <v>48</v>
      </c>
      <c r="AH159" s="8">
        <v>6</v>
      </c>
      <c r="AI159" s="8">
        <v>14</v>
      </c>
      <c r="AJ159" s="8">
        <v>11</v>
      </c>
      <c r="AK159" s="8">
        <v>23</v>
      </c>
      <c r="AL159" s="8">
        <v>16</v>
      </c>
      <c r="AM159" s="8">
        <v>5</v>
      </c>
      <c r="AN159" s="8">
        <v>6</v>
      </c>
      <c r="AO159" s="8">
        <v>8</v>
      </c>
      <c r="AP159" s="8">
        <v>6</v>
      </c>
      <c r="AQ159" s="8">
        <v>8</v>
      </c>
      <c r="AR159" s="8">
        <v>4</v>
      </c>
      <c r="AS159" s="8">
        <v>11</v>
      </c>
      <c r="AT159" s="8">
        <v>9</v>
      </c>
    </row>
    <row r="160" spans="1:46">
      <c r="A160" s="1">
        <v>20791</v>
      </c>
      <c r="B160" s="8">
        <v>1</v>
      </c>
      <c r="C160" s="6">
        <f t="shared" si="2"/>
        <v>50</v>
      </c>
      <c r="D160" s="8">
        <v>1970</v>
      </c>
      <c r="E160" s="55">
        <v>44132.786087962966</v>
      </c>
      <c r="F160" s="62">
        <v>5</v>
      </c>
      <c r="G160" s="8">
        <v>2</v>
      </c>
      <c r="H160" s="8">
        <v>3</v>
      </c>
      <c r="I160" s="8">
        <v>3</v>
      </c>
      <c r="J160" s="8">
        <v>2</v>
      </c>
      <c r="K160" s="8">
        <v>2</v>
      </c>
      <c r="L160" s="8">
        <v>2</v>
      </c>
      <c r="M160" s="8">
        <v>3</v>
      </c>
      <c r="N160" s="8">
        <v>2</v>
      </c>
      <c r="O160" s="8">
        <v>3</v>
      </c>
      <c r="P160" s="8">
        <v>1</v>
      </c>
      <c r="Q160" s="8">
        <v>3</v>
      </c>
      <c r="R160" s="8">
        <v>2</v>
      </c>
      <c r="S160" s="8">
        <v>2</v>
      </c>
      <c r="T160" s="8">
        <v>3</v>
      </c>
      <c r="U160" s="8">
        <v>3</v>
      </c>
      <c r="V160" s="8">
        <v>2</v>
      </c>
      <c r="W160" s="8">
        <v>3</v>
      </c>
      <c r="X160" s="8">
        <v>3</v>
      </c>
      <c r="Y160" s="8">
        <v>3</v>
      </c>
      <c r="Z160" s="20">
        <v>1</v>
      </c>
      <c r="AA160" s="8">
        <v>4</v>
      </c>
      <c r="AB160" s="8">
        <v>3</v>
      </c>
      <c r="AC160" s="8">
        <v>9</v>
      </c>
      <c r="AD160" s="8">
        <v>3</v>
      </c>
      <c r="AE160" s="8">
        <v>6</v>
      </c>
      <c r="AF160" s="8">
        <v>3</v>
      </c>
      <c r="AG160" s="8">
        <v>6</v>
      </c>
      <c r="AH160" s="8">
        <v>4</v>
      </c>
      <c r="AI160" s="8">
        <v>2</v>
      </c>
      <c r="AJ160" s="8">
        <v>4</v>
      </c>
      <c r="AK160" s="8">
        <v>2</v>
      </c>
      <c r="AL160" s="8">
        <v>9</v>
      </c>
      <c r="AM160" s="8">
        <v>9</v>
      </c>
      <c r="AN160" s="8">
        <v>9</v>
      </c>
      <c r="AO160" s="8">
        <v>4</v>
      </c>
      <c r="AP160" s="8">
        <v>3</v>
      </c>
      <c r="AQ160" s="8">
        <v>8</v>
      </c>
      <c r="AR160" s="8">
        <v>2</v>
      </c>
      <c r="AS160" s="8">
        <v>9</v>
      </c>
      <c r="AT160" s="8">
        <v>2</v>
      </c>
    </row>
    <row r="161" spans="1:46">
      <c r="A161" s="1">
        <v>20771</v>
      </c>
      <c r="B161" s="8">
        <v>0</v>
      </c>
      <c r="C161" s="6">
        <f t="shared" si="2"/>
        <v>48</v>
      </c>
      <c r="D161" s="8">
        <v>1972</v>
      </c>
      <c r="E161" s="55">
        <v>44132.791747685187</v>
      </c>
      <c r="F161" s="62">
        <v>2</v>
      </c>
      <c r="G161" s="8">
        <v>1</v>
      </c>
      <c r="H161" s="8">
        <v>2</v>
      </c>
      <c r="I161" s="8">
        <v>1</v>
      </c>
      <c r="J161" s="8">
        <v>2</v>
      </c>
      <c r="K161" s="8">
        <v>1</v>
      </c>
      <c r="L161" s="8">
        <v>2</v>
      </c>
      <c r="M161" s="8">
        <v>2</v>
      </c>
      <c r="N161" s="8">
        <v>1</v>
      </c>
      <c r="O161" s="8">
        <v>2</v>
      </c>
      <c r="P161" s="8">
        <v>1</v>
      </c>
      <c r="Q161" s="8">
        <v>2</v>
      </c>
      <c r="R161" s="8">
        <v>1</v>
      </c>
      <c r="S161" s="8">
        <v>0</v>
      </c>
      <c r="T161" s="8">
        <v>1</v>
      </c>
      <c r="U161" s="8">
        <v>1</v>
      </c>
      <c r="V161" s="8">
        <v>1</v>
      </c>
      <c r="W161" s="8">
        <v>1</v>
      </c>
      <c r="X161" s="8">
        <v>1</v>
      </c>
      <c r="Y161" s="8">
        <v>1</v>
      </c>
      <c r="Z161" s="20">
        <v>1</v>
      </c>
      <c r="AA161" s="8">
        <v>5</v>
      </c>
      <c r="AB161" s="8">
        <v>6</v>
      </c>
      <c r="AC161" s="8">
        <v>5</v>
      </c>
      <c r="AD161" s="8">
        <v>3</v>
      </c>
      <c r="AE161" s="8">
        <v>6</v>
      </c>
      <c r="AF161" s="8">
        <v>4</v>
      </c>
      <c r="AG161" s="8">
        <v>5</v>
      </c>
      <c r="AH161" s="8">
        <v>6</v>
      </c>
      <c r="AI161" s="8">
        <v>3</v>
      </c>
      <c r="AJ161" s="8">
        <v>4</v>
      </c>
      <c r="AK161" s="8">
        <v>6</v>
      </c>
      <c r="AL161" s="8">
        <v>6</v>
      </c>
      <c r="AM161" s="8">
        <v>7</v>
      </c>
      <c r="AN161" s="8">
        <v>4</v>
      </c>
      <c r="AO161" s="8">
        <v>8</v>
      </c>
      <c r="AP161" s="8">
        <v>4</v>
      </c>
      <c r="AQ161" s="8">
        <v>5</v>
      </c>
      <c r="AR161" s="8">
        <v>3</v>
      </c>
      <c r="AS161" s="8">
        <v>3</v>
      </c>
      <c r="AT161" s="8">
        <v>4</v>
      </c>
    </row>
    <row r="162" spans="1:46">
      <c r="A162" s="1">
        <v>20797</v>
      </c>
      <c r="B162" s="8">
        <v>0</v>
      </c>
      <c r="C162" s="6">
        <f t="shared" si="2"/>
        <v>16</v>
      </c>
      <c r="D162" s="8">
        <v>2004</v>
      </c>
      <c r="E162" s="55">
        <v>44132.792094907411</v>
      </c>
      <c r="F162" s="66">
        <v>6</v>
      </c>
      <c r="G162" s="8">
        <v>2</v>
      </c>
      <c r="H162" s="8">
        <v>1</v>
      </c>
      <c r="I162" s="8">
        <v>0</v>
      </c>
      <c r="J162" s="8">
        <v>2</v>
      </c>
      <c r="K162" s="8">
        <v>1</v>
      </c>
      <c r="L162" s="8">
        <v>2</v>
      </c>
      <c r="M162" s="8">
        <v>0</v>
      </c>
      <c r="N162" s="8">
        <v>0</v>
      </c>
      <c r="O162" s="8">
        <v>1</v>
      </c>
      <c r="P162" s="8">
        <v>1</v>
      </c>
      <c r="Q162" s="8">
        <v>1</v>
      </c>
      <c r="R162" s="8">
        <v>1</v>
      </c>
      <c r="S162" s="8">
        <v>2</v>
      </c>
      <c r="T162" s="8">
        <v>0</v>
      </c>
      <c r="U162" s="8">
        <v>2</v>
      </c>
      <c r="V162" s="8">
        <v>1</v>
      </c>
      <c r="W162" s="8">
        <v>0</v>
      </c>
      <c r="X162" s="8">
        <v>0</v>
      </c>
      <c r="Y162" s="8">
        <v>0</v>
      </c>
      <c r="Z162" s="20">
        <v>1</v>
      </c>
      <c r="AA162" s="8">
        <v>3</v>
      </c>
      <c r="AB162" s="8">
        <v>6</v>
      </c>
      <c r="AC162" s="8">
        <v>3</v>
      </c>
      <c r="AD162" s="8">
        <v>3</v>
      </c>
      <c r="AE162" s="8">
        <v>7</v>
      </c>
      <c r="AF162" s="8">
        <v>2</v>
      </c>
      <c r="AG162" s="8">
        <v>3</v>
      </c>
      <c r="AH162" s="8">
        <v>6</v>
      </c>
      <c r="AI162" s="8">
        <v>3</v>
      </c>
      <c r="AJ162" s="8">
        <v>4</v>
      </c>
      <c r="AK162" s="8">
        <v>6</v>
      </c>
      <c r="AL162" s="8">
        <v>12</v>
      </c>
      <c r="AM162" s="8">
        <v>16</v>
      </c>
      <c r="AN162" s="8">
        <v>5</v>
      </c>
      <c r="AO162" s="8">
        <v>4</v>
      </c>
      <c r="AP162" s="8">
        <v>5</v>
      </c>
      <c r="AQ162" s="8">
        <v>10</v>
      </c>
      <c r="AR162" s="8">
        <v>9</v>
      </c>
      <c r="AS162" s="8">
        <v>2</v>
      </c>
      <c r="AT162" s="8">
        <v>5</v>
      </c>
    </row>
    <row r="163" spans="1:46">
      <c r="A163" s="1">
        <v>20799</v>
      </c>
      <c r="B163" s="8">
        <v>0</v>
      </c>
      <c r="C163" s="6">
        <f t="shared" si="2"/>
        <v>23</v>
      </c>
      <c r="D163" s="8">
        <v>1997</v>
      </c>
      <c r="E163" s="55">
        <v>44132.793946759259</v>
      </c>
      <c r="F163" s="62">
        <v>2</v>
      </c>
      <c r="G163" s="8">
        <v>2</v>
      </c>
      <c r="H163" s="8">
        <v>3</v>
      </c>
      <c r="I163" s="8">
        <v>2</v>
      </c>
      <c r="J163" s="8">
        <v>0</v>
      </c>
      <c r="K163" s="8">
        <v>2</v>
      </c>
      <c r="L163" s="8">
        <v>2</v>
      </c>
      <c r="M163" s="8">
        <v>0</v>
      </c>
      <c r="N163" s="8">
        <v>0</v>
      </c>
      <c r="O163" s="8">
        <v>2</v>
      </c>
      <c r="P163" s="8">
        <v>3</v>
      </c>
      <c r="Q163" s="8">
        <v>3</v>
      </c>
      <c r="R163" s="8">
        <v>1</v>
      </c>
      <c r="S163" s="8">
        <v>0</v>
      </c>
      <c r="T163" s="8">
        <v>1</v>
      </c>
      <c r="U163" s="8">
        <v>2</v>
      </c>
      <c r="V163" s="8">
        <v>1</v>
      </c>
      <c r="W163" s="8">
        <v>2</v>
      </c>
      <c r="X163" s="8">
        <v>1</v>
      </c>
      <c r="Y163" s="8">
        <v>1</v>
      </c>
      <c r="Z163" s="20">
        <v>1</v>
      </c>
      <c r="AA163" s="8">
        <v>13</v>
      </c>
      <c r="AB163" s="8">
        <v>4</v>
      </c>
      <c r="AC163" s="8">
        <v>14</v>
      </c>
      <c r="AD163" s="8">
        <v>3</v>
      </c>
      <c r="AE163" s="8">
        <v>8</v>
      </c>
      <c r="AF163" s="8">
        <v>5</v>
      </c>
      <c r="AG163" s="8">
        <v>3</v>
      </c>
      <c r="AH163" s="8">
        <v>4</v>
      </c>
      <c r="AI163" s="8">
        <v>3</v>
      </c>
      <c r="AJ163" s="8">
        <v>5</v>
      </c>
      <c r="AK163" s="8">
        <v>3</v>
      </c>
      <c r="AL163" s="8">
        <v>12</v>
      </c>
      <c r="AM163" s="8">
        <v>5</v>
      </c>
      <c r="AN163" s="8">
        <v>4</v>
      </c>
      <c r="AO163" s="8">
        <v>8</v>
      </c>
      <c r="AP163" s="8">
        <v>12</v>
      </c>
      <c r="AQ163" s="8">
        <v>4</v>
      </c>
      <c r="AR163" s="8">
        <v>5</v>
      </c>
      <c r="AS163" s="8">
        <v>4</v>
      </c>
      <c r="AT163" s="8">
        <v>41</v>
      </c>
    </row>
    <row r="164" spans="1:46">
      <c r="A164" s="1">
        <v>20820</v>
      </c>
      <c r="B164" s="8">
        <v>0</v>
      </c>
      <c r="C164" s="6">
        <f t="shared" si="2"/>
        <v>22</v>
      </c>
      <c r="D164" s="8">
        <v>1998</v>
      </c>
      <c r="E164" s="55">
        <v>44132.822881944441</v>
      </c>
      <c r="F164" s="62">
        <v>10</v>
      </c>
      <c r="G164" s="8">
        <v>1</v>
      </c>
      <c r="H164" s="8">
        <v>2</v>
      </c>
      <c r="I164" s="8">
        <v>0</v>
      </c>
      <c r="J164" s="8">
        <v>2</v>
      </c>
      <c r="K164" s="8">
        <v>2</v>
      </c>
      <c r="L164" s="8">
        <v>1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0</v>
      </c>
      <c r="S164" s="8">
        <v>1</v>
      </c>
      <c r="T164" s="8">
        <v>0</v>
      </c>
      <c r="U164" s="8">
        <v>0</v>
      </c>
      <c r="V164" s="8">
        <v>1</v>
      </c>
      <c r="W164" s="8">
        <v>1</v>
      </c>
      <c r="X164" s="8">
        <v>1</v>
      </c>
      <c r="Y164" s="8">
        <v>1</v>
      </c>
      <c r="Z164" s="20">
        <v>0</v>
      </c>
      <c r="AA164" s="8">
        <v>9</v>
      </c>
      <c r="AB164" s="8">
        <v>9</v>
      </c>
      <c r="AC164" s="8">
        <v>5</v>
      </c>
      <c r="AD164" s="8">
        <v>3</v>
      </c>
      <c r="AE164" s="8">
        <v>6</v>
      </c>
      <c r="AF164" s="8">
        <v>3</v>
      </c>
      <c r="AG164" s="8">
        <v>3</v>
      </c>
      <c r="AH164" s="8">
        <v>4</v>
      </c>
      <c r="AI164" s="8">
        <v>3</v>
      </c>
      <c r="AJ164" s="8">
        <v>4</v>
      </c>
      <c r="AK164" s="8">
        <v>5</v>
      </c>
      <c r="AL164" s="8">
        <v>3</v>
      </c>
      <c r="AM164" s="8">
        <v>5</v>
      </c>
      <c r="AN164" s="8">
        <v>3</v>
      </c>
      <c r="AO164" s="8">
        <v>5</v>
      </c>
      <c r="AP164" s="8">
        <v>3</v>
      </c>
      <c r="AQ164" s="8">
        <v>4</v>
      </c>
      <c r="AR164" s="8">
        <v>3</v>
      </c>
      <c r="AS164" s="8">
        <v>3</v>
      </c>
      <c r="AT164" s="8">
        <v>2</v>
      </c>
    </row>
    <row r="165" spans="1:46">
      <c r="A165" s="1">
        <v>20839</v>
      </c>
      <c r="B165" s="8">
        <v>0</v>
      </c>
      <c r="C165" s="6">
        <f t="shared" si="2"/>
        <v>21</v>
      </c>
      <c r="D165" s="8">
        <v>1999</v>
      </c>
      <c r="E165" s="55">
        <v>44132.838125000002</v>
      </c>
      <c r="F165" s="62">
        <v>3</v>
      </c>
      <c r="G165" s="8">
        <v>2</v>
      </c>
      <c r="H165" s="8">
        <v>2</v>
      </c>
      <c r="I165" s="8">
        <v>0</v>
      </c>
      <c r="J165" s="8">
        <v>2</v>
      </c>
      <c r="K165" s="8">
        <v>0</v>
      </c>
      <c r="L165" s="8">
        <v>1</v>
      </c>
      <c r="M165" s="8">
        <v>0</v>
      </c>
      <c r="N165" s="8">
        <v>2</v>
      </c>
      <c r="O165" s="8">
        <v>1</v>
      </c>
      <c r="P165" s="8">
        <v>1</v>
      </c>
      <c r="Q165" s="8">
        <v>1</v>
      </c>
      <c r="R165" s="8">
        <v>2</v>
      </c>
      <c r="S165" s="8">
        <v>1</v>
      </c>
      <c r="T165" s="8">
        <v>0</v>
      </c>
      <c r="U165" s="8">
        <v>1</v>
      </c>
      <c r="V165" s="8">
        <v>1</v>
      </c>
      <c r="W165" s="8">
        <v>0</v>
      </c>
      <c r="X165" s="8">
        <v>0</v>
      </c>
      <c r="Y165" s="8">
        <v>0</v>
      </c>
      <c r="Z165" s="20">
        <v>2</v>
      </c>
      <c r="AA165" s="8">
        <v>5</v>
      </c>
      <c r="AB165" s="8">
        <v>6</v>
      </c>
      <c r="AC165" s="8">
        <v>9</v>
      </c>
      <c r="AD165" s="8">
        <v>5</v>
      </c>
      <c r="AE165" s="8">
        <v>5</v>
      </c>
      <c r="AF165" s="8">
        <v>4</v>
      </c>
      <c r="AG165" s="8">
        <v>2</v>
      </c>
      <c r="AH165" s="8">
        <v>3</v>
      </c>
      <c r="AI165" s="8">
        <v>5</v>
      </c>
      <c r="AJ165" s="8">
        <v>4</v>
      </c>
      <c r="AK165" s="8">
        <v>4</v>
      </c>
      <c r="AL165" s="8">
        <v>5</v>
      </c>
      <c r="AM165" s="8">
        <v>6</v>
      </c>
      <c r="AN165" s="8">
        <v>2</v>
      </c>
      <c r="AO165" s="8">
        <v>6</v>
      </c>
      <c r="AP165" s="8">
        <v>2</v>
      </c>
      <c r="AQ165" s="8">
        <v>6</v>
      </c>
      <c r="AR165" s="8">
        <v>5</v>
      </c>
      <c r="AS165" s="8">
        <v>2</v>
      </c>
      <c r="AT165" s="8">
        <v>6</v>
      </c>
    </row>
    <row r="166" spans="1:46">
      <c r="A166" s="1">
        <v>20861</v>
      </c>
      <c r="B166" s="8">
        <v>1</v>
      </c>
      <c r="C166" s="6">
        <f t="shared" si="2"/>
        <v>28</v>
      </c>
      <c r="D166" s="8">
        <v>1992</v>
      </c>
      <c r="E166" s="55">
        <v>44132.849930555552</v>
      </c>
      <c r="F166" s="62">
        <v>5</v>
      </c>
      <c r="G166" s="8">
        <v>3</v>
      </c>
      <c r="H166" s="8">
        <v>1</v>
      </c>
      <c r="I166" s="8">
        <v>1</v>
      </c>
      <c r="J166" s="8">
        <v>3</v>
      </c>
      <c r="K166" s="8">
        <v>3</v>
      </c>
      <c r="L166" s="8">
        <v>2</v>
      </c>
      <c r="M166" s="8">
        <v>2</v>
      </c>
      <c r="N166" s="8">
        <v>1</v>
      </c>
      <c r="O166" s="8">
        <v>2</v>
      </c>
      <c r="P166" s="8">
        <v>2</v>
      </c>
      <c r="Q166" s="8">
        <v>2</v>
      </c>
      <c r="R166" s="8">
        <v>1</v>
      </c>
      <c r="S166" s="8">
        <v>2</v>
      </c>
      <c r="T166" s="8">
        <v>2</v>
      </c>
      <c r="U166" s="8">
        <v>2</v>
      </c>
      <c r="V166" s="8">
        <v>2</v>
      </c>
      <c r="W166" s="8">
        <v>3</v>
      </c>
      <c r="X166" s="8">
        <v>3</v>
      </c>
      <c r="Y166" s="8">
        <v>3</v>
      </c>
      <c r="Z166" s="20">
        <v>1</v>
      </c>
      <c r="AA166" s="8">
        <v>4</v>
      </c>
      <c r="AB166" s="8">
        <v>4</v>
      </c>
      <c r="AC166" s="8">
        <v>11</v>
      </c>
      <c r="AD166" s="8">
        <v>3</v>
      </c>
      <c r="AE166" s="8">
        <v>8</v>
      </c>
      <c r="AF166" s="8">
        <v>6</v>
      </c>
      <c r="AG166" s="8">
        <v>5</v>
      </c>
      <c r="AH166" s="8">
        <v>5</v>
      </c>
      <c r="AI166" s="8">
        <v>5</v>
      </c>
      <c r="AJ166" s="8">
        <v>4</v>
      </c>
      <c r="AK166" s="8">
        <v>5</v>
      </c>
      <c r="AL166" s="8">
        <v>13</v>
      </c>
      <c r="AM166" s="8">
        <v>6</v>
      </c>
      <c r="AN166" s="8">
        <v>5</v>
      </c>
      <c r="AO166" s="8">
        <v>5</v>
      </c>
      <c r="AP166" s="8">
        <v>3</v>
      </c>
      <c r="AQ166" s="8">
        <v>5</v>
      </c>
      <c r="AR166" s="8">
        <v>4</v>
      </c>
      <c r="AS166" s="8">
        <v>4</v>
      </c>
      <c r="AT166" s="8">
        <v>4</v>
      </c>
    </row>
    <row r="167" spans="1:46">
      <c r="A167" s="1">
        <v>20884</v>
      </c>
      <c r="B167" s="8">
        <v>1</v>
      </c>
      <c r="C167" s="6">
        <f t="shared" si="2"/>
        <v>27</v>
      </c>
      <c r="D167" s="8">
        <v>1993</v>
      </c>
      <c r="E167" s="55">
        <v>44132.856828703705</v>
      </c>
      <c r="F167" s="62">
        <v>6</v>
      </c>
      <c r="G167" s="8">
        <v>3</v>
      </c>
      <c r="H167" s="8">
        <v>3</v>
      </c>
      <c r="I167" s="8">
        <v>3</v>
      </c>
      <c r="J167" s="8">
        <v>3</v>
      </c>
      <c r="K167" s="8">
        <v>3</v>
      </c>
      <c r="L167" s="8">
        <v>3</v>
      </c>
      <c r="M167" s="8">
        <v>2</v>
      </c>
      <c r="N167" s="8">
        <v>2</v>
      </c>
      <c r="O167" s="8">
        <v>3</v>
      </c>
      <c r="P167" s="8">
        <v>3</v>
      </c>
      <c r="Q167" s="8">
        <v>3</v>
      </c>
      <c r="R167" s="8">
        <v>1</v>
      </c>
      <c r="S167" s="8">
        <v>1</v>
      </c>
      <c r="T167" s="8">
        <v>3</v>
      </c>
      <c r="U167" s="8">
        <v>2</v>
      </c>
      <c r="V167" s="8">
        <v>3</v>
      </c>
      <c r="W167" s="8">
        <v>3</v>
      </c>
      <c r="X167" s="8">
        <v>1</v>
      </c>
      <c r="Y167" s="8">
        <v>0</v>
      </c>
      <c r="Z167" s="20">
        <v>3</v>
      </c>
      <c r="AA167" s="8">
        <v>4</v>
      </c>
      <c r="AB167" s="8">
        <v>7</v>
      </c>
      <c r="AC167" s="8">
        <v>3</v>
      </c>
      <c r="AD167" s="8">
        <v>1</v>
      </c>
      <c r="AE167" s="8">
        <v>4</v>
      </c>
      <c r="AF167" s="8">
        <v>3</v>
      </c>
      <c r="AG167" s="8">
        <v>2</v>
      </c>
      <c r="AH167" s="8">
        <v>4</v>
      </c>
      <c r="AI167" s="8">
        <v>2</v>
      </c>
      <c r="AJ167" s="8">
        <v>1</v>
      </c>
      <c r="AK167" s="8">
        <v>3</v>
      </c>
      <c r="AL167" s="8">
        <v>3</v>
      </c>
      <c r="AM167" s="8">
        <v>2</v>
      </c>
      <c r="AN167" s="8">
        <v>4</v>
      </c>
      <c r="AO167" s="8">
        <v>3</v>
      </c>
      <c r="AP167" s="8">
        <v>3</v>
      </c>
      <c r="AQ167" s="8">
        <v>3</v>
      </c>
      <c r="AR167" s="8">
        <v>2</v>
      </c>
      <c r="AS167" s="8">
        <v>2</v>
      </c>
      <c r="AT167" s="8">
        <v>5</v>
      </c>
    </row>
    <row r="168" spans="1:46">
      <c r="A168" s="1">
        <v>20880</v>
      </c>
      <c r="B168" s="8">
        <v>0</v>
      </c>
      <c r="C168" s="6">
        <f t="shared" si="2"/>
        <v>38</v>
      </c>
      <c r="D168" s="8">
        <v>1982</v>
      </c>
      <c r="E168" s="55">
        <v>44132.862199074072</v>
      </c>
      <c r="F168" s="62">
        <v>1</v>
      </c>
      <c r="G168" s="8">
        <v>1</v>
      </c>
      <c r="H168" s="8">
        <v>1</v>
      </c>
      <c r="I168" s="8">
        <v>2</v>
      </c>
      <c r="J168" s="8">
        <v>1</v>
      </c>
      <c r="K168" s="8">
        <v>2</v>
      </c>
      <c r="L168" s="8">
        <v>1</v>
      </c>
      <c r="M168" s="8">
        <v>1</v>
      </c>
      <c r="N168" s="8">
        <v>0</v>
      </c>
      <c r="O168" s="8">
        <v>1</v>
      </c>
      <c r="P168" s="8">
        <v>2</v>
      </c>
      <c r="Q168" s="8">
        <v>3</v>
      </c>
      <c r="R168" s="8">
        <v>0</v>
      </c>
      <c r="S168" s="8">
        <v>0</v>
      </c>
      <c r="T168" s="8">
        <v>2</v>
      </c>
      <c r="U168" s="8">
        <v>3</v>
      </c>
      <c r="V168" s="8">
        <v>3</v>
      </c>
      <c r="W168" s="8">
        <v>3</v>
      </c>
      <c r="X168" s="8">
        <v>2</v>
      </c>
      <c r="Y168" s="8">
        <v>2</v>
      </c>
      <c r="Z168" s="20">
        <v>0</v>
      </c>
      <c r="AA168" s="8">
        <v>2</v>
      </c>
      <c r="AB168" s="8">
        <v>4</v>
      </c>
      <c r="AC168" s="8">
        <v>2</v>
      </c>
      <c r="AD168" s="8">
        <v>4</v>
      </c>
      <c r="AE168" s="8">
        <v>5</v>
      </c>
      <c r="AF168" s="8">
        <v>2</v>
      </c>
      <c r="AG168" s="8">
        <v>3</v>
      </c>
      <c r="AH168" s="8">
        <v>3</v>
      </c>
      <c r="AI168" s="8">
        <v>2</v>
      </c>
      <c r="AJ168" s="8">
        <v>3</v>
      </c>
      <c r="AK168" s="8">
        <v>7</v>
      </c>
      <c r="AL168" s="8">
        <v>7</v>
      </c>
      <c r="AM168" s="8">
        <v>3</v>
      </c>
      <c r="AN168" s="8">
        <v>3</v>
      </c>
      <c r="AO168" s="8">
        <v>4</v>
      </c>
      <c r="AP168" s="8">
        <v>3</v>
      </c>
      <c r="AQ168" s="8">
        <v>2</v>
      </c>
      <c r="AR168" s="8">
        <v>6</v>
      </c>
      <c r="AS168" s="8">
        <v>2</v>
      </c>
      <c r="AT168" s="8">
        <v>3</v>
      </c>
    </row>
    <row r="169" spans="1:46">
      <c r="A169" s="1">
        <v>20897</v>
      </c>
      <c r="B169" s="8">
        <v>0</v>
      </c>
      <c r="C169" s="6">
        <f t="shared" si="2"/>
        <v>33</v>
      </c>
      <c r="D169" s="8">
        <v>1987</v>
      </c>
      <c r="E169" s="55">
        <v>44132.863969907405</v>
      </c>
      <c r="F169" s="62">
        <v>1</v>
      </c>
      <c r="G169" s="8">
        <v>2</v>
      </c>
      <c r="H169" s="8">
        <v>2</v>
      </c>
      <c r="I169" s="8">
        <v>2</v>
      </c>
      <c r="J169" s="8">
        <v>2</v>
      </c>
      <c r="K169" s="8">
        <v>2</v>
      </c>
      <c r="L169" s="8">
        <v>1</v>
      </c>
      <c r="M169" s="8">
        <v>2</v>
      </c>
      <c r="N169" s="8">
        <v>1</v>
      </c>
      <c r="O169" s="8">
        <v>1</v>
      </c>
      <c r="P169" s="8">
        <v>1</v>
      </c>
      <c r="Q169" s="8">
        <v>2</v>
      </c>
      <c r="R169" s="8">
        <v>1</v>
      </c>
      <c r="S169" s="8">
        <v>1</v>
      </c>
      <c r="T169" s="8">
        <v>1</v>
      </c>
      <c r="U169" s="8">
        <v>1</v>
      </c>
      <c r="V169" s="8">
        <v>1</v>
      </c>
      <c r="W169" s="8">
        <v>2</v>
      </c>
      <c r="X169" s="8">
        <v>2</v>
      </c>
      <c r="Y169" s="8">
        <v>1</v>
      </c>
      <c r="Z169" s="20">
        <v>1</v>
      </c>
      <c r="AA169" s="8">
        <v>6</v>
      </c>
      <c r="AB169" s="8">
        <v>5</v>
      </c>
      <c r="AC169" s="8">
        <v>4</v>
      </c>
      <c r="AD169" s="8">
        <v>4</v>
      </c>
      <c r="AE169" s="8">
        <v>14</v>
      </c>
      <c r="AF169" s="8">
        <v>4</v>
      </c>
      <c r="AG169" s="8">
        <v>5</v>
      </c>
      <c r="AH169" s="8">
        <v>3</v>
      </c>
      <c r="AI169" s="8">
        <v>4</v>
      </c>
      <c r="AJ169" s="8">
        <v>10</v>
      </c>
      <c r="AK169" s="8">
        <v>5</v>
      </c>
      <c r="AL169" s="8">
        <v>65</v>
      </c>
      <c r="AM169" s="8">
        <v>2</v>
      </c>
      <c r="AN169" s="8">
        <v>5</v>
      </c>
      <c r="AO169" s="8">
        <v>4</v>
      </c>
      <c r="AP169" s="8">
        <v>4</v>
      </c>
      <c r="AQ169" s="8">
        <v>3</v>
      </c>
      <c r="AR169" s="8">
        <v>3</v>
      </c>
      <c r="AS169" s="8">
        <v>4</v>
      </c>
      <c r="AT169" s="8">
        <v>4</v>
      </c>
    </row>
    <row r="170" spans="1:46">
      <c r="A170" s="1">
        <v>20874</v>
      </c>
      <c r="B170" s="8">
        <v>0</v>
      </c>
      <c r="C170" s="6">
        <f t="shared" si="2"/>
        <v>29</v>
      </c>
      <c r="D170" s="8">
        <v>1991</v>
      </c>
      <c r="E170" s="55">
        <v>44132.865949074076</v>
      </c>
      <c r="F170" s="66">
        <v>14</v>
      </c>
      <c r="G170" s="8">
        <v>2</v>
      </c>
      <c r="H170" s="8">
        <v>0</v>
      </c>
      <c r="I170" s="8">
        <v>0</v>
      </c>
      <c r="J170" s="8">
        <v>3</v>
      </c>
      <c r="K170" s="8">
        <v>1</v>
      </c>
      <c r="L170" s="8">
        <v>3</v>
      </c>
      <c r="M170" s="8">
        <v>1</v>
      </c>
      <c r="N170" s="8">
        <v>1</v>
      </c>
      <c r="O170" s="8">
        <v>1</v>
      </c>
      <c r="P170" s="8">
        <v>1</v>
      </c>
      <c r="Q170" s="8">
        <v>2</v>
      </c>
      <c r="R170" s="8">
        <v>2</v>
      </c>
      <c r="S170" s="8">
        <v>2</v>
      </c>
      <c r="T170" s="8">
        <v>2</v>
      </c>
      <c r="U170" s="8">
        <v>1</v>
      </c>
      <c r="V170" s="8">
        <v>1</v>
      </c>
      <c r="W170" s="8">
        <v>3</v>
      </c>
      <c r="X170" s="8">
        <v>1</v>
      </c>
      <c r="Y170" s="8">
        <v>2</v>
      </c>
      <c r="Z170" s="20">
        <v>1</v>
      </c>
      <c r="AA170" s="8">
        <v>11</v>
      </c>
      <c r="AB170" s="8">
        <v>3</v>
      </c>
      <c r="AC170" s="8">
        <v>2</v>
      </c>
      <c r="AD170" s="8">
        <v>2</v>
      </c>
      <c r="AE170" s="8">
        <v>7</v>
      </c>
      <c r="AF170" s="8">
        <v>2</v>
      </c>
      <c r="AG170" s="8">
        <v>21</v>
      </c>
      <c r="AH170" s="8">
        <v>2</v>
      </c>
      <c r="AI170" s="8">
        <v>2</v>
      </c>
      <c r="AJ170" s="8">
        <v>8</v>
      </c>
      <c r="AK170" s="8">
        <v>5</v>
      </c>
      <c r="AL170" s="8">
        <v>5</v>
      </c>
      <c r="AM170" s="8">
        <v>8</v>
      </c>
      <c r="AN170" s="8">
        <v>3</v>
      </c>
      <c r="AO170" s="8">
        <v>4</v>
      </c>
      <c r="AP170" s="8">
        <v>3</v>
      </c>
      <c r="AQ170" s="8">
        <v>3</v>
      </c>
      <c r="AR170" s="8">
        <v>7</v>
      </c>
      <c r="AS170" s="8">
        <v>5</v>
      </c>
      <c r="AT170" s="8">
        <v>15</v>
      </c>
    </row>
    <row r="171" spans="1:46">
      <c r="A171" s="1">
        <v>20890</v>
      </c>
      <c r="B171" s="8">
        <v>0</v>
      </c>
      <c r="C171" s="6">
        <f t="shared" si="2"/>
        <v>37</v>
      </c>
      <c r="D171" s="8">
        <v>1983</v>
      </c>
      <c r="E171" s="55">
        <v>44132.873726851853</v>
      </c>
      <c r="F171" s="62">
        <v>1</v>
      </c>
      <c r="G171" s="8">
        <v>1</v>
      </c>
      <c r="H171" s="8">
        <v>2</v>
      </c>
      <c r="I171" s="8">
        <v>0</v>
      </c>
      <c r="J171" s="8">
        <v>1</v>
      </c>
      <c r="K171" s="8">
        <v>2</v>
      </c>
      <c r="L171" s="8">
        <v>1</v>
      </c>
      <c r="M171" s="8">
        <v>1</v>
      </c>
      <c r="N171" s="8">
        <v>2</v>
      </c>
      <c r="O171" s="8">
        <v>1</v>
      </c>
      <c r="P171" s="8">
        <v>2</v>
      </c>
      <c r="Q171" s="8">
        <v>3</v>
      </c>
      <c r="R171" s="8">
        <v>1</v>
      </c>
      <c r="S171" s="8">
        <v>0</v>
      </c>
      <c r="T171" s="8">
        <v>0</v>
      </c>
      <c r="U171" s="8">
        <v>3</v>
      </c>
      <c r="V171" s="8">
        <v>0</v>
      </c>
      <c r="W171" s="8">
        <v>2</v>
      </c>
      <c r="X171" s="8">
        <v>0</v>
      </c>
      <c r="Y171" s="8">
        <v>0</v>
      </c>
      <c r="Z171" s="20">
        <v>1</v>
      </c>
      <c r="AA171" s="8">
        <v>22</v>
      </c>
      <c r="AB171" s="8">
        <v>4</v>
      </c>
      <c r="AC171" s="8">
        <v>4</v>
      </c>
      <c r="AD171" s="8">
        <v>2</v>
      </c>
      <c r="AE171" s="8">
        <v>6</v>
      </c>
      <c r="AF171" s="8">
        <v>3</v>
      </c>
      <c r="AG171" s="8">
        <v>4</v>
      </c>
      <c r="AH171" s="8">
        <v>10</v>
      </c>
      <c r="AI171" s="8">
        <v>2</v>
      </c>
      <c r="AJ171" s="8">
        <v>3</v>
      </c>
      <c r="AK171" s="8">
        <v>10</v>
      </c>
      <c r="AL171" s="8">
        <v>4</v>
      </c>
      <c r="AM171" s="8">
        <v>4</v>
      </c>
      <c r="AN171" s="8">
        <v>3</v>
      </c>
      <c r="AO171" s="8">
        <v>5</v>
      </c>
      <c r="AP171" s="8">
        <v>4</v>
      </c>
      <c r="AQ171" s="8">
        <v>6</v>
      </c>
      <c r="AR171" s="8">
        <v>4</v>
      </c>
      <c r="AS171" s="8">
        <v>2</v>
      </c>
      <c r="AT171" s="8">
        <v>5</v>
      </c>
    </row>
    <row r="172" spans="1:46">
      <c r="A172" s="1">
        <v>20914</v>
      </c>
      <c r="B172" s="8">
        <v>0</v>
      </c>
      <c r="C172" s="6">
        <f t="shared" si="2"/>
        <v>41</v>
      </c>
      <c r="D172" s="8">
        <v>1979</v>
      </c>
      <c r="E172" s="55">
        <v>44132.876145833332</v>
      </c>
      <c r="F172" s="62">
        <v>2</v>
      </c>
      <c r="G172" s="8">
        <v>2</v>
      </c>
      <c r="H172" s="8">
        <v>3</v>
      </c>
      <c r="I172" s="8">
        <v>1</v>
      </c>
      <c r="J172" s="8">
        <v>1</v>
      </c>
      <c r="K172" s="8">
        <v>2</v>
      </c>
      <c r="L172" s="8">
        <v>2</v>
      </c>
      <c r="M172" s="8">
        <v>3</v>
      </c>
      <c r="N172" s="8">
        <v>1</v>
      </c>
      <c r="O172" s="8">
        <v>3</v>
      </c>
      <c r="P172" s="8">
        <v>2</v>
      </c>
      <c r="Q172" s="8">
        <v>2</v>
      </c>
      <c r="R172" s="8">
        <v>0</v>
      </c>
      <c r="S172" s="8">
        <v>0</v>
      </c>
      <c r="T172" s="8">
        <v>1</v>
      </c>
      <c r="U172" s="8">
        <v>3</v>
      </c>
      <c r="V172" s="8">
        <v>3</v>
      </c>
      <c r="W172" s="8">
        <v>2</v>
      </c>
      <c r="X172" s="8">
        <v>1</v>
      </c>
      <c r="Y172" s="8">
        <v>1</v>
      </c>
      <c r="Z172" s="20">
        <v>1</v>
      </c>
      <c r="AA172" s="8">
        <v>5</v>
      </c>
      <c r="AB172" s="8">
        <v>4</v>
      </c>
      <c r="AC172" s="8">
        <v>4</v>
      </c>
      <c r="AD172" s="8">
        <v>3</v>
      </c>
      <c r="AE172" s="8">
        <v>6</v>
      </c>
      <c r="AF172" s="8">
        <v>7</v>
      </c>
      <c r="AG172" s="8">
        <v>2</v>
      </c>
      <c r="AH172" s="8">
        <v>4</v>
      </c>
      <c r="AI172" s="8">
        <v>2</v>
      </c>
      <c r="AJ172" s="8">
        <v>6</v>
      </c>
      <c r="AK172" s="8">
        <v>3</v>
      </c>
      <c r="AL172" s="8">
        <v>6</v>
      </c>
      <c r="AM172" s="8">
        <v>3</v>
      </c>
      <c r="AN172" s="8">
        <v>4</v>
      </c>
      <c r="AO172" s="8">
        <v>6</v>
      </c>
      <c r="AP172" s="8">
        <v>3</v>
      </c>
      <c r="AQ172" s="8">
        <v>3</v>
      </c>
      <c r="AR172" s="8">
        <v>18</v>
      </c>
      <c r="AS172" s="8">
        <v>3</v>
      </c>
      <c r="AT172" s="8">
        <v>3</v>
      </c>
    </row>
    <row r="173" spans="1:46">
      <c r="A173" s="1">
        <v>20805</v>
      </c>
      <c r="B173" s="8">
        <v>0</v>
      </c>
      <c r="C173" s="6">
        <f t="shared" si="2"/>
        <v>51</v>
      </c>
      <c r="D173" s="8">
        <v>1969</v>
      </c>
      <c r="E173" s="55">
        <v>44132.8825462963</v>
      </c>
      <c r="F173" s="62">
        <v>8</v>
      </c>
      <c r="G173" s="8">
        <v>1</v>
      </c>
      <c r="H173" s="8">
        <v>2</v>
      </c>
      <c r="I173" s="8">
        <v>0</v>
      </c>
      <c r="J173" s="8">
        <v>0</v>
      </c>
      <c r="K173" s="8">
        <v>0</v>
      </c>
      <c r="L173" s="8">
        <v>0</v>
      </c>
      <c r="M173" s="8">
        <v>2</v>
      </c>
      <c r="N173" s="8">
        <v>2</v>
      </c>
      <c r="O173" s="8">
        <v>0</v>
      </c>
      <c r="P173" s="8">
        <v>1</v>
      </c>
      <c r="Q173" s="8">
        <v>2</v>
      </c>
      <c r="R173" s="8">
        <v>0</v>
      </c>
      <c r="S173" s="8">
        <v>0</v>
      </c>
      <c r="T173" s="8">
        <v>0</v>
      </c>
      <c r="U173" s="8">
        <v>2</v>
      </c>
      <c r="V173" s="8">
        <v>1</v>
      </c>
      <c r="W173" s="8">
        <v>2</v>
      </c>
      <c r="X173" s="8">
        <v>1</v>
      </c>
      <c r="Y173" s="8">
        <v>0</v>
      </c>
      <c r="Z173" s="20">
        <v>1</v>
      </c>
      <c r="AA173" s="8">
        <v>6</v>
      </c>
      <c r="AB173" s="8">
        <v>3</v>
      </c>
      <c r="AC173" s="8">
        <v>6</v>
      </c>
      <c r="AD173" s="8">
        <v>3</v>
      </c>
      <c r="AE173" s="8">
        <v>6</v>
      </c>
      <c r="AF173" s="8">
        <v>5</v>
      </c>
      <c r="AG173" s="8">
        <v>7</v>
      </c>
      <c r="AH173" s="8">
        <v>4</v>
      </c>
      <c r="AI173" s="8">
        <v>2</v>
      </c>
      <c r="AJ173" s="8">
        <v>5</v>
      </c>
      <c r="AK173" s="8">
        <v>6</v>
      </c>
      <c r="AL173" s="8">
        <v>4</v>
      </c>
      <c r="AM173" s="8">
        <v>4</v>
      </c>
      <c r="AN173" s="8">
        <v>2</v>
      </c>
      <c r="AO173" s="8">
        <v>6</v>
      </c>
      <c r="AP173" s="8">
        <v>3</v>
      </c>
      <c r="AQ173" s="8">
        <v>3</v>
      </c>
      <c r="AR173" s="8">
        <v>4</v>
      </c>
      <c r="AS173" s="8">
        <v>2</v>
      </c>
      <c r="AT173" s="8">
        <v>4</v>
      </c>
    </row>
    <row r="174" spans="1:46">
      <c r="A174" s="1">
        <v>20661</v>
      </c>
      <c r="B174" s="8">
        <v>0</v>
      </c>
      <c r="C174" s="6">
        <f t="shared" si="2"/>
        <v>21</v>
      </c>
      <c r="D174" s="8">
        <v>1999</v>
      </c>
      <c r="E174" s="55">
        <v>44132.885995370372</v>
      </c>
      <c r="F174" s="62">
        <v>8</v>
      </c>
      <c r="G174" s="8">
        <v>0</v>
      </c>
      <c r="H174" s="8">
        <v>2</v>
      </c>
      <c r="I174" s="8">
        <v>0</v>
      </c>
      <c r="J174" s="8">
        <v>0</v>
      </c>
      <c r="K174" s="8">
        <v>0</v>
      </c>
      <c r="L174" s="8">
        <v>1</v>
      </c>
      <c r="M174" s="8">
        <v>0</v>
      </c>
      <c r="N174" s="8">
        <v>0</v>
      </c>
      <c r="O174" s="8">
        <v>0</v>
      </c>
      <c r="P174" s="8">
        <v>0</v>
      </c>
      <c r="Q174" s="8">
        <v>1</v>
      </c>
      <c r="R174" s="8">
        <v>0</v>
      </c>
      <c r="S174" s="8">
        <v>0</v>
      </c>
      <c r="T174" s="8">
        <v>0</v>
      </c>
      <c r="U174" s="8">
        <v>2</v>
      </c>
      <c r="V174" s="8">
        <v>0</v>
      </c>
      <c r="W174" s="8">
        <v>0</v>
      </c>
      <c r="X174" s="8">
        <v>0</v>
      </c>
      <c r="Y174" s="8">
        <v>0</v>
      </c>
      <c r="Z174" s="20">
        <v>0</v>
      </c>
      <c r="AA174" s="8">
        <v>3</v>
      </c>
      <c r="AB174" s="8">
        <v>3</v>
      </c>
      <c r="AC174" s="8">
        <v>3</v>
      </c>
      <c r="AD174" s="8">
        <v>2</v>
      </c>
      <c r="AE174" s="8">
        <v>3</v>
      </c>
      <c r="AF174" s="8">
        <v>2</v>
      </c>
      <c r="AG174" s="8">
        <v>2</v>
      </c>
      <c r="AH174" s="8">
        <v>3</v>
      </c>
      <c r="AI174" s="8">
        <v>4</v>
      </c>
      <c r="AJ174" s="8">
        <v>11</v>
      </c>
      <c r="AK174" s="8">
        <v>4</v>
      </c>
      <c r="AL174" s="8">
        <v>3</v>
      </c>
      <c r="AM174" s="8">
        <v>2</v>
      </c>
      <c r="AN174" s="8">
        <v>2</v>
      </c>
      <c r="AO174" s="8">
        <v>6</v>
      </c>
      <c r="AP174" s="8">
        <v>2</v>
      </c>
      <c r="AQ174" s="8">
        <v>3</v>
      </c>
      <c r="AR174" s="8">
        <v>2</v>
      </c>
      <c r="AS174" s="8">
        <v>2</v>
      </c>
      <c r="AT174" s="8">
        <v>2</v>
      </c>
    </row>
    <row r="175" spans="1:46">
      <c r="A175" s="1">
        <v>20952</v>
      </c>
      <c r="B175" s="8">
        <v>0</v>
      </c>
      <c r="C175" s="6">
        <f t="shared" si="2"/>
        <v>23</v>
      </c>
      <c r="D175" s="8">
        <v>1997</v>
      </c>
      <c r="E175" s="55">
        <v>44132.887060185189</v>
      </c>
      <c r="F175" s="62">
        <v>2</v>
      </c>
      <c r="G175" s="8">
        <v>3</v>
      </c>
      <c r="H175" s="8">
        <v>1</v>
      </c>
      <c r="I175" s="8">
        <v>0</v>
      </c>
      <c r="J175" s="8">
        <v>3</v>
      </c>
      <c r="K175" s="8">
        <v>1</v>
      </c>
      <c r="L175" s="8">
        <v>0</v>
      </c>
      <c r="M175" s="8">
        <v>0</v>
      </c>
      <c r="N175" s="8">
        <v>1</v>
      </c>
      <c r="O175" s="8">
        <v>1</v>
      </c>
      <c r="P175" s="8">
        <v>1</v>
      </c>
      <c r="Q175" s="8">
        <v>2</v>
      </c>
      <c r="R175" s="8">
        <v>0</v>
      </c>
      <c r="S175" s="8">
        <v>0</v>
      </c>
      <c r="T175" s="8">
        <v>1</v>
      </c>
      <c r="U175" s="8">
        <v>2</v>
      </c>
      <c r="V175" s="8">
        <v>2</v>
      </c>
      <c r="W175" s="8">
        <v>1</v>
      </c>
      <c r="X175" s="8">
        <v>1</v>
      </c>
      <c r="Y175" s="8">
        <v>0</v>
      </c>
      <c r="Z175" s="20">
        <v>1</v>
      </c>
      <c r="AA175" s="8">
        <v>10</v>
      </c>
      <c r="AB175" s="8">
        <v>7</v>
      </c>
      <c r="AC175" s="8">
        <v>7</v>
      </c>
      <c r="AD175" s="8">
        <v>3</v>
      </c>
      <c r="AE175" s="8">
        <v>7</v>
      </c>
      <c r="AF175" s="8">
        <v>3</v>
      </c>
      <c r="AG175" s="8">
        <v>4</v>
      </c>
      <c r="AH175" s="8">
        <v>6</v>
      </c>
      <c r="AI175" s="8">
        <v>7</v>
      </c>
      <c r="AJ175" s="8">
        <v>6</v>
      </c>
      <c r="AK175" s="8">
        <v>6</v>
      </c>
      <c r="AL175" s="8">
        <v>5</v>
      </c>
      <c r="AM175" s="8">
        <v>6</v>
      </c>
      <c r="AN175" s="8">
        <v>4</v>
      </c>
      <c r="AO175" s="8">
        <v>6</v>
      </c>
      <c r="AP175" s="8">
        <v>6</v>
      </c>
      <c r="AQ175" s="8">
        <v>7</v>
      </c>
      <c r="AR175" s="8">
        <v>4</v>
      </c>
      <c r="AS175" s="8">
        <v>5</v>
      </c>
      <c r="AT175" s="8">
        <v>4</v>
      </c>
    </row>
    <row r="176" spans="1:46">
      <c r="A176" s="1">
        <v>20958</v>
      </c>
      <c r="B176" s="8">
        <v>1</v>
      </c>
      <c r="C176" s="6">
        <f t="shared" si="2"/>
        <v>25</v>
      </c>
      <c r="D176" s="8">
        <v>1995</v>
      </c>
      <c r="E176" s="55">
        <v>44132.901041666664</v>
      </c>
      <c r="F176" s="62">
        <v>21</v>
      </c>
      <c r="G176" s="8">
        <v>3</v>
      </c>
      <c r="H176" s="8">
        <v>3</v>
      </c>
      <c r="I176" s="8">
        <v>3</v>
      </c>
      <c r="J176" s="8">
        <v>3</v>
      </c>
      <c r="K176" s="8">
        <v>2</v>
      </c>
      <c r="L176" s="8">
        <v>3</v>
      </c>
      <c r="M176" s="8">
        <v>2</v>
      </c>
      <c r="N176" s="8">
        <v>2</v>
      </c>
      <c r="O176" s="8">
        <v>2</v>
      </c>
      <c r="P176" s="8">
        <v>3</v>
      </c>
      <c r="Q176" s="8">
        <v>3</v>
      </c>
      <c r="R176" s="8">
        <v>2</v>
      </c>
      <c r="S176" s="8">
        <v>3</v>
      </c>
      <c r="T176" s="8">
        <v>3</v>
      </c>
      <c r="U176" s="8">
        <v>3</v>
      </c>
      <c r="V176" s="8">
        <v>3</v>
      </c>
      <c r="W176" s="8">
        <v>3</v>
      </c>
      <c r="X176" s="8">
        <v>3</v>
      </c>
      <c r="Y176" s="8">
        <v>3</v>
      </c>
      <c r="Z176" s="20">
        <v>3</v>
      </c>
      <c r="AA176" s="8">
        <v>3</v>
      </c>
      <c r="AB176" s="8">
        <v>6</v>
      </c>
      <c r="AC176" s="8">
        <v>4</v>
      </c>
      <c r="AD176" s="8">
        <v>2</v>
      </c>
      <c r="AE176" s="8">
        <v>6</v>
      </c>
      <c r="AF176" s="8">
        <v>2</v>
      </c>
      <c r="AG176" s="8">
        <v>7</v>
      </c>
      <c r="AH176" s="8">
        <v>10</v>
      </c>
      <c r="AI176" s="8">
        <v>3</v>
      </c>
      <c r="AJ176" s="8">
        <v>3</v>
      </c>
      <c r="AK176" s="8">
        <v>3</v>
      </c>
      <c r="AL176" s="8">
        <v>5</v>
      </c>
      <c r="AM176" s="8">
        <v>8</v>
      </c>
      <c r="AN176" s="8">
        <v>3</v>
      </c>
      <c r="AO176" s="8">
        <v>8</v>
      </c>
      <c r="AP176" s="8">
        <v>2</v>
      </c>
      <c r="AQ176" s="8">
        <v>3</v>
      </c>
      <c r="AR176" s="8">
        <v>3</v>
      </c>
      <c r="AS176" s="8">
        <v>4</v>
      </c>
      <c r="AT176" s="8">
        <v>3</v>
      </c>
    </row>
    <row r="177" spans="1:46">
      <c r="A177" s="1">
        <v>20975</v>
      </c>
      <c r="B177" s="8">
        <v>0</v>
      </c>
      <c r="C177" s="6">
        <f t="shared" si="2"/>
        <v>41</v>
      </c>
      <c r="D177" s="8">
        <v>1979</v>
      </c>
      <c r="E177" s="55">
        <v>44132.912395833337</v>
      </c>
      <c r="F177" s="62">
        <v>6</v>
      </c>
      <c r="G177" s="8">
        <v>3</v>
      </c>
      <c r="H177" s="8">
        <v>3</v>
      </c>
      <c r="I177" s="8">
        <v>2</v>
      </c>
      <c r="J177" s="8">
        <v>2</v>
      </c>
      <c r="K177" s="8">
        <v>2</v>
      </c>
      <c r="L177" s="8">
        <v>3</v>
      </c>
      <c r="M177" s="8">
        <v>0</v>
      </c>
      <c r="N177" s="8">
        <v>1</v>
      </c>
      <c r="O177" s="8">
        <v>0</v>
      </c>
      <c r="P177" s="8">
        <v>2</v>
      </c>
      <c r="Q177" s="8">
        <v>3</v>
      </c>
      <c r="R177" s="8">
        <v>0</v>
      </c>
      <c r="S177" s="8">
        <v>0</v>
      </c>
      <c r="T177" s="8">
        <v>2</v>
      </c>
      <c r="U177" s="8">
        <v>1</v>
      </c>
      <c r="V177" s="8">
        <v>2</v>
      </c>
      <c r="W177" s="8">
        <v>2</v>
      </c>
      <c r="X177" s="8">
        <v>2</v>
      </c>
      <c r="Y177" s="8">
        <v>2</v>
      </c>
      <c r="Z177" s="20">
        <v>3</v>
      </c>
      <c r="AA177" s="8">
        <v>8</v>
      </c>
      <c r="AB177" s="8">
        <v>6</v>
      </c>
      <c r="AC177" s="8">
        <v>8</v>
      </c>
      <c r="AD177" s="8">
        <v>5</v>
      </c>
      <c r="AE177" s="8">
        <v>11</v>
      </c>
      <c r="AF177" s="8">
        <v>4</v>
      </c>
      <c r="AG177" s="8">
        <v>3</v>
      </c>
      <c r="AH177" s="8">
        <v>6</v>
      </c>
      <c r="AI177" s="8">
        <v>4</v>
      </c>
      <c r="AJ177" s="8">
        <v>11</v>
      </c>
      <c r="AK177" s="8">
        <v>5</v>
      </c>
      <c r="AL177" s="8">
        <v>5</v>
      </c>
      <c r="AM177" s="8">
        <v>10</v>
      </c>
      <c r="AN177" s="8">
        <v>8</v>
      </c>
      <c r="AO177" s="8">
        <v>7</v>
      </c>
      <c r="AP177" s="8">
        <v>8</v>
      </c>
      <c r="AQ177" s="8">
        <v>6</v>
      </c>
      <c r="AR177" s="8">
        <v>4</v>
      </c>
      <c r="AS177" s="8">
        <v>5</v>
      </c>
      <c r="AT177" s="8">
        <v>4</v>
      </c>
    </row>
    <row r="178" spans="1:46">
      <c r="A178" s="1">
        <v>20978</v>
      </c>
      <c r="B178" s="8">
        <v>0</v>
      </c>
      <c r="C178" s="6">
        <f t="shared" si="2"/>
        <v>20</v>
      </c>
      <c r="D178" s="8">
        <v>2000</v>
      </c>
      <c r="E178" s="55">
        <v>44132.925335648149</v>
      </c>
      <c r="F178" s="62">
        <v>4</v>
      </c>
      <c r="G178" s="8">
        <v>2</v>
      </c>
      <c r="H178" s="8">
        <v>1</v>
      </c>
      <c r="I178" s="8">
        <v>0</v>
      </c>
      <c r="J178" s="8">
        <v>3</v>
      </c>
      <c r="K178" s="8">
        <v>0</v>
      </c>
      <c r="L178" s="8">
        <v>2</v>
      </c>
      <c r="M178" s="8">
        <v>0</v>
      </c>
      <c r="N178" s="8">
        <v>1</v>
      </c>
      <c r="O178" s="8">
        <v>2</v>
      </c>
      <c r="P178" s="8">
        <v>1</v>
      </c>
      <c r="Q178" s="8">
        <v>2</v>
      </c>
      <c r="R178" s="8">
        <v>2</v>
      </c>
      <c r="S178" s="8">
        <v>2</v>
      </c>
      <c r="T178" s="8">
        <v>0</v>
      </c>
      <c r="U178" s="8">
        <v>1</v>
      </c>
      <c r="V178" s="8">
        <v>1</v>
      </c>
      <c r="W178" s="8">
        <v>1</v>
      </c>
      <c r="X178" s="8">
        <v>1</v>
      </c>
      <c r="Y178" s="8">
        <v>0</v>
      </c>
      <c r="Z178" s="20">
        <v>1</v>
      </c>
      <c r="AA178" s="8">
        <v>3</v>
      </c>
      <c r="AB178" s="8">
        <v>4</v>
      </c>
      <c r="AC178" s="8">
        <v>6</v>
      </c>
      <c r="AD178" s="8">
        <v>2</v>
      </c>
      <c r="AE178" s="8">
        <v>4</v>
      </c>
      <c r="AF178" s="8">
        <v>2</v>
      </c>
      <c r="AG178" s="8">
        <v>7</v>
      </c>
      <c r="AH178" s="8">
        <v>4</v>
      </c>
      <c r="AI178" s="8">
        <v>5</v>
      </c>
      <c r="AJ178" s="8">
        <v>3</v>
      </c>
      <c r="AK178" s="8">
        <v>6</v>
      </c>
      <c r="AL178" s="8">
        <v>7</v>
      </c>
      <c r="AM178" s="8">
        <v>8</v>
      </c>
      <c r="AN178" s="8">
        <v>5</v>
      </c>
      <c r="AO178" s="8">
        <v>8</v>
      </c>
      <c r="AP178" s="8">
        <v>4</v>
      </c>
      <c r="AQ178" s="8">
        <v>5</v>
      </c>
      <c r="AR178" s="8">
        <v>3</v>
      </c>
      <c r="AS178" s="8">
        <v>4</v>
      </c>
      <c r="AT178" s="8">
        <v>7</v>
      </c>
    </row>
    <row r="179" spans="1:46">
      <c r="A179" s="1">
        <v>20804</v>
      </c>
      <c r="B179" s="8">
        <v>1</v>
      </c>
      <c r="C179" s="6">
        <f t="shared" si="2"/>
        <v>27</v>
      </c>
      <c r="D179" s="8">
        <v>1993</v>
      </c>
      <c r="E179" s="55">
        <v>44132.925925925927</v>
      </c>
      <c r="F179" s="62">
        <v>4</v>
      </c>
      <c r="G179" s="8">
        <v>4</v>
      </c>
      <c r="H179" s="8">
        <v>2</v>
      </c>
      <c r="I179" s="8">
        <v>0</v>
      </c>
      <c r="J179" s="8">
        <v>2</v>
      </c>
      <c r="K179" s="8">
        <v>3</v>
      </c>
      <c r="L179" s="8">
        <v>1</v>
      </c>
      <c r="M179" s="8">
        <v>0</v>
      </c>
      <c r="N179" s="8">
        <v>1</v>
      </c>
      <c r="O179" s="8">
        <v>2</v>
      </c>
      <c r="P179" s="8">
        <v>3</v>
      </c>
      <c r="Q179" s="8">
        <v>3</v>
      </c>
      <c r="R179" s="8">
        <v>0</v>
      </c>
      <c r="S179" s="8">
        <v>1</v>
      </c>
      <c r="T179" s="8">
        <v>2</v>
      </c>
      <c r="U179" s="8">
        <v>3</v>
      </c>
      <c r="V179" s="8">
        <v>2</v>
      </c>
      <c r="W179" s="8">
        <v>3</v>
      </c>
      <c r="X179" s="8">
        <v>3</v>
      </c>
      <c r="Y179" s="8">
        <v>1</v>
      </c>
      <c r="Z179" s="20">
        <v>0</v>
      </c>
      <c r="AA179" s="8">
        <v>2</v>
      </c>
      <c r="AB179" s="8">
        <v>4</v>
      </c>
      <c r="AC179" s="8">
        <v>3</v>
      </c>
      <c r="AD179" s="8">
        <v>2</v>
      </c>
      <c r="AE179" s="8">
        <v>3</v>
      </c>
      <c r="AF179" s="8">
        <v>2</v>
      </c>
      <c r="AG179" s="8">
        <v>3</v>
      </c>
      <c r="AH179" s="8">
        <v>3</v>
      </c>
      <c r="AI179" s="8">
        <v>4</v>
      </c>
      <c r="AJ179" s="8">
        <v>2</v>
      </c>
      <c r="AK179" s="8">
        <v>3</v>
      </c>
      <c r="AL179" s="8">
        <v>2</v>
      </c>
      <c r="AM179" s="8">
        <v>7</v>
      </c>
      <c r="AN179" s="8">
        <v>2</v>
      </c>
      <c r="AO179" s="8">
        <v>3</v>
      </c>
      <c r="AP179" s="8">
        <v>2</v>
      </c>
      <c r="AQ179" s="8">
        <v>2</v>
      </c>
      <c r="AR179" s="8">
        <v>2</v>
      </c>
      <c r="AS179" s="8">
        <v>3</v>
      </c>
      <c r="AT179" s="8">
        <v>2</v>
      </c>
    </row>
    <row r="180" spans="1:46">
      <c r="A180" s="1">
        <v>20983</v>
      </c>
      <c r="B180" s="8">
        <v>0</v>
      </c>
      <c r="C180" s="6">
        <f t="shared" si="2"/>
        <v>40</v>
      </c>
      <c r="D180" s="8">
        <v>1980</v>
      </c>
      <c r="E180" s="55">
        <v>44132.928171296298</v>
      </c>
      <c r="F180" s="62">
        <v>10</v>
      </c>
      <c r="G180" s="8">
        <v>2</v>
      </c>
      <c r="H180" s="8">
        <v>2</v>
      </c>
      <c r="I180" s="8">
        <v>0</v>
      </c>
      <c r="J180" s="8">
        <v>1</v>
      </c>
      <c r="K180" s="8">
        <v>0</v>
      </c>
      <c r="L180" s="8">
        <v>3</v>
      </c>
      <c r="M180" s="8">
        <v>0</v>
      </c>
      <c r="N180" s="8">
        <v>0</v>
      </c>
      <c r="O180" s="8">
        <v>1</v>
      </c>
      <c r="P180" s="8">
        <v>1</v>
      </c>
      <c r="Q180" s="8">
        <v>2</v>
      </c>
      <c r="R180" s="8">
        <v>0</v>
      </c>
      <c r="S180" s="8">
        <v>0</v>
      </c>
      <c r="T180" s="8">
        <v>1</v>
      </c>
      <c r="U180" s="8">
        <v>2</v>
      </c>
      <c r="V180" s="8">
        <v>2</v>
      </c>
      <c r="W180" s="8">
        <v>2</v>
      </c>
      <c r="X180" s="8">
        <v>2</v>
      </c>
      <c r="Y180" s="8">
        <v>0</v>
      </c>
      <c r="Z180" s="20">
        <v>0</v>
      </c>
      <c r="AA180" s="8">
        <v>4</v>
      </c>
      <c r="AB180" s="8">
        <v>5</v>
      </c>
      <c r="AC180" s="8">
        <v>5</v>
      </c>
      <c r="AD180" s="8">
        <v>3</v>
      </c>
      <c r="AE180" s="8">
        <v>5</v>
      </c>
      <c r="AF180" s="8">
        <v>3</v>
      </c>
      <c r="AG180" s="8">
        <v>4</v>
      </c>
      <c r="AH180" s="8">
        <v>5</v>
      </c>
      <c r="AI180" s="8">
        <v>3</v>
      </c>
      <c r="AJ180" s="8">
        <v>6</v>
      </c>
      <c r="AK180" s="8">
        <v>5</v>
      </c>
      <c r="AL180" s="8">
        <v>5</v>
      </c>
      <c r="AM180" s="8">
        <v>3</v>
      </c>
      <c r="AN180" s="8">
        <v>5</v>
      </c>
      <c r="AO180" s="8">
        <v>5</v>
      </c>
      <c r="AP180" s="8">
        <v>4</v>
      </c>
      <c r="AQ180" s="8">
        <v>4</v>
      </c>
      <c r="AR180" s="8">
        <v>5</v>
      </c>
      <c r="AS180" s="8">
        <v>2</v>
      </c>
      <c r="AT180" s="8">
        <v>4</v>
      </c>
    </row>
    <row r="181" spans="1:46">
      <c r="A181" s="1">
        <v>20868</v>
      </c>
      <c r="B181" s="8">
        <v>0</v>
      </c>
      <c r="C181" s="6">
        <f t="shared" si="2"/>
        <v>22</v>
      </c>
      <c r="D181" s="8">
        <v>1998</v>
      </c>
      <c r="E181" s="55">
        <v>44132.928715277776</v>
      </c>
      <c r="F181" s="62">
        <v>5</v>
      </c>
      <c r="G181" s="8">
        <v>1</v>
      </c>
      <c r="H181" s="8">
        <v>0</v>
      </c>
      <c r="I181" s="8">
        <v>0</v>
      </c>
      <c r="J181" s="8">
        <v>1</v>
      </c>
      <c r="K181" s="8">
        <v>1</v>
      </c>
      <c r="L181" s="8">
        <v>1</v>
      </c>
      <c r="M181" s="8">
        <v>0</v>
      </c>
      <c r="N181" s="8">
        <v>0</v>
      </c>
      <c r="O181" s="8">
        <v>0</v>
      </c>
      <c r="P181" s="8">
        <v>2</v>
      </c>
      <c r="Q181" s="8">
        <v>3</v>
      </c>
      <c r="R181" s="8">
        <v>0</v>
      </c>
      <c r="S181" s="8">
        <v>1</v>
      </c>
      <c r="T181" s="8">
        <v>0</v>
      </c>
      <c r="U181" s="8">
        <v>1</v>
      </c>
      <c r="V181" s="8">
        <v>1</v>
      </c>
      <c r="W181" s="8">
        <v>2</v>
      </c>
      <c r="X181" s="8">
        <v>1</v>
      </c>
      <c r="Y181" s="8">
        <v>0</v>
      </c>
      <c r="Z181" s="20">
        <v>1</v>
      </c>
      <c r="AA181" s="8">
        <v>8</v>
      </c>
      <c r="AB181" s="8">
        <v>3</v>
      </c>
      <c r="AC181" s="8">
        <v>3</v>
      </c>
      <c r="AD181" s="8">
        <v>3</v>
      </c>
      <c r="AE181" s="8">
        <v>23</v>
      </c>
      <c r="AF181" s="8">
        <v>2</v>
      </c>
      <c r="AG181" s="8">
        <v>3</v>
      </c>
      <c r="AH181" s="8">
        <v>2</v>
      </c>
      <c r="AI181" s="8">
        <v>3</v>
      </c>
      <c r="AJ181" s="8">
        <v>2</v>
      </c>
      <c r="AK181" s="8">
        <v>3</v>
      </c>
      <c r="AL181" s="8">
        <v>2</v>
      </c>
      <c r="AM181" s="8">
        <v>3</v>
      </c>
      <c r="AN181" s="8">
        <v>5</v>
      </c>
      <c r="AO181" s="8">
        <v>31</v>
      </c>
      <c r="AP181" s="8">
        <v>3</v>
      </c>
      <c r="AQ181" s="8">
        <v>3</v>
      </c>
      <c r="AR181" s="8">
        <v>4</v>
      </c>
      <c r="AS181" s="8">
        <v>3</v>
      </c>
      <c r="AT181" s="8">
        <v>3</v>
      </c>
    </row>
    <row r="182" spans="1:46">
      <c r="A182" s="1">
        <v>21008</v>
      </c>
      <c r="B182" s="8">
        <v>0</v>
      </c>
      <c r="C182" s="6">
        <f t="shared" si="2"/>
        <v>22</v>
      </c>
      <c r="D182" s="8">
        <v>1998</v>
      </c>
      <c r="E182" s="55">
        <v>44132.937615740739</v>
      </c>
      <c r="F182" s="62">
        <v>10</v>
      </c>
      <c r="G182" s="8">
        <v>2</v>
      </c>
      <c r="H182" s="8">
        <v>1</v>
      </c>
      <c r="I182" s="8">
        <v>2</v>
      </c>
      <c r="J182" s="8">
        <v>3</v>
      </c>
      <c r="K182" s="8">
        <v>1</v>
      </c>
      <c r="L182" s="8">
        <v>2</v>
      </c>
      <c r="M182" s="8">
        <v>1</v>
      </c>
      <c r="N182" s="8">
        <v>0</v>
      </c>
      <c r="O182" s="8">
        <v>1</v>
      </c>
      <c r="P182" s="8">
        <v>1</v>
      </c>
      <c r="Q182" s="8">
        <v>2</v>
      </c>
      <c r="R182" s="8">
        <v>0</v>
      </c>
      <c r="S182" s="8">
        <v>0</v>
      </c>
      <c r="T182" s="8">
        <v>0</v>
      </c>
      <c r="U182" s="8">
        <v>1</v>
      </c>
      <c r="V182" s="8">
        <v>1</v>
      </c>
      <c r="W182" s="8">
        <v>1</v>
      </c>
      <c r="X182" s="8">
        <v>1</v>
      </c>
      <c r="Y182" s="8">
        <v>0</v>
      </c>
      <c r="Z182" s="20">
        <v>2</v>
      </c>
      <c r="AA182" s="8">
        <v>7</v>
      </c>
      <c r="AB182" s="8">
        <v>9</v>
      </c>
      <c r="AC182" s="8">
        <v>12</v>
      </c>
      <c r="AD182" s="8">
        <v>6</v>
      </c>
      <c r="AE182" s="8">
        <v>9</v>
      </c>
      <c r="AF182" s="8">
        <v>3</v>
      </c>
      <c r="AG182" s="8">
        <v>7</v>
      </c>
      <c r="AH182" s="8">
        <v>7</v>
      </c>
      <c r="AI182" s="8">
        <v>48</v>
      </c>
      <c r="AJ182" s="8">
        <v>6</v>
      </c>
      <c r="AK182" s="8">
        <v>9</v>
      </c>
      <c r="AL182" s="8">
        <v>7</v>
      </c>
      <c r="AM182" s="8">
        <v>13</v>
      </c>
      <c r="AN182" s="8">
        <v>10</v>
      </c>
      <c r="AO182" s="8">
        <v>11</v>
      </c>
      <c r="AP182" s="8">
        <v>12</v>
      </c>
      <c r="AQ182" s="8">
        <v>13</v>
      </c>
      <c r="AR182" s="8">
        <v>4</v>
      </c>
      <c r="AS182" s="8">
        <v>5</v>
      </c>
      <c r="AT182" s="8">
        <v>22</v>
      </c>
    </row>
    <row r="183" spans="1:46">
      <c r="A183" s="1">
        <v>21013</v>
      </c>
      <c r="B183" s="8">
        <v>0</v>
      </c>
      <c r="C183" s="6">
        <f t="shared" si="2"/>
        <v>30</v>
      </c>
      <c r="D183" s="8">
        <v>1990</v>
      </c>
      <c r="E183" s="55">
        <v>44132.942754629628</v>
      </c>
      <c r="F183" s="62">
        <v>5</v>
      </c>
      <c r="G183" s="8">
        <v>2</v>
      </c>
      <c r="H183" s="8">
        <v>1</v>
      </c>
      <c r="I183" s="8">
        <v>0</v>
      </c>
      <c r="J183" s="8">
        <v>1</v>
      </c>
      <c r="K183" s="8">
        <v>3</v>
      </c>
      <c r="L183" s="8">
        <v>2</v>
      </c>
      <c r="M183" s="8">
        <v>2</v>
      </c>
      <c r="N183" s="8">
        <v>0</v>
      </c>
      <c r="O183" s="8">
        <v>2</v>
      </c>
      <c r="P183" s="8">
        <v>1</v>
      </c>
      <c r="Q183" s="8">
        <v>3</v>
      </c>
      <c r="R183" s="8">
        <v>0</v>
      </c>
      <c r="S183" s="8">
        <v>2</v>
      </c>
      <c r="T183" s="8">
        <v>1</v>
      </c>
      <c r="U183" s="8">
        <v>0</v>
      </c>
      <c r="V183" s="8">
        <v>2</v>
      </c>
      <c r="W183" s="8">
        <v>2</v>
      </c>
      <c r="X183" s="8">
        <v>3</v>
      </c>
      <c r="Y183" s="8">
        <v>2</v>
      </c>
      <c r="Z183" s="20">
        <v>2</v>
      </c>
      <c r="AA183" s="8">
        <v>7</v>
      </c>
      <c r="AB183" s="8">
        <v>5</v>
      </c>
      <c r="AC183" s="8">
        <v>14</v>
      </c>
      <c r="AD183" s="8">
        <v>4</v>
      </c>
      <c r="AE183" s="8">
        <v>6</v>
      </c>
      <c r="AF183" s="8">
        <v>3</v>
      </c>
      <c r="AG183" s="8">
        <v>5</v>
      </c>
      <c r="AH183" s="8">
        <v>4</v>
      </c>
      <c r="AI183" s="8">
        <v>8</v>
      </c>
      <c r="AJ183" s="8">
        <v>5</v>
      </c>
      <c r="AK183" s="8">
        <v>6</v>
      </c>
      <c r="AL183" s="8">
        <v>10</v>
      </c>
      <c r="AM183" s="8">
        <v>5</v>
      </c>
      <c r="AN183" s="8">
        <v>5</v>
      </c>
      <c r="AO183" s="8">
        <v>6</v>
      </c>
      <c r="AP183" s="8">
        <v>3</v>
      </c>
      <c r="AQ183" s="8">
        <v>5</v>
      </c>
      <c r="AR183" s="8">
        <v>5</v>
      </c>
      <c r="AS183" s="8">
        <v>3</v>
      </c>
      <c r="AT183" s="8">
        <v>5</v>
      </c>
    </row>
    <row r="184" spans="1:46">
      <c r="A184" s="1">
        <v>21022</v>
      </c>
      <c r="B184" s="8">
        <v>0</v>
      </c>
      <c r="C184" s="6">
        <f t="shared" si="2"/>
        <v>24</v>
      </c>
      <c r="D184" s="8">
        <v>1996</v>
      </c>
      <c r="E184" s="55">
        <v>44132.963576388887</v>
      </c>
      <c r="F184" s="62">
        <v>2</v>
      </c>
      <c r="G184" s="8">
        <v>1</v>
      </c>
      <c r="H184" s="8">
        <v>1</v>
      </c>
      <c r="I184" s="8">
        <v>0</v>
      </c>
      <c r="J184" s="8">
        <v>1</v>
      </c>
      <c r="K184" s="8">
        <v>1</v>
      </c>
      <c r="L184" s="8">
        <v>1</v>
      </c>
      <c r="M184" s="8">
        <v>0</v>
      </c>
      <c r="N184" s="8">
        <v>2</v>
      </c>
      <c r="O184" s="8">
        <v>1</v>
      </c>
      <c r="P184" s="8">
        <v>1</v>
      </c>
      <c r="Q184" s="8">
        <v>1</v>
      </c>
      <c r="R184" s="8">
        <v>0</v>
      </c>
      <c r="S184" s="8">
        <v>1</v>
      </c>
      <c r="T184" s="8">
        <v>1</v>
      </c>
      <c r="U184" s="8">
        <v>1</v>
      </c>
      <c r="V184" s="8">
        <v>0</v>
      </c>
      <c r="W184" s="8">
        <v>2</v>
      </c>
      <c r="X184" s="8">
        <v>1</v>
      </c>
      <c r="Y184" s="8">
        <v>1</v>
      </c>
      <c r="Z184" s="20">
        <v>1</v>
      </c>
      <c r="AA184" s="8">
        <v>8</v>
      </c>
      <c r="AB184" s="8">
        <v>23</v>
      </c>
      <c r="AC184" s="8">
        <v>40</v>
      </c>
      <c r="AD184" s="8">
        <v>5</v>
      </c>
      <c r="AE184" s="8">
        <v>3</v>
      </c>
      <c r="AF184" s="8">
        <v>5</v>
      </c>
      <c r="AG184" s="8">
        <v>5</v>
      </c>
      <c r="AH184" s="8">
        <v>4</v>
      </c>
      <c r="AI184" s="8">
        <v>3</v>
      </c>
      <c r="AJ184" s="8">
        <v>4</v>
      </c>
      <c r="AK184" s="8">
        <v>19</v>
      </c>
      <c r="AL184" s="8">
        <v>6</v>
      </c>
      <c r="AM184" s="8">
        <v>4</v>
      </c>
      <c r="AN184" s="8">
        <v>3</v>
      </c>
      <c r="AO184" s="8">
        <v>5</v>
      </c>
      <c r="AP184" s="8">
        <v>4</v>
      </c>
      <c r="AQ184" s="8">
        <v>16</v>
      </c>
      <c r="AR184" s="8">
        <v>4</v>
      </c>
      <c r="AS184" s="8">
        <v>3</v>
      </c>
      <c r="AT184" s="8">
        <v>3</v>
      </c>
    </row>
    <row r="185" spans="1:46">
      <c r="A185" s="1">
        <v>21029</v>
      </c>
      <c r="B185" s="8">
        <v>0</v>
      </c>
      <c r="C185" s="6">
        <f t="shared" si="2"/>
        <v>40</v>
      </c>
      <c r="D185" s="8">
        <v>1980</v>
      </c>
      <c r="E185" s="55">
        <v>44132.979548611111</v>
      </c>
      <c r="F185" s="62">
        <v>12</v>
      </c>
      <c r="G185" s="8">
        <v>2</v>
      </c>
      <c r="H185" s="8">
        <v>2</v>
      </c>
      <c r="I185" s="8">
        <v>1</v>
      </c>
      <c r="J185" s="8">
        <v>3</v>
      </c>
      <c r="K185" s="8">
        <v>1</v>
      </c>
      <c r="L185" s="8">
        <v>2</v>
      </c>
      <c r="M185" s="8">
        <v>2</v>
      </c>
      <c r="N185" s="8">
        <v>2</v>
      </c>
      <c r="O185" s="8">
        <v>2</v>
      </c>
      <c r="P185" s="8">
        <v>2</v>
      </c>
      <c r="Q185" s="8">
        <v>2</v>
      </c>
      <c r="R185" s="8">
        <v>1</v>
      </c>
      <c r="S185" s="8">
        <v>1</v>
      </c>
      <c r="T185" s="8">
        <v>2</v>
      </c>
      <c r="U185" s="8">
        <v>2</v>
      </c>
      <c r="V185" s="8">
        <v>2</v>
      </c>
      <c r="W185" s="8">
        <v>2</v>
      </c>
      <c r="X185" s="8">
        <v>2</v>
      </c>
      <c r="Y185" s="8">
        <v>1</v>
      </c>
      <c r="Z185" s="20">
        <v>2</v>
      </c>
      <c r="AA185" s="8">
        <v>5</v>
      </c>
      <c r="AB185" s="8">
        <v>5</v>
      </c>
      <c r="AC185" s="8">
        <v>12</v>
      </c>
      <c r="AD185" s="8">
        <v>6</v>
      </c>
      <c r="AE185" s="8">
        <v>9</v>
      </c>
      <c r="AF185" s="8">
        <v>4</v>
      </c>
      <c r="AG185" s="8">
        <v>8</v>
      </c>
      <c r="AH185" s="8">
        <v>6</v>
      </c>
      <c r="AI185" s="8">
        <v>8</v>
      </c>
      <c r="AJ185" s="8">
        <v>5</v>
      </c>
      <c r="AK185" s="8">
        <v>7</v>
      </c>
      <c r="AL185" s="8">
        <v>10</v>
      </c>
      <c r="AM185" s="8">
        <v>24</v>
      </c>
      <c r="AN185" s="8">
        <v>10</v>
      </c>
      <c r="AO185" s="8">
        <v>7</v>
      </c>
      <c r="AP185" s="8">
        <v>12</v>
      </c>
      <c r="AQ185" s="8">
        <v>4</v>
      </c>
      <c r="AR185" s="8">
        <v>5</v>
      </c>
      <c r="AS185" s="8">
        <v>10</v>
      </c>
      <c r="AT185" s="8">
        <v>13</v>
      </c>
    </row>
    <row r="186" spans="1:46">
      <c r="A186" s="1">
        <v>21043</v>
      </c>
      <c r="B186" s="8">
        <v>0</v>
      </c>
      <c r="C186" s="6">
        <f t="shared" si="2"/>
        <v>35</v>
      </c>
      <c r="D186" s="8">
        <v>1985</v>
      </c>
      <c r="E186" s="55">
        <v>44133.000081018516</v>
      </c>
      <c r="F186" s="62">
        <v>6</v>
      </c>
      <c r="G186" s="8">
        <v>2</v>
      </c>
      <c r="H186" s="8">
        <v>3</v>
      </c>
      <c r="I186" s="8">
        <v>1</v>
      </c>
      <c r="J186" s="8">
        <v>0</v>
      </c>
      <c r="K186" s="8">
        <v>1</v>
      </c>
      <c r="L186" s="8">
        <v>1</v>
      </c>
      <c r="M186" s="8">
        <v>0</v>
      </c>
      <c r="N186" s="8">
        <v>2</v>
      </c>
      <c r="O186" s="8">
        <v>1</v>
      </c>
      <c r="P186" s="8">
        <v>0</v>
      </c>
      <c r="Q186" s="8">
        <v>3</v>
      </c>
      <c r="R186" s="8">
        <v>0</v>
      </c>
      <c r="S186" s="8">
        <v>0</v>
      </c>
      <c r="T186" s="8">
        <v>0</v>
      </c>
      <c r="U186" s="8">
        <v>3</v>
      </c>
      <c r="V186" s="8">
        <v>0</v>
      </c>
      <c r="W186" s="8">
        <v>3</v>
      </c>
      <c r="X186" s="8">
        <v>2</v>
      </c>
      <c r="Y186" s="8">
        <v>2</v>
      </c>
      <c r="Z186" s="20">
        <v>0</v>
      </c>
      <c r="AA186" s="8">
        <v>3</v>
      </c>
      <c r="AB186" s="8">
        <v>4</v>
      </c>
      <c r="AC186" s="8">
        <v>4</v>
      </c>
      <c r="AD186" s="8">
        <v>3</v>
      </c>
      <c r="AE186" s="8">
        <v>4</v>
      </c>
      <c r="AF186" s="8">
        <v>2</v>
      </c>
      <c r="AG186" s="8">
        <v>4</v>
      </c>
      <c r="AH186" s="8">
        <v>5</v>
      </c>
      <c r="AI186" s="8">
        <v>2</v>
      </c>
      <c r="AJ186" s="8">
        <v>5</v>
      </c>
      <c r="AK186" s="8">
        <v>4</v>
      </c>
      <c r="AL186" s="8">
        <v>3</v>
      </c>
      <c r="AM186" s="8">
        <v>2</v>
      </c>
      <c r="AN186" s="8">
        <v>2</v>
      </c>
      <c r="AO186" s="8">
        <v>4</v>
      </c>
      <c r="AP186" s="8">
        <v>2</v>
      </c>
      <c r="AQ186" s="8">
        <v>2</v>
      </c>
      <c r="AR186" s="8">
        <v>4</v>
      </c>
      <c r="AS186" s="8">
        <v>3</v>
      </c>
      <c r="AT186" s="8">
        <v>3</v>
      </c>
    </row>
    <row r="187" spans="1:46">
      <c r="A187" s="1">
        <v>21044</v>
      </c>
      <c r="B187" s="8">
        <v>0</v>
      </c>
      <c r="C187" s="6">
        <f t="shared" si="2"/>
        <v>40</v>
      </c>
      <c r="D187" s="8">
        <v>1980</v>
      </c>
      <c r="E187" s="55">
        <v>44133.009293981479</v>
      </c>
      <c r="F187" s="62">
        <v>3</v>
      </c>
      <c r="G187" s="8">
        <v>1</v>
      </c>
      <c r="H187" s="8">
        <v>1</v>
      </c>
      <c r="I187" s="8">
        <v>2</v>
      </c>
      <c r="J187" s="8">
        <v>1</v>
      </c>
      <c r="K187" s="8">
        <v>1</v>
      </c>
      <c r="L187" s="8">
        <v>2</v>
      </c>
      <c r="M187" s="8">
        <v>0</v>
      </c>
      <c r="N187" s="8">
        <v>3</v>
      </c>
      <c r="O187" s="8">
        <v>3</v>
      </c>
      <c r="P187" s="8">
        <v>1</v>
      </c>
      <c r="Q187" s="8">
        <v>2</v>
      </c>
      <c r="R187" s="8">
        <v>2</v>
      </c>
      <c r="S187" s="8">
        <v>2</v>
      </c>
      <c r="T187" s="8">
        <v>2</v>
      </c>
      <c r="U187" s="8">
        <v>3</v>
      </c>
      <c r="V187" s="8">
        <v>0</v>
      </c>
      <c r="W187" s="8">
        <v>1</v>
      </c>
      <c r="X187" s="8">
        <v>1</v>
      </c>
      <c r="Y187" s="8">
        <v>0</v>
      </c>
      <c r="Z187" s="20">
        <v>0</v>
      </c>
      <c r="AA187" s="8">
        <v>7</v>
      </c>
      <c r="AB187" s="8">
        <v>4</v>
      </c>
      <c r="AC187" s="8">
        <v>5</v>
      </c>
      <c r="AD187" s="8">
        <v>3</v>
      </c>
      <c r="AE187" s="8">
        <v>5</v>
      </c>
      <c r="AF187" s="8">
        <v>2</v>
      </c>
      <c r="AG187" s="8">
        <v>4</v>
      </c>
      <c r="AH187" s="8">
        <v>3</v>
      </c>
      <c r="AI187" s="8">
        <v>4</v>
      </c>
      <c r="AJ187" s="8">
        <v>4</v>
      </c>
      <c r="AK187" s="8">
        <v>5</v>
      </c>
      <c r="AL187" s="8">
        <v>5</v>
      </c>
      <c r="AM187" s="8">
        <v>4</v>
      </c>
      <c r="AN187" s="8">
        <v>4</v>
      </c>
      <c r="AO187" s="8">
        <v>5</v>
      </c>
      <c r="AP187" s="8">
        <v>2</v>
      </c>
      <c r="AQ187" s="8">
        <v>4</v>
      </c>
      <c r="AR187" s="8">
        <v>4</v>
      </c>
      <c r="AS187" s="8">
        <v>3</v>
      </c>
      <c r="AT187" s="8">
        <v>3</v>
      </c>
    </row>
    <row r="188" spans="1:46">
      <c r="A188" s="1">
        <v>21041</v>
      </c>
      <c r="B188" s="8">
        <v>0</v>
      </c>
      <c r="C188" s="6">
        <f t="shared" si="2"/>
        <v>33</v>
      </c>
      <c r="D188" s="8">
        <v>1987</v>
      </c>
      <c r="E188" s="55">
        <v>44133.011562500003</v>
      </c>
      <c r="F188" s="62">
        <v>6</v>
      </c>
      <c r="G188" s="8">
        <v>3</v>
      </c>
      <c r="H188" s="8">
        <v>3</v>
      </c>
      <c r="I188" s="8">
        <v>1</v>
      </c>
      <c r="J188" s="8">
        <v>2</v>
      </c>
      <c r="K188" s="8">
        <v>3</v>
      </c>
      <c r="L188" s="8">
        <v>3</v>
      </c>
      <c r="M188" s="8">
        <v>1</v>
      </c>
      <c r="N188" s="8">
        <v>3</v>
      </c>
      <c r="O188" s="8">
        <v>3</v>
      </c>
      <c r="P188" s="8">
        <v>3</v>
      </c>
      <c r="Q188" s="8">
        <v>3</v>
      </c>
      <c r="R188" s="8">
        <v>0</v>
      </c>
      <c r="S188" s="8">
        <v>1</v>
      </c>
      <c r="T188" s="8">
        <v>1</v>
      </c>
      <c r="U188" s="8">
        <v>2</v>
      </c>
      <c r="V188" s="8">
        <v>2</v>
      </c>
      <c r="W188" s="8">
        <v>3</v>
      </c>
      <c r="X188" s="8">
        <v>3</v>
      </c>
      <c r="Y188" s="8">
        <v>3</v>
      </c>
      <c r="Z188" s="20">
        <v>2</v>
      </c>
      <c r="AA188" s="8">
        <v>4</v>
      </c>
      <c r="AB188" s="8">
        <v>7</v>
      </c>
      <c r="AC188" s="8">
        <v>4</v>
      </c>
      <c r="AD188" s="8">
        <v>4</v>
      </c>
      <c r="AE188" s="8">
        <v>5</v>
      </c>
      <c r="AF188" s="8">
        <v>2</v>
      </c>
      <c r="AG188" s="8">
        <v>3</v>
      </c>
      <c r="AH188" s="8">
        <v>3</v>
      </c>
      <c r="AI188" s="8">
        <v>3</v>
      </c>
      <c r="AJ188" s="8">
        <v>2</v>
      </c>
      <c r="AK188" s="8">
        <v>3</v>
      </c>
      <c r="AL188" s="8">
        <v>3</v>
      </c>
      <c r="AM188" s="8">
        <v>11</v>
      </c>
      <c r="AN188" s="8">
        <v>4</v>
      </c>
      <c r="AO188" s="8">
        <v>6</v>
      </c>
      <c r="AP188" s="8">
        <v>5</v>
      </c>
      <c r="AQ188" s="8">
        <v>2</v>
      </c>
      <c r="AR188" s="8">
        <v>4</v>
      </c>
      <c r="AS188" s="8">
        <v>5</v>
      </c>
      <c r="AT188" s="8">
        <v>3</v>
      </c>
    </row>
    <row r="189" spans="1:46">
      <c r="A189" s="1">
        <v>21046</v>
      </c>
      <c r="B189" s="8">
        <v>0</v>
      </c>
      <c r="C189" s="6">
        <f t="shared" si="2"/>
        <v>31</v>
      </c>
      <c r="D189" s="8">
        <v>1989</v>
      </c>
      <c r="E189" s="55">
        <v>44133.013090277775</v>
      </c>
      <c r="F189" s="62">
        <v>3</v>
      </c>
      <c r="G189" s="8">
        <v>3</v>
      </c>
      <c r="H189" s="8">
        <v>2</v>
      </c>
      <c r="I189" s="8">
        <v>3</v>
      </c>
      <c r="J189" s="8">
        <v>1</v>
      </c>
      <c r="K189" s="8">
        <v>1</v>
      </c>
      <c r="L189" s="8">
        <v>3</v>
      </c>
      <c r="M189" s="8">
        <v>0</v>
      </c>
      <c r="N189" s="8">
        <v>0</v>
      </c>
      <c r="O189" s="8">
        <v>2</v>
      </c>
      <c r="P189" s="8">
        <v>0</v>
      </c>
      <c r="Q189" s="8">
        <v>2</v>
      </c>
      <c r="R189" s="8">
        <v>1</v>
      </c>
      <c r="S189" s="8">
        <v>0</v>
      </c>
      <c r="T189" s="8">
        <v>2</v>
      </c>
      <c r="U189" s="8">
        <v>1</v>
      </c>
      <c r="V189" s="8">
        <v>3</v>
      </c>
      <c r="W189" s="8">
        <v>2</v>
      </c>
      <c r="X189" s="8">
        <v>1</v>
      </c>
      <c r="Y189" s="8">
        <v>1</v>
      </c>
      <c r="Z189" s="20">
        <v>1</v>
      </c>
      <c r="AA189" s="8">
        <v>5</v>
      </c>
      <c r="AB189" s="8">
        <v>6</v>
      </c>
      <c r="AC189" s="8">
        <v>6</v>
      </c>
      <c r="AD189" s="8">
        <v>6</v>
      </c>
      <c r="AE189" s="8">
        <v>16</v>
      </c>
      <c r="AF189" s="8">
        <v>3</v>
      </c>
      <c r="AG189" s="8">
        <v>5</v>
      </c>
      <c r="AH189" s="8">
        <v>5</v>
      </c>
      <c r="AI189" s="8">
        <v>5</v>
      </c>
      <c r="AJ189" s="8">
        <v>5</v>
      </c>
      <c r="AK189" s="8">
        <v>10</v>
      </c>
      <c r="AL189" s="8">
        <v>14</v>
      </c>
      <c r="AM189" s="8">
        <v>4</v>
      </c>
      <c r="AN189" s="8">
        <v>15</v>
      </c>
      <c r="AO189" s="8">
        <v>26</v>
      </c>
      <c r="AP189" s="8">
        <v>5</v>
      </c>
      <c r="AQ189" s="8">
        <v>8</v>
      </c>
      <c r="AR189" s="8">
        <v>9</v>
      </c>
      <c r="AS189" s="8">
        <v>10</v>
      </c>
      <c r="AT189" s="8">
        <v>6</v>
      </c>
    </row>
    <row r="190" spans="1:46">
      <c r="A190" s="1">
        <v>21062</v>
      </c>
      <c r="B190" s="8">
        <v>0</v>
      </c>
      <c r="C190" s="6">
        <f t="shared" si="2"/>
        <v>20</v>
      </c>
      <c r="D190" s="8">
        <v>2000</v>
      </c>
      <c r="E190" s="55">
        <v>44133.207372685189</v>
      </c>
      <c r="F190" s="62">
        <v>8</v>
      </c>
      <c r="G190" s="8">
        <v>2</v>
      </c>
      <c r="H190" s="8">
        <v>2</v>
      </c>
      <c r="I190" s="8">
        <v>2</v>
      </c>
      <c r="J190" s="8">
        <v>2</v>
      </c>
      <c r="K190" s="8">
        <v>1</v>
      </c>
      <c r="L190" s="8">
        <v>2</v>
      </c>
      <c r="M190" s="8">
        <v>0</v>
      </c>
      <c r="N190" s="8">
        <v>2</v>
      </c>
      <c r="O190" s="8">
        <v>2</v>
      </c>
      <c r="P190" s="8">
        <v>1</v>
      </c>
      <c r="Q190" s="8">
        <v>1</v>
      </c>
      <c r="R190" s="8">
        <v>1</v>
      </c>
      <c r="S190" s="8">
        <v>1</v>
      </c>
      <c r="T190" s="8">
        <v>2</v>
      </c>
      <c r="U190" s="8">
        <v>2</v>
      </c>
      <c r="V190" s="8">
        <v>2</v>
      </c>
      <c r="W190" s="8">
        <v>1</v>
      </c>
      <c r="X190" s="8">
        <v>2</v>
      </c>
      <c r="Y190" s="8">
        <v>1</v>
      </c>
      <c r="Z190" s="20">
        <v>2</v>
      </c>
      <c r="AA190" s="8">
        <v>5</v>
      </c>
      <c r="AB190" s="8">
        <v>5</v>
      </c>
      <c r="AC190" s="8">
        <v>5</v>
      </c>
      <c r="AD190" s="8">
        <v>4</v>
      </c>
      <c r="AE190" s="8">
        <v>5</v>
      </c>
      <c r="AF190" s="8">
        <v>3</v>
      </c>
      <c r="AG190" s="8">
        <v>5</v>
      </c>
      <c r="AH190" s="8">
        <v>9</v>
      </c>
      <c r="AI190" s="8">
        <v>5</v>
      </c>
      <c r="AJ190" s="8">
        <v>8</v>
      </c>
      <c r="AK190" s="8">
        <v>4</v>
      </c>
      <c r="AL190" s="8">
        <v>7</v>
      </c>
      <c r="AM190" s="8">
        <v>5</v>
      </c>
      <c r="AN190" s="8">
        <v>4</v>
      </c>
      <c r="AO190" s="8">
        <v>8</v>
      </c>
      <c r="AP190" s="8">
        <v>3</v>
      </c>
      <c r="AQ190" s="8">
        <v>7</v>
      </c>
      <c r="AR190" s="8">
        <v>6</v>
      </c>
      <c r="AS190" s="8">
        <v>4</v>
      </c>
      <c r="AT190" s="8">
        <v>3</v>
      </c>
    </row>
    <row r="191" spans="1:46">
      <c r="A191" s="1">
        <v>21070</v>
      </c>
      <c r="B191" s="8">
        <v>0</v>
      </c>
      <c r="C191" s="6">
        <f t="shared" si="2"/>
        <v>40</v>
      </c>
      <c r="D191" s="8">
        <v>1980</v>
      </c>
      <c r="E191" s="55">
        <v>44133.264236111114</v>
      </c>
      <c r="F191" s="62">
        <v>9</v>
      </c>
      <c r="G191" s="8">
        <v>3</v>
      </c>
      <c r="H191" s="8">
        <v>2</v>
      </c>
      <c r="I191" s="8">
        <v>2</v>
      </c>
      <c r="J191" s="8">
        <v>2</v>
      </c>
      <c r="K191" s="8">
        <v>1</v>
      </c>
      <c r="L191" s="8">
        <v>2</v>
      </c>
      <c r="M191" s="8">
        <v>2</v>
      </c>
      <c r="N191" s="8">
        <v>0</v>
      </c>
      <c r="O191" s="8">
        <v>2</v>
      </c>
      <c r="P191" s="8">
        <v>2</v>
      </c>
      <c r="Q191" s="8">
        <v>2</v>
      </c>
      <c r="R191" s="8">
        <v>1</v>
      </c>
      <c r="S191" s="8">
        <v>1</v>
      </c>
      <c r="T191" s="8">
        <v>1</v>
      </c>
      <c r="U191" s="8">
        <v>0</v>
      </c>
      <c r="V191" s="8">
        <v>1</v>
      </c>
      <c r="W191" s="8">
        <v>2</v>
      </c>
      <c r="X191" s="8">
        <v>1</v>
      </c>
      <c r="Y191" s="8">
        <v>1</v>
      </c>
      <c r="Z191" s="20">
        <v>2</v>
      </c>
      <c r="AA191" s="8">
        <v>3</v>
      </c>
      <c r="AB191" s="8">
        <v>5</v>
      </c>
      <c r="AC191" s="8">
        <v>4</v>
      </c>
      <c r="AD191" s="8">
        <v>2</v>
      </c>
      <c r="AE191" s="8">
        <v>5</v>
      </c>
      <c r="AF191" s="8">
        <v>3</v>
      </c>
      <c r="AG191" s="8">
        <v>4</v>
      </c>
      <c r="AH191" s="8">
        <v>3</v>
      </c>
      <c r="AI191" s="8">
        <v>3</v>
      </c>
      <c r="AJ191" s="8">
        <v>3</v>
      </c>
      <c r="AK191" s="8">
        <v>7</v>
      </c>
      <c r="AL191" s="8">
        <v>7</v>
      </c>
      <c r="AM191" s="8">
        <v>3</v>
      </c>
      <c r="AN191" s="8">
        <v>4</v>
      </c>
      <c r="AO191" s="8">
        <v>5</v>
      </c>
      <c r="AP191" s="8">
        <v>2</v>
      </c>
      <c r="AQ191" s="8">
        <v>3</v>
      </c>
      <c r="AR191" s="8">
        <v>4</v>
      </c>
      <c r="AS191" s="8">
        <v>4</v>
      </c>
      <c r="AT191" s="8">
        <v>2</v>
      </c>
    </row>
    <row r="192" spans="1:46">
      <c r="A192" s="1">
        <v>21076</v>
      </c>
      <c r="B192" s="8">
        <v>0</v>
      </c>
      <c r="C192" s="6">
        <f t="shared" si="2"/>
        <v>26</v>
      </c>
      <c r="D192" s="8">
        <v>1994</v>
      </c>
      <c r="E192" s="55">
        <v>44133.281307870369</v>
      </c>
      <c r="F192" s="62">
        <v>6</v>
      </c>
      <c r="G192" s="8">
        <v>3</v>
      </c>
      <c r="H192" s="8">
        <v>2</v>
      </c>
      <c r="I192" s="8">
        <v>2</v>
      </c>
      <c r="J192" s="8">
        <v>1</v>
      </c>
      <c r="K192" s="8">
        <v>1</v>
      </c>
      <c r="L192" s="8">
        <v>1</v>
      </c>
      <c r="M192" s="8">
        <v>1</v>
      </c>
      <c r="N192" s="8">
        <v>0</v>
      </c>
      <c r="O192" s="8">
        <v>2</v>
      </c>
      <c r="P192" s="8">
        <v>1</v>
      </c>
      <c r="Q192" s="8">
        <v>1</v>
      </c>
      <c r="R192" s="8">
        <v>0</v>
      </c>
      <c r="S192" s="8">
        <v>1</v>
      </c>
      <c r="T192" s="8">
        <v>2</v>
      </c>
      <c r="U192" s="8">
        <v>0</v>
      </c>
      <c r="V192" s="8">
        <v>2</v>
      </c>
      <c r="W192" s="8">
        <v>2</v>
      </c>
      <c r="X192" s="8">
        <v>2</v>
      </c>
      <c r="Y192" s="8">
        <v>2</v>
      </c>
      <c r="Z192" s="20">
        <v>0</v>
      </c>
      <c r="AA192" s="8">
        <v>3</v>
      </c>
      <c r="AB192" s="8">
        <v>4</v>
      </c>
      <c r="AC192" s="8">
        <v>10</v>
      </c>
      <c r="AD192" s="8">
        <v>3</v>
      </c>
      <c r="AE192" s="8">
        <v>6</v>
      </c>
      <c r="AF192" s="8">
        <v>6</v>
      </c>
      <c r="AG192" s="8">
        <v>4</v>
      </c>
      <c r="AH192" s="8">
        <v>5</v>
      </c>
      <c r="AI192" s="8">
        <v>3</v>
      </c>
      <c r="AJ192" s="8">
        <v>3</v>
      </c>
      <c r="AK192" s="8">
        <v>5</v>
      </c>
      <c r="AL192" s="8">
        <v>5</v>
      </c>
      <c r="AM192" s="8">
        <v>5</v>
      </c>
      <c r="AN192" s="8">
        <v>3</v>
      </c>
      <c r="AO192" s="8">
        <v>10</v>
      </c>
      <c r="AP192" s="8">
        <v>4</v>
      </c>
      <c r="AQ192" s="8">
        <v>4</v>
      </c>
      <c r="AR192" s="8">
        <v>4</v>
      </c>
      <c r="AS192" s="8">
        <v>5</v>
      </c>
      <c r="AT192" s="8">
        <v>2</v>
      </c>
    </row>
    <row r="193" spans="1:46">
      <c r="A193" s="1">
        <v>21086</v>
      </c>
      <c r="B193" s="8">
        <v>0</v>
      </c>
      <c r="C193" s="6">
        <f t="shared" si="2"/>
        <v>23</v>
      </c>
      <c r="D193" s="8">
        <v>1997</v>
      </c>
      <c r="E193" s="55">
        <v>44133.313414351855</v>
      </c>
      <c r="F193" s="62">
        <v>2</v>
      </c>
      <c r="G193" s="8">
        <v>2</v>
      </c>
      <c r="H193" s="8">
        <v>2</v>
      </c>
      <c r="I193" s="8">
        <v>1</v>
      </c>
      <c r="J193" s="8">
        <v>1</v>
      </c>
      <c r="K193" s="8">
        <v>0</v>
      </c>
      <c r="L193" s="8">
        <v>2</v>
      </c>
      <c r="M193" s="8">
        <v>0</v>
      </c>
      <c r="N193" s="8">
        <v>0</v>
      </c>
      <c r="O193" s="8">
        <v>1</v>
      </c>
      <c r="P193" s="8">
        <v>0</v>
      </c>
      <c r="Q193" s="8">
        <v>0</v>
      </c>
      <c r="R193" s="8">
        <v>2</v>
      </c>
      <c r="S193" s="8">
        <v>0</v>
      </c>
      <c r="T193" s="8">
        <v>1</v>
      </c>
      <c r="U193" s="8">
        <v>0</v>
      </c>
      <c r="V193" s="8">
        <v>1</v>
      </c>
      <c r="W193" s="8">
        <v>0</v>
      </c>
      <c r="X193" s="8">
        <v>0</v>
      </c>
      <c r="Y193" s="8">
        <v>0</v>
      </c>
      <c r="Z193" s="20">
        <v>1</v>
      </c>
      <c r="AA193" s="8">
        <v>6</v>
      </c>
      <c r="AB193" s="8">
        <v>24</v>
      </c>
      <c r="AC193" s="8">
        <v>12</v>
      </c>
      <c r="AD193" s="8">
        <v>7</v>
      </c>
      <c r="AE193" s="8">
        <v>54</v>
      </c>
      <c r="AF193" s="8">
        <v>15</v>
      </c>
      <c r="AG193" s="8">
        <v>4</v>
      </c>
      <c r="AH193" s="8">
        <v>8</v>
      </c>
      <c r="AI193" s="8">
        <v>6</v>
      </c>
      <c r="AJ193" s="8">
        <v>12</v>
      </c>
      <c r="AK193" s="8">
        <v>36</v>
      </c>
      <c r="AL193" s="8">
        <v>17</v>
      </c>
      <c r="AM193" s="8">
        <v>12</v>
      </c>
      <c r="AN193" s="8">
        <v>5</v>
      </c>
      <c r="AO193" s="8">
        <v>5</v>
      </c>
      <c r="AP193" s="8">
        <v>4</v>
      </c>
      <c r="AQ193" s="8">
        <v>4</v>
      </c>
      <c r="AR193" s="8">
        <v>8</v>
      </c>
      <c r="AS193" s="8">
        <v>6</v>
      </c>
      <c r="AT193" s="8">
        <v>79</v>
      </c>
    </row>
    <row r="194" spans="1:46">
      <c r="A194" s="1">
        <v>21083</v>
      </c>
      <c r="B194" s="8">
        <v>0</v>
      </c>
      <c r="C194" s="6">
        <f t="shared" si="2"/>
        <v>19</v>
      </c>
      <c r="D194" s="8">
        <v>2001</v>
      </c>
      <c r="E194" s="55">
        <v>44133.315833333334</v>
      </c>
      <c r="F194" s="62">
        <v>4</v>
      </c>
      <c r="G194" s="8">
        <v>2</v>
      </c>
      <c r="H194" s="8">
        <v>3</v>
      </c>
      <c r="I194" s="8">
        <v>2</v>
      </c>
      <c r="J194" s="8">
        <v>2</v>
      </c>
      <c r="K194" s="8">
        <v>2</v>
      </c>
      <c r="L194" s="8">
        <v>2</v>
      </c>
      <c r="M194" s="8">
        <v>0</v>
      </c>
      <c r="N194" s="8">
        <v>0</v>
      </c>
      <c r="O194" s="8">
        <v>2</v>
      </c>
      <c r="P194" s="8">
        <v>1</v>
      </c>
      <c r="Q194" s="8">
        <v>3</v>
      </c>
      <c r="R194" s="8">
        <v>1</v>
      </c>
      <c r="S194" s="8">
        <v>1</v>
      </c>
      <c r="T194" s="8">
        <v>0</v>
      </c>
      <c r="U194" s="8">
        <v>0</v>
      </c>
      <c r="V194" s="8">
        <v>1</v>
      </c>
      <c r="W194" s="8">
        <v>2</v>
      </c>
      <c r="X194" s="8">
        <v>1</v>
      </c>
      <c r="Y194" s="8">
        <v>0</v>
      </c>
      <c r="Z194" s="20">
        <v>0</v>
      </c>
      <c r="AA194" s="8">
        <v>6</v>
      </c>
      <c r="AB194" s="8">
        <v>4</v>
      </c>
      <c r="AC194" s="8">
        <v>4</v>
      </c>
      <c r="AD194" s="8">
        <v>3</v>
      </c>
      <c r="AE194" s="8">
        <v>23</v>
      </c>
      <c r="AF194" s="8">
        <v>2</v>
      </c>
      <c r="AG194" s="8">
        <v>13</v>
      </c>
      <c r="AH194" s="8">
        <v>3</v>
      </c>
      <c r="AI194" s="8">
        <v>16</v>
      </c>
      <c r="AJ194" s="8">
        <v>7</v>
      </c>
      <c r="AK194" s="8">
        <v>5</v>
      </c>
      <c r="AL194" s="8">
        <v>6</v>
      </c>
      <c r="AM194" s="8">
        <v>6</v>
      </c>
      <c r="AN194" s="8">
        <v>6</v>
      </c>
      <c r="AO194" s="8">
        <v>18</v>
      </c>
      <c r="AP194" s="8">
        <v>5</v>
      </c>
      <c r="AQ194" s="8">
        <v>67</v>
      </c>
      <c r="AR194" s="8">
        <v>9</v>
      </c>
      <c r="AS194" s="8">
        <v>6</v>
      </c>
      <c r="AT194" s="8">
        <v>3</v>
      </c>
    </row>
    <row r="195" spans="1:46">
      <c r="A195" s="1">
        <v>21104</v>
      </c>
      <c r="B195" s="8">
        <v>0</v>
      </c>
      <c r="C195" s="6">
        <f t="shared" ref="C195:C258" si="3">2020-D195</f>
        <v>40</v>
      </c>
      <c r="D195" s="8">
        <v>1980</v>
      </c>
      <c r="E195" s="55">
        <v>44133.378240740742</v>
      </c>
      <c r="F195" s="62">
        <v>2</v>
      </c>
      <c r="G195" s="8">
        <v>2</v>
      </c>
      <c r="H195" s="8">
        <v>2</v>
      </c>
      <c r="I195" s="8">
        <v>2</v>
      </c>
      <c r="J195" s="8">
        <v>2</v>
      </c>
      <c r="K195" s="8">
        <v>2</v>
      </c>
      <c r="L195" s="8">
        <v>1</v>
      </c>
      <c r="M195" s="8">
        <v>2</v>
      </c>
      <c r="N195" s="8">
        <v>2</v>
      </c>
      <c r="O195" s="8">
        <v>1</v>
      </c>
      <c r="P195" s="8">
        <v>2</v>
      </c>
      <c r="Q195" s="8">
        <v>2</v>
      </c>
      <c r="R195" s="8">
        <v>1</v>
      </c>
      <c r="S195" s="8">
        <v>2</v>
      </c>
      <c r="T195" s="8">
        <v>2</v>
      </c>
      <c r="U195" s="8">
        <v>2</v>
      </c>
      <c r="V195" s="8">
        <v>2</v>
      </c>
      <c r="W195" s="8">
        <v>3</v>
      </c>
      <c r="X195" s="8">
        <v>1</v>
      </c>
      <c r="Y195" s="8">
        <v>2</v>
      </c>
      <c r="Z195" s="20">
        <v>2</v>
      </c>
      <c r="AA195" s="8">
        <v>6</v>
      </c>
      <c r="AB195" s="8">
        <v>4</v>
      </c>
      <c r="AC195" s="8">
        <v>4</v>
      </c>
      <c r="AD195" s="8">
        <v>3</v>
      </c>
      <c r="AE195" s="8">
        <v>6</v>
      </c>
      <c r="AF195" s="8">
        <v>2</v>
      </c>
      <c r="AG195" s="8">
        <v>4</v>
      </c>
      <c r="AH195" s="8">
        <v>5</v>
      </c>
      <c r="AI195" s="8">
        <v>3</v>
      </c>
      <c r="AJ195" s="8">
        <v>7</v>
      </c>
      <c r="AK195" s="8">
        <v>9</v>
      </c>
      <c r="AL195" s="8">
        <v>6</v>
      </c>
      <c r="AM195" s="8">
        <v>7</v>
      </c>
      <c r="AN195" s="8">
        <v>5</v>
      </c>
      <c r="AO195" s="8">
        <v>8</v>
      </c>
      <c r="AP195" s="8">
        <v>4</v>
      </c>
      <c r="AQ195" s="8">
        <v>6</v>
      </c>
      <c r="AR195" s="8">
        <v>8</v>
      </c>
      <c r="AS195" s="8">
        <v>4</v>
      </c>
      <c r="AT195" s="8">
        <v>7</v>
      </c>
    </row>
    <row r="196" spans="1:46">
      <c r="A196" s="1">
        <v>21118</v>
      </c>
      <c r="B196" s="8">
        <v>0</v>
      </c>
      <c r="C196" s="6">
        <f t="shared" si="3"/>
        <v>66</v>
      </c>
      <c r="D196" s="8">
        <v>1954</v>
      </c>
      <c r="E196" s="55">
        <v>44133.397453703707</v>
      </c>
      <c r="F196" s="62">
        <v>6</v>
      </c>
      <c r="G196" s="8">
        <v>3</v>
      </c>
      <c r="H196" s="8">
        <v>2</v>
      </c>
      <c r="I196" s="8">
        <v>1</v>
      </c>
      <c r="J196" s="8">
        <v>3</v>
      </c>
      <c r="K196" s="8">
        <v>2</v>
      </c>
      <c r="L196" s="8">
        <v>2</v>
      </c>
      <c r="M196" s="8">
        <v>2</v>
      </c>
      <c r="N196" s="8">
        <v>0</v>
      </c>
      <c r="O196" s="8">
        <v>3</v>
      </c>
      <c r="P196" s="8">
        <v>1</v>
      </c>
      <c r="Q196" s="8">
        <v>2</v>
      </c>
      <c r="R196" s="8">
        <v>0</v>
      </c>
      <c r="S196" s="8">
        <v>2</v>
      </c>
      <c r="T196" s="8">
        <v>1</v>
      </c>
      <c r="U196" s="8">
        <v>1</v>
      </c>
      <c r="V196" s="8">
        <v>3</v>
      </c>
      <c r="W196" s="8">
        <v>2</v>
      </c>
      <c r="X196" s="8">
        <v>1</v>
      </c>
      <c r="Y196" s="8">
        <v>0</v>
      </c>
      <c r="Z196" s="20">
        <v>0</v>
      </c>
      <c r="AA196" s="8">
        <v>5</v>
      </c>
      <c r="AB196" s="8">
        <v>10</v>
      </c>
      <c r="AC196" s="8">
        <v>15</v>
      </c>
      <c r="AD196" s="8">
        <v>3</v>
      </c>
      <c r="AE196" s="8">
        <v>8</v>
      </c>
      <c r="AF196" s="8">
        <v>6</v>
      </c>
      <c r="AG196" s="8">
        <v>8</v>
      </c>
      <c r="AH196" s="8">
        <v>6</v>
      </c>
      <c r="AI196" s="8">
        <v>4</v>
      </c>
      <c r="AJ196" s="8">
        <v>7</v>
      </c>
      <c r="AK196" s="8">
        <v>8</v>
      </c>
      <c r="AL196" s="8">
        <v>10</v>
      </c>
      <c r="AM196" s="8">
        <v>17</v>
      </c>
      <c r="AN196" s="8">
        <v>6</v>
      </c>
      <c r="AO196" s="8">
        <v>14</v>
      </c>
      <c r="AP196" s="8">
        <v>9</v>
      </c>
      <c r="AQ196" s="8">
        <v>8</v>
      </c>
      <c r="AR196" s="8">
        <v>6</v>
      </c>
      <c r="AS196" s="8">
        <v>5</v>
      </c>
      <c r="AT196" s="8">
        <v>3</v>
      </c>
    </row>
    <row r="197" spans="1:46">
      <c r="A197" s="1">
        <v>21116</v>
      </c>
      <c r="B197" s="8">
        <v>0</v>
      </c>
      <c r="C197" s="6">
        <f t="shared" si="3"/>
        <v>19</v>
      </c>
      <c r="D197" s="8">
        <v>2001</v>
      </c>
      <c r="E197" s="55">
        <v>44133.401539351849</v>
      </c>
      <c r="F197" s="62">
        <v>3</v>
      </c>
      <c r="G197" s="8">
        <v>0</v>
      </c>
      <c r="H197" s="8">
        <v>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0</v>
      </c>
      <c r="P197" s="8">
        <v>1</v>
      </c>
      <c r="Q197" s="8">
        <v>0</v>
      </c>
      <c r="R197" s="8">
        <v>0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0</v>
      </c>
      <c r="Z197" s="20">
        <v>1</v>
      </c>
      <c r="AA197" s="8">
        <v>7</v>
      </c>
      <c r="AB197" s="8">
        <v>3</v>
      </c>
      <c r="AC197" s="8">
        <v>3</v>
      </c>
      <c r="AD197" s="8">
        <v>3</v>
      </c>
      <c r="AE197" s="8">
        <v>4</v>
      </c>
      <c r="AF197" s="8">
        <v>3</v>
      </c>
      <c r="AG197" s="8">
        <v>6</v>
      </c>
      <c r="AH197" s="8">
        <v>4</v>
      </c>
      <c r="AI197" s="8">
        <v>3</v>
      </c>
      <c r="AJ197" s="8">
        <v>5</v>
      </c>
      <c r="AK197" s="8">
        <v>4</v>
      </c>
      <c r="AL197" s="8">
        <v>5</v>
      </c>
      <c r="AM197" s="8">
        <v>3</v>
      </c>
      <c r="AN197" s="8">
        <v>4</v>
      </c>
      <c r="AO197" s="8">
        <v>8</v>
      </c>
      <c r="AP197" s="8">
        <v>3</v>
      </c>
      <c r="AQ197" s="8">
        <v>3</v>
      </c>
      <c r="AR197" s="8">
        <v>3</v>
      </c>
      <c r="AS197" s="8">
        <v>2</v>
      </c>
      <c r="AT197" s="8">
        <v>9</v>
      </c>
    </row>
    <row r="198" spans="1:46">
      <c r="A198" s="1">
        <v>21123</v>
      </c>
      <c r="B198" s="8">
        <v>0</v>
      </c>
      <c r="C198" s="6">
        <f t="shared" si="3"/>
        <v>21</v>
      </c>
      <c r="D198" s="8">
        <v>1999</v>
      </c>
      <c r="E198" s="55">
        <v>44133.415983796294</v>
      </c>
      <c r="F198" s="66">
        <v>1</v>
      </c>
      <c r="G198" s="8">
        <v>1</v>
      </c>
      <c r="H198" s="8">
        <v>1</v>
      </c>
      <c r="I198" s="8">
        <v>0</v>
      </c>
      <c r="J198" s="8">
        <v>0</v>
      </c>
      <c r="K198" s="8">
        <v>1</v>
      </c>
      <c r="L198" s="8">
        <v>0</v>
      </c>
      <c r="M198" s="8">
        <v>1</v>
      </c>
      <c r="N198" s="8">
        <v>0</v>
      </c>
      <c r="O198" s="8">
        <v>2</v>
      </c>
      <c r="P198" s="8">
        <v>1</v>
      </c>
      <c r="Q198" s="8">
        <v>1</v>
      </c>
      <c r="R198" s="8">
        <v>0</v>
      </c>
      <c r="S198" s="8">
        <v>0</v>
      </c>
      <c r="T198" s="8">
        <v>0</v>
      </c>
      <c r="U198" s="8">
        <v>1</v>
      </c>
      <c r="V198" s="8">
        <v>1</v>
      </c>
      <c r="W198" s="8">
        <v>2</v>
      </c>
      <c r="X198" s="8">
        <v>1</v>
      </c>
      <c r="Y198" s="8">
        <v>0</v>
      </c>
      <c r="Z198" s="20">
        <v>1</v>
      </c>
      <c r="AA198" s="8">
        <v>4</v>
      </c>
      <c r="AB198" s="8">
        <v>4</v>
      </c>
      <c r="AC198" s="8">
        <v>3</v>
      </c>
      <c r="AD198" s="8">
        <v>2</v>
      </c>
      <c r="AE198" s="8">
        <v>7</v>
      </c>
      <c r="AF198" s="8">
        <v>2</v>
      </c>
      <c r="AG198" s="8">
        <v>49</v>
      </c>
      <c r="AH198" s="8">
        <v>4</v>
      </c>
      <c r="AI198" s="8">
        <v>6</v>
      </c>
      <c r="AJ198" s="8">
        <v>6</v>
      </c>
      <c r="AK198" s="8">
        <v>5</v>
      </c>
      <c r="AL198" s="8">
        <v>3</v>
      </c>
      <c r="AM198" s="8">
        <v>3</v>
      </c>
      <c r="AN198" s="8">
        <v>2</v>
      </c>
      <c r="AO198" s="8">
        <v>4</v>
      </c>
      <c r="AP198" s="8">
        <v>2</v>
      </c>
      <c r="AQ198" s="8">
        <v>4</v>
      </c>
      <c r="AR198" s="8">
        <v>3</v>
      </c>
      <c r="AS198" s="8">
        <v>2</v>
      </c>
      <c r="AT198" s="8">
        <v>4</v>
      </c>
    </row>
    <row r="199" spans="1:46">
      <c r="A199" s="1">
        <v>21138</v>
      </c>
      <c r="B199" s="8">
        <v>0</v>
      </c>
      <c r="C199" s="6">
        <f t="shared" si="3"/>
        <v>23</v>
      </c>
      <c r="D199" s="8">
        <v>1997</v>
      </c>
      <c r="E199" s="55">
        <v>44133.447557870371</v>
      </c>
      <c r="F199" s="62">
        <v>3</v>
      </c>
      <c r="G199" s="8">
        <v>2</v>
      </c>
      <c r="H199" s="8">
        <v>1</v>
      </c>
      <c r="I199" s="8">
        <v>2</v>
      </c>
      <c r="J199" s="8">
        <v>2</v>
      </c>
      <c r="K199" s="8">
        <v>1</v>
      </c>
      <c r="L199" s="8">
        <v>1</v>
      </c>
      <c r="M199" s="8">
        <v>1</v>
      </c>
      <c r="N199" s="8">
        <v>1</v>
      </c>
      <c r="O199" s="8">
        <v>1</v>
      </c>
      <c r="P199" s="8">
        <v>1</v>
      </c>
      <c r="Q199" s="8">
        <v>2</v>
      </c>
      <c r="R199" s="8">
        <v>1</v>
      </c>
      <c r="S199" s="8">
        <v>2</v>
      </c>
      <c r="T199" s="8">
        <v>1</v>
      </c>
      <c r="U199" s="8">
        <v>2</v>
      </c>
      <c r="V199" s="8">
        <v>1</v>
      </c>
      <c r="W199" s="8">
        <v>2</v>
      </c>
      <c r="X199" s="8">
        <v>1</v>
      </c>
      <c r="Y199" s="8">
        <v>1</v>
      </c>
      <c r="Z199" s="20">
        <v>1</v>
      </c>
      <c r="AA199" s="8">
        <v>2</v>
      </c>
      <c r="AB199" s="8">
        <v>4</v>
      </c>
      <c r="AC199" s="8">
        <v>3</v>
      </c>
      <c r="AD199" s="8">
        <v>2</v>
      </c>
      <c r="AE199" s="8">
        <v>4</v>
      </c>
      <c r="AF199" s="8">
        <v>4</v>
      </c>
      <c r="AG199" s="8">
        <v>2</v>
      </c>
      <c r="AH199" s="8">
        <v>3</v>
      </c>
      <c r="AI199" s="8">
        <v>2</v>
      </c>
      <c r="AJ199" s="8">
        <v>3</v>
      </c>
      <c r="AK199" s="8">
        <v>4</v>
      </c>
      <c r="AL199" s="8">
        <v>2</v>
      </c>
      <c r="AM199" s="8">
        <v>3</v>
      </c>
      <c r="AN199" s="8">
        <v>2</v>
      </c>
      <c r="AO199" s="8">
        <v>4</v>
      </c>
      <c r="AP199" s="8">
        <v>2</v>
      </c>
      <c r="AQ199" s="8">
        <v>3</v>
      </c>
      <c r="AR199" s="8">
        <v>5</v>
      </c>
      <c r="AS199" s="8">
        <v>2</v>
      </c>
      <c r="AT199" s="8">
        <v>2</v>
      </c>
    </row>
    <row r="200" spans="1:46">
      <c r="A200" s="1">
        <v>20423</v>
      </c>
      <c r="B200" s="8">
        <v>0</v>
      </c>
      <c r="C200" s="6">
        <f t="shared" si="3"/>
        <v>26</v>
      </c>
      <c r="D200" s="8">
        <v>1994</v>
      </c>
      <c r="E200" s="55">
        <v>44133.454155092593</v>
      </c>
      <c r="F200" s="66">
        <v>1</v>
      </c>
      <c r="G200" s="8">
        <v>1</v>
      </c>
      <c r="H200" s="8">
        <v>3</v>
      </c>
      <c r="I200" s="8">
        <v>0</v>
      </c>
      <c r="J200" s="8">
        <v>1</v>
      </c>
      <c r="K200" s="8">
        <v>2</v>
      </c>
      <c r="L200" s="8">
        <v>1</v>
      </c>
      <c r="M200" s="8">
        <v>2</v>
      </c>
      <c r="N200" s="8">
        <v>0</v>
      </c>
      <c r="O200" s="8">
        <v>1</v>
      </c>
      <c r="P200" s="8">
        <v>2</v>
      </c>
      <c r="Q200" s="8">
        <v>2</v>
      </c>
      <c r="R200" s="8">
        <v>2</v>
      </c>
      <c r="S200" s="8">
        <v>1</v>
      </c>
      <c r="T200" s="8">
        <v>1</v>
      </c>
      <c r="U200" s="8">
        <v>0</v>
      </c>
      <c r="V200" s="8">
        <v>1</v>
      </c>
      <c r="W200" s="8">
        <v>2</v>
      </c>
      <c r="X200" s="8">
        <v>1</v>
      </c>
      <c r="Y200" s="8">
        <v>1</v>
      </c>
      <c r="Z200" s="20">
        <v>2</v>
      </c>
      <c r="AA200" s="8">
        <v>4</v>
      </c>
      <c r="AB200" s="8">
        <v>6</v>
      </c>
      <c r="AC200" s="8">
        <v>4</v>
      </c>
      <c r="AD200" s="8">
        <v>5</v>
      </c>
      <c r="AE200" s="8">
        <v>5</v>
      </c>
      <c r="AF200" s="8">
        <v>8</v>
      </c>
      <c r="AG200" s="8">
        <v>4</v>
      </c>
      <c r="AH200" s="8">
        <v>5</v>
      </c>
      <c r="AI200" s="8">
        <v>5</v>
      </c>
      <c r="AJ200" s="8">
        <v>11</v>
      </c>
      <c r="AK200" s="8">
        <v>5</v>
      </c>
      <c r="AL200" s="8">
        <v>5</v>
      </c>
      <c r="AM200" s="8">
        <v>10</v>
      </c>
      <c r="AN200" s="8">
        <v>12</v>
      </c>
      <c r="AO200" s="8">
        <v>5</v>
      </c>
      <c r="AP200" s="8">
        <v>5</v>
      </c>
      <c r="AQ200" s="8">
        <v>13</v>
      </c>
      <c r="AR200" s="8">
        <v>8</v>
      </c>
      <c r="AS200" s="8">
        <v>3</v>
      </c>
      <c r="AT200" s="8">
        <v>7</v>
      </c>
    </row>
    <row r="201" spans="1:46">
      <c r="A201" s="1">
        <v>21165</v>
      </c>
      <c r="B201" s="8">
        <v>0</v>
      </c>
      <c r="C201" s="6">
        <f t="shared" si="3"/>
        <v>18</v>
      </c>
      <c r="D201" s="8">
        <v>2002</v>
      </c>
      <c r="E201" s="55">
        <v>44133.472395833334</v>
      </c>
      <c r="F201" s="66">
        <v>12</v>
      </c>
      <c r="G201" s="8">
        <v>3</v>
      </c>
      <c r="H201" s="8">
        <v>3</v>
      </c>
      <c r="I201" s="8">
        <v>1</v>
      </c>
      <c r="J201" s="8">
        <v>2</v>
      </c>
      <c r="K201" s="8">
        <v>0</v>
      </c>
      <c r="L201" s="8">
        <v>2</v>
      </c>
      <c r="M201" s="8">
        <v>1</v>
      </c>
      <c r="N201" s="8">
        <v>2</v>
      </c>
      <c r="O201" s="8">
        <v>3</v>
      </c>
      <c r="P201" s="8">
        <v>3</v>
      </c>
      <c r="Q201" s="8">
        <v>3</v>
      </c>
      <c r="R201" s="8">
        <v>0</v>
      </c>
      <c r="S201" s="8">
        <v>0</v>
      </c>
      <c r="T201" s="8">
        <v>1</v>
      </c>
      <c r="U201" s="8">
        <v>3</v>
      </c>
      <c r="V201" s="8">
        <v>2</v>
      </c>
      <c r="W201" s="8">
        <v>2</v>
      </c>
      <c r="X201" s="8">
        <v>1</v>
      </c>
      <c r="Y201" s="8">
        <v>1</v>
      </c>
      <c r="Z201" s="20">
        <v>0</v>
      </c>
      <c r="AA201" s="8">
        <v>6</v>
      </c>
      <c r="AB201" s="8">
        <v>10</v>
      </c>
      <c r="AC201" s="8">
        <v>12</v>
      </c>
      <c r="AD201" s="8">
        <v>4</v>
      </c>
      <c r="AE201" s="8">
        <v>6</v>
      </c>
      <c r="AF201" s="8">
        <v>4</v>
      </c>
      <c r="AG201" s="8">
        <v>6</v>
      </c>
      <c r="AH201" s="8">
        <v>4</v>
      </c>
      <c r="AI201" s="8">
        <v>4</v>
      </c>
      <c r="AJ201" s="8">
        <v>3</v>
      </c>
      <c r="AK201" s="8">
        <v>4</v>
      </c>
      <c r="AL201" s="8">
        <v>5</v>
      </c>
      <c r="AM201" s="8">
        <v>6</v>
      </c>
      <c r="AN201" s="8">
        <v>6</v>
      </c>
      <c r="AO201" s="8">
        <v>7</v>
      </c>
      <c r="AP201" s="8">
        <v>4</v>
      </c>
      <c r="AQ201" s="8">
        <v>23</v>
      </c>
      <c r="AR201" s="8">
        <v>6</v>
      </c>
      <c r="AS201" s="8">
        <v>3</v>
      </c>
      <c r="AT201" s="8">
        <v>6</v>
      </c>
    </row>
    <row r="202" spans="1:46">
      <c r="A202" s="1">
        <v>21169</v>
      </c>
      <c r="B202" s="8">
        <v>0</v>
      </c>
      <c r="C202" s="6">
        <f t="shared" si="3"/>
        <v>71</v>
      </c>
      <c r="D202" s="8">
        <v>1949</v>
      </c>
      <c r="E202" s="55">
        <v>44133.47246527778</v>
      </c>
      <c r="F202" s="62">
        <v>5</v>
      </c>
      <c r="G202" s="8">
        <v>2</v>
      </c>
      <c r="H202" s="8">
        <v>2</v>
      </c>
      <c r="I202" s="8">
        <v>2</v>
      </c>
      <c r="J202" s="8">
        <v>2</v>
      </c>
      <c r="K202" s="8">
        <v>2</v>
      </c>
      <c r="L202" s="8">
        <v>2</v>
      </c>
      <c r="M202" s="8">
        <v>0</v>
      </c>
      <c r="N202" s="8">
        <v>0</v>
      </c>
      <c r="O202" s="8">
        <v>2</v>
      </c>
      <c r="P202" s="8">
        <v>1</v>
      </c>
      <c r="Q202" s="8">
        <v>2</v>
      </c>
      <c r="R202" s="8">
        <v>1</v>
      </c>
      <c r="S202" s="8">
        <v>1</v>
      </c>
      <c r="T202" s="8">
        <v>2</v>
      </c>
      <c r="U202" s="8">
        <v>0</v>
      </c>
      <c r="V202" s="8">
        <v>3</v>
      </c>
      <c r="W202" s="8">
        <v>2</v>
      </c>
      <c r="X202" s="8">
        <v>2</v>
      </c>
      <c r="Y202" s="8">
        <v>3</v>
      </c>
      <c r="Z202" s="20">
        <v>3</v>
      </c>
      <c r="AA202" s="8">
        <v>10</v>
      </c>
      <c r="AB202" s="8">
        <v>12</v>
      </c>
      <c r="AC202" s="8">
        <v>13</v>
      </c>
      <c r="AD202" s="8">
        <v>4</v>
      </c>
      <c r="AE202" s="8">
        <v>12</v>
      </c>
      <c r="AF202" s="8">
        <v>7</v>
      </c>
      <c r="AG202" s="8">
        <v>7</v>
      </c>
      <c r="AH202" s="8">
        <v>7</v>
      </c>
      <c r="AI202" s="8">
        <v>4</v>
      </c>
      <c r="AJ202" s="8">
        <v>17</v>
      </c>
      <c r="AK202" s="8">
        <v>6</v>
      </c>
      <c r="AL202" s="8">
        <v>5</v>
      </c>
      <c r="AM202" s="8">
        <v>8</v>
      </c>
      <c r="AN202" s="8">
        <v>10</v>
      </c>
      <c r="AO202" s="8">
        <v>8</v>
      </c>
      <c r="AP202" s="8">
        <v>6</v>
      </c>
      <c r="AQ202" s="8">
        <v>6</v>
      </c>
      <c r="AR202" s="8">
        <v>6</v>
      </c>
      <c r="AS202" s="8">
        <v>6</v>
      </c>
      <c r="AT202" s="8">
        <v>6</v>
      </c>
    </row>
    <row r="203" spans="1:46">
      <c r="A203" s="1">
        <v>21184</v>
      </c>
      <c r="B203" s="8">
        <v>0</v>
      </c>
      <c r="C203" s="6">
        <f t="shared" si="3"/>
        <v>26</v>
      </c>
      <c r="D203" s="8">
        <v>1994</v>
      </c>
      <c r="E203" s="55">
        <v>44133.496412037035</v>
      </c>
      <c r="F203" s="62">
        <v>1</v>
      </c>
      <c r="G203" s="8">
        <v>1</v>
      </c>
      <c r="H203" s="8">
        <v>2</v>
      </c>
      <c r="I203" s="8">
        <v>1</v>
      </c>
      <c r="J203" s="8">
        <v>0</v>
      </c>
      <c r="K203" s="8">
        <v>1</v>
      </c>
      <c r="L203" s="8">
        <v>1</v>
      </c>
      <c r="M203" s="8">
        <v>3</v>
      </c>
      <c r="N203" s="8">
        <v>1</v>
      </c>
      <c r="O203" s="8">
        <v>2</v>
      </c>
      <c r="P203" s="8">
        <v>2</v>
      </c>
      <c r="Q203" s="8">
        <v>2</v>
      </c>
      <c r="R203" s="8">
        <v>0</v>
      </c>
      <c r="S203" s="8">
        <v>0</v>
      </c>
      <c r="T203" s="8">
        <v>1</v>
      </c>
      <c r="U203" s="8">
        <v>0</v>
      </c>
      <c r="V203" s="8">
        <v>2</v>
      </c>
      <c r="W203" s="8">
        <v>2</v>
      </c>
      <c r="X203" s="8">
        <v>2</v>
      </c>
      <c r="Y203" s="8">
        <v>1</v>
      </c>
      <c r="Z203" s="20">
        <v>1</v>
      </c>
      <c r="AA203" s="8">
        <v>21</v>
      </c>
      <c r="AB203" s="8">
        <v>4</v>
      </c>
      <c r="AC203" s="8">
        <v>5</v>
      </c>
      <c r="AD203" s="8">
        <v>7</v>
      </c>
      <c r="AE203" s="8">
        <v>14</v>
      </c>
      <c r="AF203" s="8">
        <v>2</v>
      </c>
      <c r="AG203" s="8">
        <v>6</v>
      </c>
      <c r="AH203" s="8">
        <v>7</v>
      </c>
      <c r="AI203" s="8">
        <v>4</v>
      </c>
      <c r="AJ203" s="8">
        <v>4</v>
      </c>
      <c r="AK203" s="8">
        <v>3</v>
      </c>
      <c r="AL203" s="8">
        <v>4</v>
      </c>
      <c r="AM203" s="8">
        <v>4</v>
      </c>
      <c r="AN203" s="8">
        <v>4</v>
      </c>
      <c r="AO203" s="8">
        <v>5</v>
      </c>
      <c r="AP203" s="8">
        <v>4</v>
      </c>
      <c r="AQ203" s="8">
        <v>3</v>
      </c>
      <c r="AR203" s="8">
        <v>6</v>
      </c>
      <c r="AS203" s="8">
        <v>5</v>
      </c>
      <c r="AT203" s="8">
        <v>5</v>
      </c>
    </row>
    <row r="204" spans="1:46">
      <c r="A204" s="1">
        <v>21159</v>
      </c>
      <c r="B204" s="8">
        <v>1</v>
      </c>
      <c r="C204" s="6">
        <f t="shared" si="3"/>
        <v>55</v>
      </c>
      <c r="D204" s="8">
        <v>1965</v>
      </c>
      <c r="E204" s="55">
        <v>44133.508043981485</v>
      </c>
      <c r="F204" s="62">
        <v>2</v>
      </c>
      <c r="G204" s="8">
        <v>3</v>
      </c>
      <c r="H204" s="8">
        <v>1</v>
      </c>
      <c r="I204" s="8">
        <v>0</v>
      </c>
      <c r="J204" s="8">
        <v>2</v>
      </c>
      <c r="K204" s="8">
        <v>1</v>
      </c>
      <c r="L204" s="8">
        <v>1</v>
      </c>
      <c r="M204" s="8">
        <v>2</v>
      </c>
      <c r="N204" s="8">
        <v>2</v>
      </c>
      <c r="O204" s="8">
        <v>1</v>
      </c>
      <c r="P204" s="8">
        <v>1</v>
      </c>
      <c r="Q204" s="8">
        <v>2</v>
      </c>
      <c r="R204" s="8">
        <v>1</v>
      </c>
      <c r="S204" s="8">
        <v>1</v>
      </c>
      <c r="T204" s="8">
        <v>1</v>
      </c>
      <c r="U204" s="8">
        <v>2</v>
      </c>
      <c r="V204" s="8">
        <v>1</v>
      </c>
      <c r="W204" s="8">
        <v>2</v>
      </c>
      <c r="X204" s="8">
        <v>1</v>
      </c>
      <c r="Y204" s="8">
        <v>1</v>
      </c>
      <c r="Z204" s="20">
        <v>1</v>
      </c>
      <c r="AA204" s="8">
        <v>8</v>
      </c>
      <c r="AB204" s="8">
        <v>6</v>
      </c>
      <c r="AC204" s="8">
        <v>4</v>
      </c>
      <c r="AD204" s="8">
        <v>3</v>
      </c>
      <c r="AE204" s="8">
        <v>4</v>
      </c>
      <c r="AF204" s="8">
        <v>2</v>
      </c>
      <c r="AG204" s="8">
        <v>4</v>
      </c>
      <c r="AH204" s="8">
        <v>4</v>
      </c>
      <c r="AI204" s="8">
        <v>3</v>
      </c>
      <c r="AJ204" s="8">
        <v>4</v>
      </c>
      <c r="AK204" s="8">
        <v>4</v>
      </c>
      <c r="AL204" s="8">
        <v>2</v>
      </c>
      <c r="AM204" s="8">
        <v>3</v>
      </c>
      <c r="AN204" s="8">
        <v>3</v>
      </c>
      <c r="AO204" s="8">
        <v>3</v>
      </c>
      <c r="AP204" s="8">
        <v>3</v>
      </c>
      <c r="AQ204" s="8">
        <v>5</v>
      </c>
      <c r="AR204" s="8">
        <v>7</v>
      </c>
      <c r="AS204" s="8">
        <v>2</v>
      </c>
      <c r="AT204" s="8">
        <v>2</v>
      </c>
    </row>
    <row r="205" spans="1:46">
      <c r="A205" s="1">
        <v>21204</v>
      </c>
      <c r="B205" s="8">
        <v>0</v>
      </c>
      <c r="C205" s="6">
        <f t="shared" si="3"/>
        <v>22</v>
      </c>
      <c r="D205" s="8">
        <v>1998</v>
      </c>
      <c r="E205" s="55">
        <v>44133.520729166667</v>
      </c>
      <c r="F205" s="62">
        <v>3.5</v>
      </c>
      <c r="G205" s="8">
        <v>2</v>
      </c>
      <c r="H205" s="8">
        <v>0</v>
      </c>
      <c r="I205" s="8">
        <v>0</v>
      </c>
      <c r="J205" s="8">
        <v>2</v>
      </c>
      <c r="K205" s="8">
        <v>2</v>
      </c>
      <c r="L205" s="8">
        <v>2</v>
      </c>
      <c r="M205" s="8">
        <v>0</v>
      </c>
      <c r="N205" s="8">
        <v>0</v>
      </c>
      <c r="O205" s="8">
        <v>2</v>
      </c>
      <c r="P205" s="8">
        <v>1</v>
      </c>
      <c r="Q205" s="8">
        <v>2</v>
      </c>
      <c r="R205" s="8">
        <v>1</v>
      </c>
      <c r="S205" s="8">
        <v>1</v>
      </c>
      <c r="T205" s="8">
        <v>2</v>
      </c>
      <c r="U205" s="8">
        <v>0</v>
      </c>
      <c r="V205" s="8">
        <v>1</v>
      </c>
      <c r="W205" s="8">
        <v>2</v>
      </c>
      <c r="X205" s="8">
        <v>3</v>
      </c>
      <c r="Y205" s="8">
        <v>3</v>
      </c>
      <c r="Z205" s="20">
        <v>1</v>
      </c>
      <c r="AA205" s="8">
        <v>15</v>
      </c>
      <c r="AB205" s="8">
        <v>16</v>
      </c>
      <c r="AC205" s="8">
        <v>8</v>
      </c>
      <c r="AD205" s="8">
        <v>13</v>
      </c>
      <c r="AE205" s="8">
        <v>15</v>
      </c>
      <c r="AF205" s="8">
        <v>14</v>
      </c>
      <c r="AG205" s="8">
        <v>8</v>
      </c>
      <c r="AH205" s="8">
        <v>7</v>
      </c>
      <c r="AI205" s="8">
        <v>10</v>
      </c>
      <c r="AJ205" s="8">
        <v>11</v>
      </c>
      <c r="AK205" s="8">
        <v>14</v>
      </c>
      <c r="AL205" s="8">
        <v>17</v>
      </c>
      <c r="AM205" s="8">
        <v>5</v>
      </c>
      <c r="AN205" s="8">
        <v>10</v>
      </c>
      <c r="AO205" s="8">
        <v>13</v>
      </c>
      <c r="AP205" s="8">
        <v>6</v>
      </c>
      <c r="AQ205" s="8">
        <v>11</v>
      </c>
      <c r="AR205" s="8">
        <v>7</v>
      </c>
      <c r="AS205" s="8">
        <v>8</v>
      </c>
      <c r="AT205" s="8">
        <v>9</v>
      </c>
    </row>
    <row r="206" spans="1:46">
      <c r="A206" s="1">
        <v>21207</v>
      </c>
      <c r="B206" s="8">
        <v>1</v>
      </c>
      <c r="C206" s="6">
        <f t="shared" si="3"/>
        <v>22</v>
      </c>
      <c r="D206" s="8">
        <v>1998</v>
      </c>
      <c r="E206" s="55">
        <v>44133.531851851854</v>
      </c>
      <c r="F206" s="62">
        <v>12</v>
      </c>
      <c r="G206" s="8">
        <v>1</v>
      </c>
      <c r="H206" s="8">
        <v>1</v>
      </c>
      <c r="I206" s="8">
        <v>0</v>
      </c>
      <c r="J206" s="8">
        <v>2</v>
      </c>
      <c r="K206" s="8">
        <v>1</v>
      </c>
      <c r="L206" s="8">
        <v>1</v>
      </c>
      <c r="M206" s="8">
        <v>0</v>
      </c>
      <c r="N206" s="8">
        <v>0</v>
      </c>
      <c r="O206" s="8">
        <v>0</v>
      </c>
      <c r="P206" s="8">
        <v>2</v>
      </c>
      <c r="Q206" s="8">
        <v>1</v>
      </c>
      <c r="R206" s="8">
        <v>0</v>
      </c>
      <c r="S206" s="8">
        <v>0</v>
      </c>
      <c r="T206" s="8">
        <v>1</v>
      </c>
      <c r="U206" s="8">
        <v>2</v>
      </c>
      <c r="V206" s="8">
        <v>0</v>
      </c>
      <c r="W206" s="8">
        <v>2</v>
      </c>
      <c r="X206" s="8">
        <v>0</v>
      </c>
      <c r="Y206" s="8">
        <v>0</v>
      </c>
      <c r="Z206" s="20">
        <v>0</v>
      </c>
      <c r="AA206" s="8">
        <v>4</v>
      </c>
      <c r="AB206" s="8">
        <v>10</v>
      </c>
      <c r="AC206" s="8">
        <v>4</v>
      </c>
      <c r="AD206" s="8">
        <v>2</v>
      </c>
      <c r="AE206" s="8">
        <v>6</v>
      </c>
      <c r="AF206" s="8">
        <v>3</v>
      </c>
      <c r="AG206" s="8">
        <v>4</v>
      </c>
      <c r="AH206" s="8">
        <v>2</v>
      </c>
      <c r="AI206" s="8">
        <v>3</v>
      </c>
      <c r="AJ206" s="8">
        <v>5</v>
      </c>
      <c r="AK206" s="8">
        <v>6</v>
      </c>
      <c r="AL206" s="8">
        <v>3</v>
      </c>
      <c r="AM206" s="8">
        <v>3</v>
      </c>
      <c r="AN206" s="8">
        <v>4</v>
      </c>
      <c r="AO206" s="8">
        <v>7</v>
      </c>
      <c r="AP206" s="8">
        <v>3</v>
      </c>
      <c r="AQ206" s="8">
        <v>3</v>
      </c>
      <c r="AR206" s="8">
        <v>5</v>
      </c>
      <c r="AS206" s="8">
        <v>2</v>
      </c>
      <c r="AT206" s="8">
        <v>2</v>
      </c>
    </row>
    <row r="207" spans="1:46">
      <c r="A207" s="1">
        <v>21220</v>
      </c>
      <c r="B207" s="8">
        <v>0</v>
      </c>
      <c r="C207" s="6">
        <f t="shared" si="3"/>
        <v>27</v>
      </c>
      <c r="D207" s="8">
        <v>1993</v>
      </c>
      <c r="E207" s="55">
        <v>44133.5390625</v>
      </c>
      <c r="F207" s="62">
        <v>0.5</v>
      </c>
      <c r="G207" s="8">
        <v>3</v>
      </c>
      <c r="H207" s="8">
        <v>2</v>
      </c>
      <c r="I207" s="8">
        <v>2</v>
      </c>
      <c r="J207" s="8">
        <v>3</v>
      </c>
      <c r="K207" s="8">
        <v>2</v>
      </c>
      <c r="L207" s="8">
        <v>2</v>
      </c>
      <c r="M207" s="8">
        <v>0</v>
      </c>
      <c r="N207" s="8">
        <v>2</v>
      </c>
      <c r="O207" s="8">
        <v>2</v>
      </c>
      <c r="P207" s="8">
        <v>2</v>
      </c>
      <c r="Q207" s="8">
        <v>3</v>
      </c>
      <c r="R207" s="8">
        <v>1</v>
      </c>
      <c r="S207" s="8">
        <v>2</v>
      </c>
      <c r="T207" s="8">
        <v>2</v>
      </c>
      <c r="U207" s="8">
        <v>3</v>
      </c>
      <c r="V207" s="8">
        <v>3</v>
      </c>
      <c r="W207" s="8">
        <v>2</v>
      </c>
      <c r="X207" s="8">
        <v>1</v>
      </c>
      <c r="Y207" s="8">
        <v>0</v>
      </c>
      <c r="Z207" s="20">
        <v>2</v>
      </c>
      <c r="AA207" s="8">
        <v>11</v>
      </c>
      <c r="AB207" s="8">
        <v>5</v>
      </c>
      <c r="AC207" s="8">
        <v>16</v>
      </c>
      <c r="AD207" s="8">
        <v>11</v>
      </c>
      <c r="AE207" s="8">
        <v>5</v>
      </c>
      <c r="AF207" s="8">
        <v>3</v>
      </c>
      <c r="AG207" s="8">
        <v>7</v>
      </c>
      <c r="AH207" s="8">
        <v>20</v>
      </c>
      <c r="AI207" s="8">
        <v>4</v>
      </c>
      <c r="AJ207" s="8">
        <v>5</v>
      </c>
      <c r="AK207" s="8">
        <v>6</v>
      </c>
      <c r="AL207" s="8">
        <v>8</v>
      </c>
      <c r="AM207" s="8">
        <v>12</v>
      </c>
      <c r="AN207" s="8">
        <v>6</v>
      </c>
      <c r="AO207" s="8">
        <v>8</v>
      </c>
      <c r="AP207" s="8">
        <v>4</v>
      </c>
      <c r="AQ207" s="8">
        <v>65</v>
      </c>
      <c r="AR207" s="8">
        <v>12</v>
      </c>
      <c r="AS207" s="8">
        <v>6</v>
      </c>
      <c r="AT207" s="8">
        <v>3</v>
      </c>
    </row>
    <row r="208" spans="1:46">
      <c r="A208" s="1">
        <v>21234</v>
      </c>
      <c r="B208" s="8">
        <v>0</v>
      </c>
      <c r="C208" s="6">
        <f t="shared" si="3"/>
        <v>23</v>
      </c>
      <c r="D208" s="8">
        <v>1997</v>
      </c>
      <c r="E208" s="55">
        <v>44133.555173611108</v>
      </c>
      <c r="F208" s="62">
        <v>5</v>
      </c>
      <c r="G208" s="8">
        <v>2</v>
      </c>
      <c r="H208" s="8">
        <v>3</v>
      </c>
      <c r="I208" s="8">
        <v>2</v>
      </c>
      <c r="J208" s="8">
        <v>0</v>
      </c>
      <c r="K208" s="8">
        <v>2</v>
      </c>
      <c r="L208" s="8">
        <v>2</v>
      </c>
      <c r="M208" s="8">
        <v>0</v>
      </c>
      <c r="N208" s="8">
        <v>0</v>
      </c>
      <c r="O208" s="8">
        <v>1</v>
      </c>
      <c r="P208" s="8">
        <v>1</v>
      </c>
      <c r="Q208" s="8">
        <v>2</v>
      </c>
      <c r="R208" s="8">
        <v>1</v>
      </c>
      <c r="S208" s="8">
        <v>1</v>
      </c>
      <c r="T208" s="8">
        <v>1</v>
      </c>
      <c r="U208" s="8">
        <v>1</v>
      </c>
      <c r="V208" s="8">
        <v>1</v>
      </c>
      <c r="W208" s="8">
        <v>2</v>
      </c>
      <c r="X208" s="8">
        <v>1</v>
      </c>
      <c r="Y208" s="8">
        <v>1</v>
      </c>
      <c r="Z208" s="20">
        <v>0</v>
      </c>
      <c r="AA208" s="8">
        <v>4</v>
      </c>
      <c r="AB208" s="8">
        <v>4</v>
      </c>
      <c r="AC208" s="8">
        <v>6</v>
      </c>
      <c r="AD208" s="8">
        <v>2</v>
      </c>
      <c r="AE208" s="8">
        <v>5</v>
      </c>
      <c r="AF208" s="8">
        <v>5</v>
      </c>
      <c r="AG208" s="8">
        <v>3</v>
      </c>
      <c r="AH208" s="8">
        <v>4</v>
      </c>
      <c r="AI208" s="8">
        <v>3</v>
      </c>
      <c r="AJ208" s="8">
        <v>6</v>
      </c>
      <c r="AK208" s="8">
        <v>9</v>
      </c>
      <c r="AL208" s="8">
        <v>8</v>
      </c>
      <c r="AM208" s="8">
        <v>8</v>
      </c>
      <c r="AN208" s="8">
        <v>4</v>
      </c>
      <c r="AO208" s="8">
        <v>7</v>
      </c>
      <c r="AP208" s="8">
        <v>3</v>
      </c>
      <c r="AQ208" s="8">
        <v>3</v>
      </c>
      <c r="AR208" s="8">
        <v>7</v>
      </c>
      <c r="AS208" s="8">
        <v>5</v>
      </c>
      <c r="AT208" s="8">
        <v>2</v>
      </c>
    </row>
    <row r="209" spans="1:46">
      <c r="A209" s="1">
        <v>21273</v>
      </c>
      <c r="B209" s="8">
        <v>1</v>
      </c>
      <c r="C209" s="6">
        <f t="shared" si="3"/>
        <v>26</v>
      </c>
      <c r="D209" s="8">
        <v>1994</v>
      </c>
      <c r="E209" s="55">
        <v>44133.609363425923</v>
      </c>
      <c r="F209" s="62">
        <v>6</v>
      </c>
      <c r="G209" s="8">
        <v>2</v>
      </c>
      <c r="H209" s="8">
        <v>3</v>
      </c>
      <c r="I209" s="8">
        <v>1</v>
      </c>
      <c r="J209" s="8">
        <v>2</v>
      </c>
      <c r="K209" s="8">
        <v>2</v>
      </c>
      <c r="L209" s="8">
        <v>2</v>
      </c>
      <c r="M209" s="8">
        <v>2</v>
      </c>
      <c r="N209" s="8">
        <v>2</v>
      </c>
      <c r="O209" s="8">
        <v>2</v>
      </c>
      <c r="P209" s="8">
        <v>1</v>
      </c>
      <c r="Q209" s="8">
        <v>3</v>
      </c>
      <c r="R209" s="8">
        <v>2</v>
      </c>
      <c r="S209" s="8">
        <v>2</v>
      </c>
      <c r="T209" s="8">
        <v>1</v>
      </c>
      <c r="U209" s="8">
        <v>3</v>
      </c>
      <c r="V209" s="8">
        <v>2</v>
      </c>
      <c r="W209" s="8">
        <v>2</v>
      </c>
      <c r="X209" s="8">
        <v>1</v>
      </c>
      <c r="Y209" s="8">
        <v>0</v>
      </c>
      <c r="Z209" s="20">
        <v>2</v>
      </c>
      <c r="AA209" s="8">
        <v>4</v>
      </c>
      <c r="AB209" s="8">
        <v>3</v>
      </c>
      <c r="AC209" s="8">
        <v>5</v>
      </c>
      <c r="AD209" s="8">
        <v>3</v>
      </c>
      <c r="AE209" s="8">
        <v>5</v>
      </c>
      <c r="AF209" s="8">
        <v>6</v>
      </c>
      <c r="AG209" s="8">
        <v>5</v>
      </c>
      <c r="AH209" s="8">
        <v>3</v>
      </c>
      <c r="AI209" s="8">
        <v>4</v>
      </c>
      <c r="AJ209" s="8">
        <v>12</v>
      </c>
      <c r="AK209" s="8">
        <v>4</v>
      </c>
      <c r="AL209" s="8">
        <v>9</v>
      </c>
      <c r="AM209" s="8">
        <v>4</v>
      </c>
      <c r="AN209" s="8">
        <v>5</v>
      </c>
      <c r="AO209" s="8">
        <v>6</v>
      </c>
      <c r="AP209" s="8">
        <v>3</v>
      </c>
      <c r="AQ209" s="8">
        <v>5</v>
      </c>
      <c r="AR209" s="8">
        <v>10</v>
      </c>
      <c r="AS209" s="8">
        <v>6</v>
      </c>
      <c r="AT209" s="8">
        <v>4</v>
      </c>
    </row>
    <row r="210" spans="1:46">
      <c r="A210" s="1">
        <v>21286</v>
      </c>
      <c r="B210" s="8">
        <v>0</v>
      </c>
      <c r="C210" s="6">
        <f t="shared" si="3"/>
        <v>22</v>
      </c>
      <c r="D210" s="8">
        <v>1998</v>
      </c>
      <c r="E210" s="55">
        <v>44133.619328703702</v>
      </c>
      <c r="F210" s="62">
        <v>3</v>
      </c>
      <c r="G210" s="8">
        <v>3</v>
      </c>
      <c r="H210" s="8">
        <v>3</v>
      </c>
      <c r="I210" s="8">
        <v>3</v>
      </c>
      <c r="J210" s="8">
        <v>2</v>
      </c>
      <c r="K210" s="8">
        <v>2</v>
      </c>
      <c r="L210" s="8">
        <v>2</v>
      </c>
      <c r="M210" s="8">
        <v>0</v>
      </c>
      <c r="N210" s="8">
        <v>1</v>
      </c>
      <c r="O210" s="8">
        <v>2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1</v>
      </c>
      <c r="W210" s="8">
        <v>1</v>
      </c>
      <c r="X210" s="8">
        <v>0</v>
      </c>
      <c r="Y210" s="8">
        <v>0</v>
      </c>
      <c r="Z210" s="20">
        <v>2</v>
      </c>
      <c r="AA210" s="8">
        <v>3</v>
      </c>
      <c r="AB210" s="8">
        <v>7</v>
      </c>
      <c r="AC210" s="8">
        <v>10</v>
      </c>
      <c r="AD210" s="8">
        <v>18</v>
      </c>
      <c r="AE210" s="8">
        <v>10</v>
      </c>
      <c r="AF210" s="8">
        <v>6</v>
      </c>
      <c r="AG210" s="8">
        <v>9</v>
      </c>
      <c r="AH210" s="8">
        <v>5</v>
      </c>
      <c r="AI210" s="8">
        <v>17</v>
      </c>
      <c r="AJ210" s="8">
        <v>12</v>
      </c>
      <c r="AK210" s="8">
        <v>7</v>
      </c>
      <c r="AL210" s="8">
        <v>5</v>
      </c>
      <c r="AM210" s="8">
        <v>7</v>
      </c>
      <c r="AN210" s="8">
        <v>9</v>
      </c>
      <c r="AO210" s="8">
        <v>6</v>
      </c>
      <c r="AP210" s="8">
        <v>4</v>
      </c>
      <c r="AQ210" s="8">
        <v>6</v>
      </c>
      <c r="AR210" s="8">
        <v>5</v>
      </c>
      <c r="AS210" s="8">
        <v>4</v>
      </c>
      <c r="AT210" s="8">
        <v>3</v>
      </c>
    </row>
    <row r="211" spans="1:46">
      <c r="A211" s="1">
        <v>21287</v>
      </c>
      <c r="B211" s="8">
        <v>0</v>
      </c>
      <c r="C211" s="6">
        <f t="shared" si="3"/>
        <v>24</v>
      </c>
      <c r="D211" s="8">
        <v>1996</v>
      </c>
      <c r="E211" s="55">
        <v>44133.63385416667</v>
      </c>
      <c r="F211" s="62">
        <v>2.5</v>
      </c>
      <c r="G211" s="8">
        <v>1</v>
      </c>
      <c r="H211" s="8">
        <v>2</v>
      </c>
      <c r="I211" s="8">
        <v>1</v>
      </c>
      <c r="J211" s="8">
        <v>1</v>
      </c>
      <c r="K211" s="8">
        <v>1</v>
      </c>
      <c r="L211" s="8">
        <v>1</v>
      </c>
      <c r="M211" s="8">
        <v>0</v>
      </c>
      <c r="N211" s="8">
        <v>0</v>
      </c>
      <c r="O211" s="8">
        <v>2</v>
      </c>
      <c r="P211" s="8">
        <v>1</v>
      </c>
      <c r="Q211" s="8">
        <v>1</v>
      </c>
      <c r="R211" s="8">
        <v>1</v>
      </c>
      <c r="S211" s="8">
        <v>0</v>
      </c>
      <c r="T211" s="8">
        <v>1</v>
      </c>
      <c r="U211" s="8">
        <v>0</v>
      </c>
      <c r="V211" s="8">
        <v>2</v>
      </c>
      <c r="W211" s="8">
        <v>2</v>
      </c>
      <c r="X211" s="8">
        <v>1</v>
      </c>
      <c r="Y211" s="8">
        <v>1</v>
      </c>
      <c r="Z211" s="20">
        <v>2</v>
      </c>
      <c r="AA211" s="8">
        <v>8</v>
      </c>
      <c r="AB211" s="8">
        <v>8</v>
      </c>
      <c r="AC211" s="8">
        <v>8</v>
      </c>
      <c r="AD211" s="8">
        <v>7</v>
      </c>
      <c r="AE211" s="8">
        <v>10</v>
      </c>
      <c r="AF211" s="8">
        <v>103</v>
      </c>
      <c r="AG211" s="8">
        <v>5</v>
      </c>
      <c r="AH211" s="8">
        <v>11</v>
      </c>
      <c r="AI211" s="8">
        <v>3</v>
      </c>
      <c r="AJ211" s="8">
        <v>4</v>
      </c>
      <c r="AK211" s="8">
        <v>5</v>
      </c>
      <c r="AL211" s="8">
        <v>6</v>
      </c>
      <c r="AM211" s="8">
        <v>6</v>
      </c>
      <c r="AN211" s="8">
        <v>5</v>
      </c>
      <c r="AO211" s="8">
        <v>16</v>
      </c>
      <c r="AP211" s="8">
        <v>9</v>
      </c>
      <c r="AQ211" s="8">
        <v>9</v>
      </c>
      <c r="AR211" s="8">
        <v>41</v>
      </c>
      <c r="AS211" s="8">
        <v>4</v>
      </c>
      <c r="AT211" s="8">
        <v>9</v>
      </c>
    </row>
    <row r="212" spans="1:46">
      <c r="A212" s="1">
        <v>21301</v>
      </c>
      <c r="B212" s="8">
        <v>0</v>
      </c>
      <c r="C212" s="6">
        <f t="shared" si="3"/>
        <v>24</v>
      </c>
      <c r="D212" s="8">
        <v>1996</v>
      </c>
      <c r="E212" s="55">
        <v>44133.640902777777</v>
      </c>
      <c r="F212" s="62">
        <v>4.5</v>
      </c>
      <c r="G212" s="8">
        <v>2</v>
      </c>
      <c r="H212" s="8">
        <v>2</v>
      </c>
      <c r="I212" s="8">
        <v>1</v>
      </c>
      <c r="J212" s="8">
        <v>3</v>
      </c>
      <c r="K212" s="8">
        <v>1</v>
      </c>
      <c r="L212" s="8">
        <v>2</v>
      </c>
      <c r="M212" s="8">
        <v>2</v>
      </c>
      <c r="N212" s="8">
        <v>0</v>
      </c>
      <c r="O212" s="8">
        <v>2</v>
      </c>
      <c r="P212" s="8">
        <v>1</v>
      </c>
      <c r="Q212" s="8">
        <v>2</v>
      </c>
      <c r="R212" s="8">
        <v>0</v>
      </c>
      <c r="S212" s="8">
        <v>1</v>
      </c>
      <c r="T212" s="8">
        <v>2</v>
      </c>
      <c r="U212" s="8">
        <v>3</v>
      </c>
      <c r="V212" s="8">
        <v>3</v>
      </c>
      <c r="W212" s="8">
        <v>3</v>
      </c>
      <c r="X212" s="8">
        <v>3</v>
      </c>
      <c r="Y212" s="8">
        <v>3</v>
      </c>
      <c r="Z212" s="20">
        <v>2</v>
      </c>
      <c r="AA212" s="8">
        <v>5</v>
      </c>
      <c r="AB212" s="8">
        <v>6</v>
      </c>
      <c r="AC212" s="8">
        <v>4</v>
      </c>
      <c r="AD212" s="8">
        <v>2</v>
      </c>
      <c r="AE212" s="8">
        <v>9</v>
      </c>
      <c r="AF212" s="8">
        <v>3</v>
      </c>
      <c r="AG212" s="8">
        <v>4</v>
      </c>
      <c r="AH212" s="8">
        <v>3</v>
      </c>
      <c r="AI212" s="8">
        <v>3</v>
      </c>
      <c r="AJ212" s="8">
        <v>3</v>
      </c>
      <c r="AK212" s="8">
        <v>3</v>
      </c>
      <c r="AL212" s="8">
        <v>4</v>
      </c>
      <c r="AM212" s="8">
        <v>9</v>
      </c>
      <c r="AN212" s="8">
        <v>4</v>
      </c>
      <c r="AO212" s="8">
        <v>5</v>
      </c>
      <c r="AP212" s="8">
        <v>2</v>
      </c>
      <c r="AQ212" s="8">
        <v>4</v>
      </c>
      <c r="AR212" s="8">
        <v>3</v>
      </c>
      <c r="AS212" s="8">
        <v>2</v>
      </c>
      <c r="AT212" s="8">
        <v>3</v>
      </c>
    </row>
    <row r="213" spans="1:46">
      <c r="A213" s="1">
        <v>21317</v>
      </c>
      <c r="B213" s="8">
        <v>0</v>
      </c>
      <c r="C213" s="6">
        <f t="shared" si="3"/>
        <v>20</v>
      </c>
      <c r="D213" s="8">
        <v>2000</v>
      </c>
      <c r="E213" s="55">
        <v>44133.66684027778</v>
      </c>
      <c r="F213" s="62">
        <v>12</v>
      </c>
      <c r="G213" s="8">
        <v>1</v>
      </c>
      <c r="H213" s="8">
        <v>2</v>
      </c>
      <c r="I213" s="8">
        <v>0</v>
      </c>
      <c r="J213" s="8">
        <v>2</v>
      </c>
      <c r="K213" s="8">
        <v>1</v>
      </c>
      <c r="L213" s="8">
        <v>2</v>
      </c>
      <c r="M213" s="8">
        <v>1</v>
      </c>
      <c r="N213" s="8">
        <v>1</v>
      </c>
      <c r="O213" s="8">
        <v>2</v>
      </c>
      <c r="P213" s="8">
        <v>1</v>
      </c>
      <c r="Q213" s="8">
        <v>3</v>
      </c>
      <c r="R213" s="8">
        <v>0</v>
      </c>
      <c r="S213" s="8">
        <v>2</v>
      </c>
      <c r="T213" s="8">
        <v>2</v>
      </c>
      <c r="U213" s="8">
        <v>3</v>
      </c>
      <c r="V213" s="8">
        <v>1</v>
      </c>
      <c r="W213" s="8">
        <v>3</v>
      </c>
      <c r="X213" s="8">
        <v>2</v>
      </c>
      <c r="Y213" s="8">
        <v>1</v>
      </c>
      <c r="Z213" s="20">
        <v>1</v>
      </c>
      <c r="AA213" s="8">
        <v>2</v>
      </c>
      <c r="AB213" s="8">
        <v>3</v>
      </c>
      <c r="AC213" s="8">
        <v>4</v>
      </c>
      <c r="AD213" s="8">
        <v>2</v>
      </c>
      <c r="AE213" s="8">
        <v>3</v>
      </c>
      <c r="AF213" s="8">
        <v>2</v>
      </c>
      <c r="AG213" s="8">
        <v>2</v>
      </c>
      <c r="AH213" s="8">
        <v>3</v>
      </c>
      <c r="AI213" s="8">
        <v>2</v>
      </c>
      <c r="AJ213" s="8">
        <v>2</v>
      </c>
      <c r="AK213" s="8">
        <v>4</v>
      </c>
      <c r="AL213" s="8">
        <v>4</v>
      </c>
      <c r="AM213" s="8">
        <v>5</v>
      </c>
      <c r="AN213" s="8">
        <v>2</v>
      </c>
      <c r="AO213" s="8">
        <v>4</v>
      </c>
      <c r="AP213" s="8">
        <v>2</v>
      </c>
      <c r="AQ213" s="8">
        <v>2</v>
      </c>
      <c r="AR213" s="8">
        <v>3</v>
      </c>
      <c r="AS213" s="8">
        <v>3</v>
      </c>
      <c r="AT213" s="8">
        <v>5</v>
      </c>
    </row>
    <row r="214" spans="1:46">
      <c r="A214" s="1">
        <v>21321</v>
      </c>
      <c r="B214" s="8">
        <v>0</v>
      </c>
      <c r="C214" s="6">
        <f t="shared" si="3"/>
        <v>47</v>
      </c>
      <c r="D214" s="8">
        <v>1973</v>
      </c>
      <c r="E214" s="55">
        <v>44133.669016203705</v>
      </c>
      <c r="F214" s="62">
        <v>3</v>
      </c>
      <c r="G214" s="8">
        <v>2</v>
      </c>
      <c r="H214" s="8">
        <v>3</v>
      </c>
      <c r="I214" s="8">
        <v>2</v>
      </c>
      <c r="J214" s="8">
        <v>3</v>
      </c>
      <c r="K214" s="8">
        <v>2</v>
      </c>
      <c r="L214" s="8">
        <v>3</v>
      </c>
      <c r="M214" s="8">
        <v>0</v>
      </c>
      <c r="N214" s="8">
        <v>0</v>
      </c>
      <c r="O214" s="8">
        <v>3</v>
      </c>
      <c r="P214" s="8">
        <v>0</v>
      </c>
      <c r="Q214" s="8">
        <v>3</v>
      </c>
      <c r="R214" s="8">
        <v>2</v>
      </c>
      <c r="S214" s="8">
        <v>3</v>
      </c>
      <c r="T214" s="8">
        <v>3</v>
      </c>
      <c r="U214" s="8">
        <v>3</v>
      </c>
      <c r="V214" s="8">
        <v>3</v>
      </c>
      <c r="W214" s="8">
        <v>3</v>
      </c>
      <c r="X214" s="8">
        <v>2</v>
      </c>
      <c r="Y214" s="8">
        <v>2</v>
      </c>
      <c r="Z214" s="20">
        <v>1</v>
      </c>
      <c r="AA214" s="8">
        <v>4</v>
      </c>
      <c r="AB214" s="8">
        <v>5</v>
      </c>
      <c r="AC214" s="8">
        <v>8</v>
      </c>
      <c r="AD214" s="8">
        <v>5</v>
      </c>
      <c r="AE214" s="8">
        <v>8</v>
      </c>
      <c r="AF214" s="8">
        <v>4</v>
      </c>
      <c r="AG214" s="8">
        <v>4</v>
      </c>
      <c r="AH214" s="8">
        <v>4</v>
      </c>
      <c r="AI214" s="8">
        <v>3</v>
      </c>
      <c r="AJ214" s="8">
        <v>8</v>
      </c>
      <c r="AK214" s="8">
        <v>6</v>
      </c>
      <c r="AL214" s="8">
        <v>6</v>
      </c>
      <c r="AM214" s="8">
        <v>7</v>
      </c>
      <c r="AN214" s="8">
        <v>7</v>
      </c>
      <c r="AO214" s="8">
        <v>13</v>
      </c>
      <c r="AP214" s="8">
        <v>4</v>
      </c>
      <c r="AQ214" s="8">
        <v>9</v>
      </c>
      <c r="AR214" s="8">
        <v>6</v>
      </c>
      <c r="AS214" s="8">
        <v>7</v>
      </c>
      <c r="AT214" s="8">
        <v>4</v>
      </c>
    </row>
    <row r="215" spans="1:46">
      <c r="A215" s="1">
        <v>21349</v>
      </c>
      <c r="B215" s="8">
        <v>0</v>
      </c>
      <c r="C215" s="6">
        <f t="shared" si="3"/>
        <v>21</v>
      </c>
      <c r="D215" s="8">
        <v>1999</v>
      </c>
      <c r="E215" s="55">
        <v>44133.70076388889</v>
      </c>
      <c r="F215" s="62">
        <v>4</v>
      </c>
      <c r="G215" s="8">
        <v>2</v>
      </c>
      <c r="H215" s="8">
        <v>1</v>
      </c>
      <c r="I215" s="8">
        <v>0</v>
      </c>
      <c r="J215" s="8">
        <v>2</v>
      </c>
      <c r="K215" s="8">
        <v>1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1</v>
      </c>
      <c r="S215" s="8">
        <v>0</v>
      </c>
      <c r="T215" s="8">
        <v>1</v>
      </c>
      <c r="U215" s="8">
        <v>2</v>
      </c>
      <c r="V215" s="8">
        <v>1</v>
      </c>
      <c r="W215" s="8">
        <v>1</v>
      </c>
      <c r="X215" s="8">
        <v>1</v>
      </c>
      <c r="Y215" s="8">
        <v>0</v>
      </c>
      <c r="Z215" s="20">
        <v>1</v>
      </c>
      <c r="AA215" s="8">
        <v>5</v>
      </c>
      <c r="AB215" s="8">
        <v>4</v>
      </c>
      <c r="AC215" s="8">
        <v>4</v>
      </c>
      <c r="AD215" s="8">
        <v>3</v>
      </c>
      <c r="AE215" s="8">
        <v>4</v>
      </c>
      <c r="AF215" s="8">
        <v>2</v>
      </c>
      <c r="AG215" s="8">
        <v>4</v>
      </c>
      <c r="AH215" s="8">
        <v>4</v>
      </c>
      <c r="AI215" s="8">
        <v>3</v>
      </c>
      <c r="AJ215" s="8">
        <v>3</v>
      </c>
      <c r="AK215" s="8">
        <v>2</v>
      </c>
      <c r="AL215" s="8">
        <v>5</v>
      </c>
      <c r="AM215" s="8">
        <v>4</v>
      </c>
      <c r="AN215" s="8">
        <v>2</v>
      </c>
      <c r="AO215" s="8">
        <v>8</v>
      </c>
      <c r="AP215" s="8">
        <v>4</v>
      </c>
      <c r="AQ215" s="8">
        <v>3</v>
      </c>
      <c r="AR215" s="8">
        <v>4</v>
      </c>
      <c r="AS215" s="8">
        <v>3</v>
      </c>
      <c r="AT215" s="8">
        <v>2</v>
      </c>
    </row>
    <row r="216" spans="1:46">
      <c r="A216" s="1">
        <v>21361</v>
      </c>
      <c r="B216" s="8">
        <v>1</v>
      </c>
      <c r="C216" s="6">
        <f t="shared" si="3"/>
        <v>24</v>
      </c>
      <c r="D216" s="8">
        <v>1996</v>
      </c>
      <c r="E216" s="55">
        <v>44133.705995370372</v>
      </c>
      <c r="F216" s="62">
        <v>2</v>
      </c>
      <c r="G216" s="8">
        <v>1</v>
      </c>
      <c r="H216" s="8">
        <v>1</v>
      </c>
      <c r="I216" s="8">
        <v>0</v>
      </c>
      <c r="J216" s="8">
        <v>1</v>
      </c>
      <c r="K216" s="8">
        <v>0</v>
      </c>
      <c r="L216" s="8">
        <v>1</v>
      </c>
      <c r="M216" s="8">
        <v>2</v>
      </c>
      <c r="N216" s="8">
        <v>0</v>
      </c>
      <c r="O216" s="8">
        <v>0</v>
      </c>
      <c r="P216" s="8">
        <v>0</v>
      </c>
      <c r="Q216" s="8">
        <v>2</v>
      </c>
      <c r="R216" s="8">
        <v>0</v>
      </c>
      <c r="S216" s="8">
        <v>0</v>
      </c>
      <c r="T216" s="8">
        <v>0</v>
      </c>
      <c r="U216" s="8">
        <v>1</v>
      </c>
      <c r="V216" s="8">
        <v>0</v>
      </c>
      <c r="W216" s="8">
        <v>1</v>
      </c>
      <c r="X216" s="8">
        <v>0</v>
      </c>
      <c r="Y216" s="8">
        <v>0</v>
      </c>
      <c r="Z216" s="20">
        <v>0</v>
      </c>
      <c r="AA216" s="8">
        <v>7</v>
      </c>
      <c r="AB216" s="8">
        <v>3</v>
      </c>
      <c r="AC216" s="8">
        <v>5</v>
      </c>
      <c r="AD216" s="8">
        <v>2</v>
      </c>
      <c r="AE216" s="8">
        <v>5</v>
      </c>
      <c r="AF216" s="8">
        <v>2</v>
      </c>
      <c r="AG216" s="8">
        <v>4</v>
      </c>
      <c r="AH216" s="8">
        <v>4</v>
      </c>
      <c r="AI216" s="8">
        <v>2</v>
      </c>
      <c r="AJ216" s="8">
        <v>4</v>
      </c>
      <c r="AK216" s="8">
        <v>10</v>
      </c>
      <c r="AL216" s="8">
        <v>5</v>
      </c>
      <c r="AM216" s="8">
        <v>2</v>
      </c>
      <c r="AN216" s="8">
        <v>3</v>
      </c>
      <c r="AO216" s="8">
        <v>8</v>
      </c>
      <c r="AP216" s="8">
        <v>2</v>
      </c>
      <c r="AQ216" s="8">
        <v>3</v>
      </c>
      <c r="AR216" s="8">
        <v>3</v>
      </c>
      <c r="AS216" s="8">
        <v>1</v>
      </c>
      <c r="AT216" s="8">
        <v>2</v>
      </c>
    </row>
    <row r="217" spans="1:46">
      <c r="A217" s="1">
        <v>21312</v>
      </c>
      <c r="B217" s="8">
        <v>0</v>
      </c>
      <c r="C217" s="6">
        <f t="shared" si="3"/>
        <v>21</v>
      </c>
      <c r="D217" s="8">
        <v>1999</v>
      </c>
      <c r="E217" s="55">
        <v>44133.726550925923</v>
      </c>
      <c r="F217" s="62">
        <v>8</v>
      </c>
      <c r="G217" s="8">
        <v>1</v>
      </c>
      <c r="H217" s="8">
        <v>2</v>
      </c>
      <c r="I217" s="8">
        <v>0</v>
      </c>
      <c r="J217" s="8">
        <v>0</v>
      </c>
      <c r="K217" s="8">
        <v>2</v>
      </c>
      <c r="L217" s="8">
        <v>1</v>
      </c>
      <c r="M217" s="8">
        <v>2</v>
      </c>
      <c r="N217" s="8">
        <v>1</v>
      </c>
      <c r="O217" s="8">
        <v>2</v>
      </c>
      <c r="P217" s="8">
        <v>2</v>
      </c>
      <c r="Q217" s="8">
        <v>3</v>
      </c>
      <c r="R217" s="8">
        <v>0</v>
      </c>
      <c r="S217" s="8">
        <v>2</v>
      </c>
      <c r="T217" s="8">
        <v>3</v>
      </c>
      <c r="U217" s="8">
        <v>2</v>
      </c>
      <c r="V217" s="8">
        <v>2</v>
      </c>
      <c r="W217" s="8">
        <v>3</v>
      </c>
      <c r="X217" s="8">
        <v>3</v>
      </c>
      <c r="Y217" s="8">
        <v>3</v>
      </c>
      <c r="Z217" s="20">
        <v>1</v>
      </c>
      <c r="AA217" s="8">
        <v>5</v>
      </c>
      <c r="AB217" s="8">
        <v>7</v>
      </c>
      <c r="AC217" s="8">
        <v>7</v>
      </c>
      <c r="AD217" s="8">
        <v>3</v>
      </c>
      <c r="AE217" s="8">
        <v>6</v>
      </c>
      <c r="AF217" s="8">
        <v>3</v>
      </c>
      <c r="AG217" s="8">
        <v>5</v>
      </c>
      <c r="AH217" s="8">
        <v>4</v>
      </c>
      <c r="AI217" s="8">
        <v>2</v>
      </c>
      <c r="AJ217" s="8">
        <v>4</v>
      </c>
      <c r="AK217" s="8">
        <v>4</v>
      </c>
      <c r="AL217" s="8">
        <v>4</v>
      </c>
      <c r="AM217" s="8">
        <v>5</v>
      </c>
      <c r="AN217" s="8">
        <v>5</v>
      </c>
      <c r="AO217" s="8">
        <v>10</v>
      </c>
      <c r="AP217" s="8">
        <v>3</v>
      </c>
      <c r="AQ217" s="8">
        <v>5</v>
      </c>
      <c r="AR217" s="8">
        <v>3</v>
      </c>
      <c r="AS217" s="8">
        <v>4</v>
      </c>
      <c r="AT217" s="8">
        <v>7</v>
      </c>
    </row>
    <row r="218" spans="1:46">
      <c r="A218" s="1">
        <v>21379</v>
      </c>
      <c r="B218" s="8">
        <v>0</v>
      </c>
      <c r="C218" s="6">
        <f t="shared" si="3"/>
        <v>25</v>
      </c>
      <c r="D218" s="8">
        <v>1995</v>
      </c>
      <c r="E218" s="55">
        <v>44133.730034722219</v>
      </c>
      <c r="F218" s="62">
        <v>2</v>
      </c>
      <c r="G218" s="8">
        <v>2</v>
      </c>
      <c r="H218" s="8">
        <v>0</v>
      </c>
      <c r="I218" s="8">
        <v>0</v>
      </c>
      <c r="J218" s="8">
        <v>2</v>
      </c>
      <c r="K218" s="8">
        <v>1</v>
      </c>
      <c r="L218" s="8">
        <v>0</v>
      </c>
      <c r="M218" s="8">
        <v>2</v>
      </c>
      <c r="N218" s="8">
        <v>2</v>
      </c>
      <c r="O218" s="8">
        <v>1</v>
      </c>
      <c r="P218" s="8">
        <v>1</v>
      </c>
      <c r="Q218" s="8">
        <v>1</v>
      </c>
      <c r="R218" s="8">
        <v>0</v>
      </c>
      <c r="S218" s="8">
        <v>0</v>
      </c>
      <c r="T218" s="8">
        <v>0</v>
      </c>
      <c r="U218" s="8">
        <v>3</v>
      </c>
      <c r="V218" s="8">
        <v>0</v>
      </c>
      <c r="W218" s="8">
        <v>0</v>
      </c>
      <c r="X218" s="8">
        <v>0</v>
      </c>
      <c r="Y218" s="8">
        <v>0</v>
      </c>
      <c r="Z218" s="20">
        <v>1</v>
      </c>
      <c r="AA218" s="8">
        <v>4</v>
      </c>
      <c r="AB218" s="8">
        <v>4</v>
      </c>
      <c r="AC218" s="8">
        <v>8</v>
      </c>
      <c r="AD218" s="8">
        <v>2</v>
      </c>
      <c r="AE218" s="8">
        <v>5</v>
      </c>
      <c r="AF218" s="8">
        <v>3</v>
      </c>
      <c r="AG218" s="8">
        <v>3</v>
      </c>
      <c r="AH218" s="8">
        <v>3</v>
      </c>
      <c r="AI218" s="8">
        <v>3</v>
      </c>
      <c r="AJ218" s="8">
        <v>2</v>
      </c>
      <c r="AK218" s="8">
        <v>5</v>
      </c>
      <c r="AL218" s="8">
        <v>3</v>
      </c>
      <c r="AM218" s="8">
        <v>2</v>
      </c>
      <c r="AN218" s="8">
        <v>2</v>
      </c>
      <c r="AO218" s="8">
        <v>4</v>
      </c>
      <c r="AP218" s="8">
        <v>2</v>
      </c>
      <c r="AQ218" s="8">
        <v>3</v>
      </c>
      <c r="AR218" s="8">
        <v>4</v>
      </c>
      <c r="AS218" s="8">
        <v>3</v>
      </c>
      <c r="AT218" s="8">
        <v>3</v>
      </c>
    </row>
    <row r="219" spans="1:46">
      <c r="A219" s="1">
        <v>21384</v>
      </c>
      <c r="B219" s="8">
        <v>0</v>
      </c>
      <c r="C219" s="6">
        <f t="shared" si="3"/>
        <v>26</v>
      </c>
      <c r="D219" s="8">
        <v>1994</v>
      </c>
      <c r="E219" s="55">
        <v>44133.736041666663</v>
      </c>
      <c r="F219" s="62">
        <v>2</v>
      </c>
      <c r="G219" s="8">
        <v>3</v>
      </c>
      <c r="H219" s="8">
        <v>3</v>
      </c>
      <c r="I219" s="8">
        <v>2</v>
      </c>
      <c r="J219" s="8">
        <v>2</v>
      </c>
      <c r="K219" s="8">
        <v>2</v>
      </c>
      <c r="L219" s="8">
        <v>2</v>
      </c>
      <c r="M219" s="8">
        <v>1</v>
      </c>
      <c r="N219" s="8">
        <v>2</v>
      </c>
      <c r="O219" s="8">
        <v>2</v>
      </c>
      <c r="P219" s="8">
        <v>2</v>
      </c>
      <c r="Q219" s="8">
        <v>2</v>
      </c>
      <c r="R219" s="8">
        <v>1</v>
      </c>
      <c r="S219" s="8">
        <v>0</v>
      </c>
      <c r="T219" s="8">
        <v>0</v>
      </c>
      <c r="U219" s="8">
        <v>2</v>
      </c>
      <c r="V219" s="8">
        <v>2</v>
      </c>
      <c r="W219" s="8">
        <v>3</v>
      </c>
      <c r="X219" s="8">
        <v>2</v>
      </c>
      <c r="Y219" s="8">
        <v>0</v>
      </c>
      <c r="Z219" s="20">
        <v>2</v>
      </c>
      <c r="AA219" s="8">
        <v>4</v>
      </c>
      <c r="AB219" s="8">
        <v>4</v>
      </c>
      <c r="AC219" s="8">
        <v>8</v>
      </c>
      <c r="AD219" s="8">
        <v>3</v>
      </c>
      <c r="AE219" s="8">
        <v>7</v>
      </c>
      <c r="AF219" s="8">
        <v>9</v>
      </c>
      <c r="AG219" s="8">
        <v>6</v>
      </c>
      <c r="AH219" s="8">
        <v>8</v>
      </c>
      <c r="AI219" s="8">
        <v>4</v>
      </c>
      <c r="AJ219" s="8">
        <v>2</v>
      </c>
      <c r="AK219" s="8">
        <v>7</v>
      </c>
      <c r="AL219" s="8">
        <v>13</v>
      </c>
      <c r="AM219" s="8">
        <v>5</v>
      </c>
      <c r="AN219" s="8">
        <v>7</v>
      </c>
      <c r="AO219" s="8">
        <v>7</v>
      </c>
      <c r="AP219" s="8">
        <v>10</v>
      </c>
      <c r="AQ219" s="8">
        <v>6</v>
      </c>
      <c r="AR219" s="8">
        <v>5</v>
      </c>
      <c r="AS219" s="8">
        <v>5</v>
      </c>
      <c r="AT219" s="8">
        <v>5</v>
      </c>
    </row>
    <row r="220" spans="1:46">
      <c r="A220" s="1">
        <v>21378</v>
      </c>
      <c r="B220" s="8">
        <v>0</v>
      </c>
      <c r="C220" s="6">
        <f t="shared" si="3"/>
        <v>25</v>
      </c>
      <c r="D220" s="8">
        <v>1995</v>
      </c>
      <c r="E220" s="55">
        <v>44133.736724537041</v>
      </c>
      <c r="F220" s="62">
        <v>5</v>
      </c>
      <c r="G220" s="8">
        <v>0</v>
      </c>
      <c r="H220" s="8">
        <v>1</v>
      </c>
      <c r="I220" s="8">
        <v>0</v>
      </c>
      <c r="J220" s="8">
        <v>1</v>
      </c>
      <c r="K220" s="8">
        <v>0</v>
      </c>
      <c r="L220" s="8">
        <v>1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1</v>
      </c>
      <c r="X220" s="8">
        <v>0</v>
      </c>
      <c r="Y220" s="8">
        <v>0</v>
      </c>
      <c r="Z220" s="20">
        <v>1</v>
      </c>
      <c r="AA220" s="8">
        <v>3</v>
      </c>
      <c r="AB220" s="8">
        <v>4</v>
      </c>
      <c r="AC220" s="8">
        <v>23</v>
      </c>
      <c r="AD220" s="8">
        <v>2</v>
      </c>
      <c r="AE220" s="8">
        <v>4</v>
      </c>
      <c r="AF220" s="8">
        <v>3</v>
      </c>
      <c r="AG220" s="8">
        <v>4</v>
      </c>
      <c r="AH220" s="8">
        <v>3</v>
      </c>
      <c r="AI220" s="8">
        <v>2</v>
      </c>
      <c r="AJ220" s="8">
        <v>3</v>
      </c>
      <c r="AK220" s="8">
        <v>3</v>
      </c>
      <c r="AL220" s="8">
        <v>4</v>
      </c>
      <c r="AM220" s="8">
        <v>4</v>
      </c>
      <c r="AN220" s="8">
        <v>3</v>
      </c>
      <c r="AO220" s="8">
        <v>5</v>
      </c>
      <c r="AP220" s="8">
        <v>3</v>
      </c>
      <c r="AQ220" s="8">
        <v>9</v>
      </c>
      <c r="AR220" s="8">
        <v>4</v>
      </c>
      <c r="AS220" s="8">
        <v>54</v>
      </c>
      <c r="AT220" s="8">
        <v>54</v>
      </c>
    </row>
    <row r="221" spans="1:46">
      <c r="A221" s="1">
        <v>21411</v>
      </c>
      <c r="B221" s="8">
        <v>1</v>
      </c>
      <c r="C221" s="6">
        <f t="shared" si="3"/>
        <v>29</v>
      </c>
      <c r="D221" s="8">
        <v>1991</v>
      </c>
      <c r="E221" s="55">
        <v>44133.762280092589</v>
      </c>
      <c r="F221" s="62">
        <v>10</v>
      </c>
      <c r="G221" s="8">
        <v>3</v>
      </c>
      <c r="H221" s="8">
        <v>2</v>
      </c>
      <c r="I221" s="8">
        <v>3</v>
      </c>
      <c r="J221" s="8">
        <v>3</v>
      </c>
      <c r="K221" s="8">
        <v>2</v>
      </c>
      <c r="L221" s="8">
        <v>3</v>
      </c>
      <c r="M221" s="8">
        <v>3</v>
      </c>
      <c r="N221" s="8">
        <v>2</v>
      </c>
      <c r="O221" s="8">
        <v>0</v>
      </c>
      <c r="P221" s="8">
        <v>3</v>
      </c>
      <c r="Q221" s="8">
        <v>3</v>
      </c>
      <c r="R221" s="8">
        <v>0</v>
      </c>
      <c r="S221" s="8">
        <v>3</v>
      </c>
      <c r="T221" s="8">
        <v>2</v>
      </c>
      <c r="U221" s="8">
        <v>3</v>
      </c>
      <c r="V221" s="8">
        <v>2</v>
      </c>
      <c r="W221" s="8">
        <v>3</v>
      </c>
      <c r="X221" s="8">
        <v>3</v>
      </c>
      <c r="Y221" s="8">
        <v>2</v>
      </c>
      <c r="Z221" s="20">
        <v>0</v>
      </c>
      <c r="AA221" s="8">
        <v>3</v>
      </c>
      <c r="AB221" s="8">
        <v>5</v>
      </c>
      <c r="AC221" s="8">
        <v>4</v>
      </c>
      <c r="AD221" s="8">
        <v>2</v>
      </c>
      <c r="AE221" s="8">
        <v>6</v>
      </c>
      <c r="AF221" s="8">
        <v>2</v>
      </c>
      <c r="AG221" s="8">
        <v>3</v>
      </c>
      <c r="AH221" s="8">
        <v>4</v>
      </c>
      <c r="AI221" s="8">
        <v>2</v>
      </c>
      <c r="AJ221" s="8">
        <v>2</v>
      </c>
      <c r="AK221" s="8">
        <v>4</v>
      </c>
      <c r="AL221" s="8">
        <v>6</v>
      </c>
      <c r="AM221" s="8">
        <v>3</v>
      </c>
      <c r="AN221" s="8">
        <v>4</v>
      </c>
      <c r="AO221" s="8">
        <v>5</v>
      </c>
      <c r="AP221" s="8">
        <v>4</v>
      </c>
      <c r="AQ221" s="8">
        <v>8</v>
      </c>
      <c r="AR221" s="8">
        <v>4</v>
      </c>
      <c r="AS221" s="8">
        <v>3</v>
      </c>
      <c r="AT221" s="8">
        <v>3</v>
      </c>
    </row>
    <row r="222" spans="1:46">
      <c r="A222" s="1">
        <v>21395</v>
      </c>
      <c r="B222" s="8">
        <v>0</v>
      </c>
      <c r="C222" s="6">
        <f t="shared" si="3"/>
        <v>37</v>
      </c>
      <c r="D222" s="8">
        <v>1983</v>
      </c>
      <c r="E222" s="55">
        <v>44133.769895833335</v>
      </c>
      <c r="F222" s="62">
        <v>8</v>
      </c>
      <c r="G222" s="8">
        <v>2</v>
      </c>
      <c r="H222" s="8">
        <v>3</v>
      </c>
      <c r="I222" s="8">
        <v>2</v>
      </c>
      <c r="J222" s="8">
        <v>2</v>
      </c>
      <c r="K222" s="8">
        <v>3</v>
      </c>
      <c r="L222" s="8">
        <v>2</v>
      </c>
      <c r="M222" s="8">
        <v>2</v>
      </c>
      <c r="N222" s="8">
        <v>0</v>
      </c>
      <c r="O222" s="8">
        <v>2</v>
      </c>
      <c r="P222" s="8">
        <v>3</v>
      </c>
      <c r="Q222" s="8">
        <v>2</v>
      </c>
      <c r="R222" s="8">
        <v>2</v>
      </c>
      <c r="S222" s="8">
        <v>1</v>
      </c>
      <c r="T222" s="8">
        <v>1</v>
      </c>
      <c r="U222" s="8">
        <v>1</v>
      </c>
      <c r="V222" s="8">
        <v>2</v>
      </c>
      <c r="W222" s="8">
        <v>2</v>
      </c>
      <c r="X222" s="8">
        <v>2</v>
      </c>
      <c r="Y222" s="8">
        <v>1</v>
      </c>
      <c r="Z222" s="20">
        <v>1</v>
      </c>
      <c r="AA222" s="8">
        <v>11</v>
      </c>
      <c r="AB222" s="8">
        <v>12</v>
      </c>
      <c r="AC222" s="8">
        <v>12</v>
      </c>
      <c r="AD222" s="8">
        <v>3</v>
      </c>
      <c r="AE222" s="8">
        <v>5</v>
      </c>
      <c r="AF222" s="8">
        <v>4</v>
      </c>
      <c r="AG222" s="8">
        <v>5</v>
      </c>
      <c r="AH222" s="8">
        <v>4</v>
      </c>
      <c r="AI222" s="8">
        <v>3</v>
      </c>
      <c r="AJ222" s="8">
        <v>3</v>
      </c>
      <c r="AK222" s="8">
        <v>7</v>
      </c>
      <c r="AL222" s="8">
        <v>14</v>
      </c>
      <c r="AM222" s="8">
        <v>18</v>
      </c>
      <c r="AN222" s="8">
        <v>5</v>
      </c>
      <c r="AO222" s="8">
        <v>8</v>
      </c>
      <c r="AP222" s="8">
        <v>4</v>
      </c>
      <c r="AQ222" s="8">
        <v>4</v>
      </c>
      <c r="AR222" s="8">
        <v>9</v>
      </c>
      <c r="AS222" s="8">
        <v>3</v>
      </c>
      <c r="AT222" s="8">
        <v>4</v>
      </c>
    </row>
    <row r="223" spans="1:46">
      <c r="A223" s="1">
        <v>21426</v>
      </c>
      <c r="B223" s="8">
        <v>0</v>
      </c>
      <c r="C223" s="6">
        <f t="shared" si="3"/>
        <v>22</v>
      </c>
      <c r="D223" s="8">
        <v>1998</v>
      </c>
      <c r="E223" s="55">
        <v>44133.813784722224</v>
      </c>
      <c r="F223" s="62">
        <v>4</v>
      </c>
      <c r="G223" s="8">
        <v>2</v>
      </c>
      <c r="H223" s="8">
        <v>2</v>
      </c>
      <c r="I223" s="8">
        <v>2</v>
      </c>
      <c r="J223" s="8">
        <v>1</v>
      </c>
      <c r="K223" s="8">
        <v>0</v>
      </c>
      <c r="L223" s="8">
        <v>2</v>
      </c>
      <c r="M223" s="8">
        <v>0</v>
      </c>
      <c r="N223" s="8">
        <v>1</v>
      </c>
      <c r="O223" s="8">
        <v>1</v>
      </c>
      <c r="P223" s="8">
        <v>1</v>
      </c>
      <c r="Q223" s="8">
        <v>2</v>
      </c>
      <c r="R223" s="8">
        <v>1</v>
      </c>
      <c r="S223" s="8">
        <v>2</v>
      </c>
      <c r="T223" s="8">
        <v>0</v>
      </c>
      <c r="U223" s="8">
        <v>1</v>
      </c>
      <c r="V223" s="8">
        <v>1</v>
      </c>
      <c r="W223" s="8">
        <v>2</v>
      </c>
      <c r="X223" s="8">
        <v>2</v>
      </c>
      <c r="Y223" s="8">
        <v>1</v>
      </c>
      <c r="Z223" s="20">
        <v>1</v>
      </c>
      <c r="AA223" s="8">
        <v>6</v>
      </c>
      <c r="AB223" s="8">
        <v>5</v>
      </c>
      <c r="AC223" s="8">
        <v>3</v>
      </c>
      <c r="AD223" s="8">
        <v>3</v>
      </c>
      <c r="AE223" s="8">
        <v>4</v>
      </c>
      <c r="AF223" s="8">
        <v>1</v>
      </c>
      <c r="AG223" s="8">
        <v>3</v>
      </c>
      <c r="AH223" s="8">
        <v>3</v>
      </c>
      <c r="AI223" s="8">
        <v>1</v>
      </c>
      <c r="AJ223" s="8">
        <v>2</v>
      </c>
      <c r="AK223" s="8">
        <v>3</v>
      </c>
      <c r="AL223" s="8">
        <v>2</v>
      </c>
      <c r="AM223" s="8">
        <v>7</v>
      </c>
      <c r="AN223" s="8">
        <v>2</v>
      </c>
      <c r="AO223" s="8">
        <v>5</v>
      </c>
      <c r="AP223" s="8">
        <v>2</v>
      </c>
      <c r="AQ223" s="8">
        <v>3</v>
      </c>
      <c r="AR223" s="8">
        <v>3</v>
      </c>
      <c r="AS223" s="8">
        <v>4</v>
      </c>
      <c r="AT223" s="8">
        <v>2</v>
      </c>
    </row>
    <row r="224" spans="1:46">
      <c r="A224" s="1">
        <v>21437</v>
      </c>
      <c r="B224" s="8">
        <v>1</v>
      </c>
      <c r="C224" s="6">
        <f t="shared" si="3"/>
        <v>50</v>
      </c>
      <c r="D224" s="8">
        <v>1970</v>
      </c>
      <c r="E224" s="55">
        <v>44133.818819444445</v>
      </c>
      <c r="F224" s="62">
        <v>8</v>
      </c>
      <c r="G224" s="8">
        <v>3</v>
      </c>
      <c r="H224" s="8">
        <v>3</v>
      </c>
      <c r="I224" s="8">
        <v>2</v>
      </c>
      <c r="J224" s="8">
        <v>3</v>
      </c>
      <c r="K224" s="8">
        <v>2</v>
      </c>
      <c r="L224" s="8">
        <v>3</v>
      </c>
      <c r="M224" s="8">
        <v>0</v>
      </c>
      <c r="N224" s="8">
        <v>3</v>
      </c>
      <c r="O224" s="8">
        <v>1</v>
      </c>
      <c r="P224" s="8">
        <v>1</v>
      </c>
      <c r="Q224" s="8">
        <v>2</v>
      </c>
      <c r="R224" s="8">
        <v>3</v>
      </c>
      <c r="S224" s="8">
        <v>3</v>
      </c>
      <c r="T224" s="8">
        <v>1</v>
      </c>
      <c r="U224" s="8">
        <v>3</v>
      </c>
      <c r="V224" s="8">
        <v>2</v>
      </c>
      <c r="W224" s="8">
        <v>3</v>
      </c>
      <c r="X224" s="8">
        <v>2</v>
      </c>
      <c r="Y224" s="8">
        <v>2</v>
      </c>
      <c r="Z224" s="20">
        <v>1</v>
      </c>
      <c r="AA224" s="8">
        <v>7</v>
      </c>
      <c r="AB224" s="8">
        <v>5</v>
      </c>
      <c r="AC224" s="8">
        <v>12</v>
      </c>
      <c r="AD224" s="8">
        <v>8</v>
      </c>
      <c r="AE224" s="8">
        <v>8</v>
      </c>
      <c r="AF224" s="8">
        <v>3</v>
      </c>
      <c r="AG224" s="8">
        <v>3</v>
      </c>
      <c r="AH224" s="8">
        <v>19</v>
      </c>
      <c r="AI224" s="8">
        <v>6</v>
      </c>
      <c r="AJ224" s="8">
        <v>5</v>
      </c>
      <c r="AK224" s="8">
        <v>5</v>
      </c>
      <c r="AL224" s="8">
        <v>20</v>
      </c>
      <c r="AM224" s="8">
        <v>5</v>
      </c>
      <c r="AN224" s="8">
        <v>7</v>
      </c>
      <c r="AO224" s="8">
        <v>7</v>
      </c>
      <c r="AP224" s="8">
        <v>7</v>
      </c>
      <c r="AQ224" s="8">
        <v>5</v>
      </c>
      <c r="AR224" s="8">
        <v>23</v>
      </c>
      <c r="AS224" s="8">
        <v>3</v>
      </c>
      <c r="AT224" s="8">
        <v>12</v>
      </c>
    </row>
    <row r="225" spans="1:46">
      <c r="A225" s="1">
        <v>21444</v>
      </c>
      <c r="B225" s="8">
        <v>0</v>
      </c>
      <c r="C225" s="6">
        <f t="shared" si="3"/>
        <v>20</v>
      </c>
      <c r="D225" s="8">
        <v>2000</v>
      </c>
      <c r="E225" s="55">
        <v>44133.822094907409</v>
      </c>
      <c r="F225" s="62">
        <v>6</v>
      </c>
      <c r="G225" s="8">
        <v>3</v>
      </c>
      <c r="H225" s="8">
        <v>2</v>
      </c>
      <c r="I225" s="8">
        <v>2</v>
      </c>
      <c r="J225" s="8">
        <v>2</v>
      </c>
      <c r="K225" s="8">
        <v>1</v>
      </c>
      <c r="L225" s="8">
        <v>2</v>
      </c>
      <c r="M225" s="8">
        <v>0</v>
      </c>
      <c r="N225" s="8">
        <v>1</v>
      </c>
      <c r="O225" s="8">
        <v>1</v>
      </c>
      <c r="P225" s="8">
        <v>2</v>
      </c>
      <c r="Q225" s="8">
        <v>2</v>
      </c>
      <c r="R225" s="8">
        <v>0</v>
      </c>
      <c r="S225" s="8">
        <v>2</v>
      </c>
      <c r="T225" s="8">
        <v>1</v>
      </c>
      <c r="U225" s="8">
        <v>1</v>
      </c>
      <c r="V225" s="8">
        <v>1</v>
      </c>
      <c r="W225" s="8">
        <v>1</v>
      </c>
      <c r="X225" s="8">
        <v>2</v>
      </c>
      <c r="Y225" s="8">
        <v>1</v>
      </c>
      <c r="Z225" s="20">
        <v>1</v>
      </c>
      <c r="AA225" s="8">
        <v>5</v>
      </c>
      <c r="AB225" s="8">
        <v>5</v>
      </c>
      <c r="AC225" s="8">
        <v>5</v>
      </c>
      <c r="AD225" s="8">
        <v>2</v>
      </c>
      <c r="AE225" s="8">
        <v>5</v>
      </c>
      <c r="AF225" s="8">
        <v>3</v>
      </c>
      <c r="AG225" s="8">
        <v>3</v>
      </c>
      <c r="AH225" s="8">
        <v>4</v>
      </c>
      <c r="AI225" s="8">
        <v>4</v>
      </c>
      <c r="AJ225" s="8">
        <v>3</v>
      </c>
      <c r="AK225" s="8">
        <v>4</v>
      </c>
      <c r="AL225" s="8">
        <v>4</v>
      </c>
      <c r="AM225" s="8">
        <v>6</v>
      </c>
      <c r="AN225" s="8">
        <v>4</v>
      </c>
      <c r="AO225" s="8">
        <v>6</v>
      </c>
      <c r="AP225" s="8">
        <v>3</v>
      </c>
      <c r="AQ225" s="8">
        <v>3</v>
      </c>
      <c r="AR225" s="8">
        <v>5</v>
      </c>
      <c r="AS225" s="8">
        <v>3</v>
      </c>
      <c r="AT225" s="8">
        <v>5</v>
      </c>
    </row>
    <row r="226" spans="1:46">
      <c r="A226" s="1">
        <v>21278</v>
      </c>
      <c r="B226" s="8">
        <v>0</v>
      </c>
      <c r="C226" s="6">
        <f t="shared" si="3"/>
        <v>22</v>
      </c>
      <c r="D226" s="8">
        <v>1998</v>
      </c>
      <c r="E226" s="55">
        <v>44133.829328703701</v>
      </c>
      <c r="F226" s="62">
        <v>1</v>
      </c>
      <c r="G226" s="8">
        <v>3</v>
      </c>
      <c r="H226" s="8">
        <v>2</v>
      </c>
      <c r="I226" s="8">
        <v>1</v>
      </c>
      <c r="J226" s="8">
        <v>3</v>
      </c>
      <c r="K226" s="8">
        <v>0</v>
      </c>
      <c r="L226" s="8">
        <v>1</v>
      </c>
      <c r="M226" s="8">
        <v>0</v>
      </c>
      <c r="N226" s="8">
        <v>0</v>
      </c>
      <c r="O226" s="8">
        <v>1</v>
      </c>
      <c r="P226" s="8">
        <v>1</v>
      </c>
      <c r="Q226" s="8">
        <v>3</v>
      </c>
      <c r="R226" s="8">
        <v>0</v>
      </c>
      <c r="S226" s="8">
        <v>1</v>
      </c>
      <c r="T226" s="8">
        <v>2</v>
      </c>
      <c r="U226" s="8">
        <v>0</v>
      </c>
      <c r="V226" s="8">
        <v>2</v>
      </c>
      <c r="W226" s="8">
        <v>3</v>
      </c>
      <c r="X226" s="8">
        <v>2</v>
      </c>
      <c r="Y226" s="8">
        <v>1</v>
      </c>
      <c r="Z226" s="20">
        <v>1</v>
      </c>
      <c r="AA226" s="8">
        <v>3</v>
      </c>
      <c r="AB226" s="8">
        <v>3</v>
      </c>
      <c r="AC226" s="8">
        <v>3</v>
      </c>
      <c r="AD226" s="8">
        <v>2</v>
      </c>
      <c r="AE226" s="8">
        <v>3</v>
      </c>
      <c r="AF226" s="8">
        <v>3</v>
      </c>
      <c r="AG226" s="8">
        <v>2</v>
      </c>
      <c r="AH226" s="8">
        <v>3</v>
      </c>
      <c r="AI226" s="8">
        <v>2</v>
      </c>
      <c r="AJ226" s="8">
        <v>3</v>
      </c>
      <c r="AK226" s="8">
        <v>2</v>
      </c>
      <c r="AL226" s="8">
        <v>2</v>
      </c>
      <c r="AM226" s="8">
        <v>4</v>
      </c>
      <c r="AN226" s="8">
        <v>3</v>
      </c>
      <c r="AO226" s="8">
        <v>7</v>
      </c>
      <c r="AP226" s="8">
        <v>3</v>
      </c>
      <c r="AQ226" s="8">
        <v>2</v>
      </c>
      <c r="AR226" s="8">
        <v>3</v>
      </c>
      <c r="AS226" s="8">
        <v>2</v>
      </c>
      <c r="AT226" s="8">
        <v>2</v>
      </c>
    </row>
    <row r="227" spans="1:46">
      <c r="A227" s="1">
        <v>21464</v>
      </c>
      <c r="B227" s="8">
        <v>0</v>
      </c>
      <c r="C227" s="6">
        <f t="shared" si="3"/>
        <v>29</v>
      </c>
      <c r="D227" s="8">
        <v>1991</v>
      </c>
      <c r="E227" s="55">
        <v>44133.836446759262</v>
      </c>
      <c r="F227" s="62">
        <v>3</v>
      </c>
      <c r="G227" s="8">
        <v>3</v>
      </c>
      <c r="H227" s="8">
        <v>3</v>
      </c>
      <c r="I227" s="8">
        <v>0</v>
      </c>
      <c r="J227" s="8">
        <v>2</v>
      </c>
      <c r="K227" s="8">
        <v>1</v>
      </c>
      <c r="L227" s="8">
        <v>2</v>
      </c>
      <c r="M227" s="8">
        <v>1</v>
      </c>
      <c r="N227" s="8">
        <v>1</v>
      </c>
      <c r="O227" s="8">
        <v>3</v>
      </c>
      <c r="P227" s="8">
        <v>0</v>
      </c>
      <c r="Q227" s="8">
        <v>3</v>
      </c>
      <c r="R227" s="8">
        <v>0</v>
      </c>
      <c r="S227" s="8">
        <v>1</v>
      </c>
      <c r="T227" s="8">
        <v>1</v>
      </c>
      <c r="U227" s="8">
        <v>2</v>
      </c>
      <c r="V227" s="8">
        <v>3</v>
      </c>
      <c r="W227" s="8">
        <v>3</v>
      </c>
      <c r="X227" s="8">
        <v>3</v>
      </c>
      <c r="Y227" s="8">
        <v>3</v>
      </c>
      <c r="Z227" s="20">
        <v>3</v>
      </c>
      <c r="AA227" s="8">
        <v>3</v>
      </c>
      <c r="AB227" s="8">
        <v>4</v>
      </c>
      <c r="AC227" s="8">
        <v>4</v>
      </c>
      <c r="AD227" s="8">
        <v>2</v>
      </c>
      <c r="AE227" s="8">
        <v>4</v>
      </c>
      <c r="AF227" s="8">
        <v>3</v>
      </c>
      <c r="AG227" s="8">
        <v>2</v>
      </c>
      <c r="AH227" s="8">
        <v>3</v>
      </c>
      <c r="AI227" s="8">
        <v>2</v>
      </c>
      <c r="AJ227" s="8">
        <v>2</v>
      </c>
      <c r="AK227" s="8">
        <v>4</v>
      </c>
      <c r="AL227" s="8">
        <v>2</v>
      </c>
      <c r="AM227" s="8">
        <v>2</v>
      </c>
      <c r="AN227" s="8">
        <v>5</v>
      </c>
      <c r="AO227" s="8">
        <v>3</v>
      </c>
      <c r="AP227" s="8">
        <v>2</v>
      </c>
      <c r="AQ227" s="8">
        <v>3</v>
      </c>
      <c r="AR227" s="8">
        <v>5</v>
      </c>
      <c r="AS227" s="8">
        <v>1</v>
      </c>
      <c r="AT227" s="8">
        <v>2</v>
      </c>
    </row>
    <row r="228" spans="1:46">
      <c r="A228" s="1">
        <v>21477</v>
      </c>
      <c r="B228" s="8">
        <v>0</v>
      </c>
      <c r="C228" s="6">
        <f t="shared" si="3"/>
        <v>33</v>
      </c>
      <c r="D228" s="8">
        <v>1987</v>
      </c>
      <c r="E228" s="55">
        <v>44133.861724537041</v>
      </c>
      <c r="F228" s="66">
        <v>12</v>
      </c>
      <c r="G228" s="8">
        <v>2</v>
      </c>
      <c r="H228" s="8">
        <v>3</v>
      </c>
      <c r="I228" s="8">
        <v>1</v>
      </c>
      <c r="J228" s="8">
        <v>2</v>
      </c>
      <c r="K228" s="8">
        <v>1</v>
      </c>
      <c r="L228" s="8">
        <v>1</v>
      </c>
      <c r="M228" s="8">
        <v>1</v>
      </c>
      <c r="N228" s="8">
        <v>0</v>
      </c>
      <c r="O228" s="8">
        <v>1</v>
      </c>
      <c r="P228" s="8">
        <v>1</v>
      </c>
      <c r="Q228" s="8">
        <v>2</v>
      </c>
      <c r="R228" s="8">
        <v>1</v>
      </c>
      <c r="S228" s="8">
        <v>1</v>
      </c>
      <c r="T228" s="8">
        <v>1</v>
      </c>
      <c r="U228" s="8">
        <v>2</v>
      </c>
      <c r="V228" s="8">
        <v>2</v>
      </c>
      <c r="W228" s="8">
        <v>1</v>
      </c>
      <c r="X228" s="8">
        <v>1</v>
      </c>
      <c r="Y228" s="8">
        <v>2</v>
      </c>
      <c r="Z228" s="20">
        <v>0</v>
      </c>
      <c r="AA228" s="8">
        <v>30</v>
      </c>
      <c r="AB228" s="8">
        <v>6</v>
      </c>
      <c r="AC228" s="8">
        <v>5</v>
      </c>
      <c r="AD228" s="8">
        <v>5</v>
      </c>
      <c r="AE228" s="8">
        <v>4</v>
      </c>
      <c r="AF228" s="8">
        <v>4</v>
      </c>
      <c r="AG228" s="8">
        <v>7</v>
      </c>
      <c r="AH228" s="8">
        <v>4</v>
      </c>
      <c r="AI228" s="8">
        <v>3</v>
      </c>
      <c r="AJ228" s="8">
        <v>3</v>
      </c>
      <c r="AK228" s="8">
        <v>6</v>
      </c>
      <c r="AL228" s="8">
        <v>5</v>
      </c>
      <c r="AM228" s="8">
        <v>5</v>
      </c>
      <c r="AN228" s="8">
        <v>4</v>
      </c>
      <c r="AO228" s="8">
        <v>5</v>
      </c>
      <c r="AP228" s="8">
        <v>2</v>
      </c>
      <c r="AQ228" s="8">
        <v>6</v>
      </c>
      <c r="AR228" s="8">
        <v>8</v>
      </c>
      <c r="AS228" s="8">
        <v>5</v>
      </c>
      <c r="AT228" s="8">
        <v>3</v>
      </c>
    </row>
    <row r="229" spans="1:46">
      <c r="A229" s="1">
        <v>21493</v>
      </c>
      <c r="B229" s="8">
        <v>1</v>
      </c>
      <c r="C229" s="6">
        <f t="shared" si="3"/>
        <v>23</v>
      </c>
      <c r="D229" s="8">
        <v>1997</v>
      </c>
      <c r="E229" s="55">
        <v>44133.874895833331</v>
      </c>
      <c r="F229" s="66">
        <v>3</v>
      </c>
      <c r="G229" s="8">
        <v>0</v>
      </c>
      <c r="H229" s="8">
        <v>3</v>
      </c>
      <c r="I229" s="8">
        <v>0</v>
      </c>
      <c r="J229" s="8">
        <v>3</v>
      </c>
      <c r="K229" s="8">
        <v>3</v>
      </c>
      <c r="L229" s="8">
        <v>3</v>
      </c>
      <c r="M229" s="8">
        <v>3</v>
      </c>
      <c r="N229" s="8">
        <v>0</v>
      </c>
      <c r="O229" s="8">
        <v>3</v>
      </c>
      <c r="P229" s="8">
        <v>3</v>
      </c>
      <c r="Q229" s="8">
        <v>3</v>
      </c>
      <c r="R229" s="8">
        <v>3</v>
      </c>
      <c r="S229" s="8">
        <v>0</v>
      </c>
      <c r="T229" s="8">
        <v>2</v>
      </c>
      <c r="U229" s="8">
        <v>3</v>
      </c>
      <c r="V229" s="8">
        <v>3</v>
      </c>
      <c r="W229" s="8">
        <v>3</v>
      </c>
      <c r="X229" s="8">
        <v>2</v>
      </c>
      <c r="Y229" s="8">
        <v>2</v>
      </c>
      <c r="Z229" s="20">
        <v>0</v>
      </c>
      <c r="AA229" s="8">
        <v>3</v>
      </c>
      <c r="AB229" s="8">
        <v>13</v>
      </c>
      <c r="AC229" s="8">
        <v>3</v>
      </c>
      <c r="AD229" s="8">
        <v>1</v>
      </c>
      <c r="AE229" s="8">
        <v>9</v>
      </c>
      <c r="AF229" s="8">
        <v>2</v>
      </c>
      <c r="AG229" s="8">
        <v>4</v>
      </c>
      <c r="AH229" s="8">
        <v>9</v>
      </c>
      <c r="AI229" s="8">
        <v>3</v>
      </c>
      <c r="AJ229" s="8">
        <v>4</v>
      </c>
      <c r="AK229" s="8">
        <v>5</v>
      </c>
      <c r="AL229" s="8">
        <v>3</v>
      </c>
      <c r="AM229" s="8">
        <v>4</v>
      </c>
      <c r="AN229" s="8">
        <v>7</v>
      </c>
      <c r="AO229" s="8">
        <v>5</v>
      </c>
      <c r="AP229" s="8">
        <v>13</v>
      </c>
      <c r="AQ229" s="8">
        <v>5</v>
      </c>
      <c r="AR229" s="8">
        <v>4</v>
      </c>
      <c r="AS229" s="8">
        <v>3</v>
      </c>
      <c r="AT229" s="8">
        <v>3</v>
      </c>
    </row>
    <row r="230" spans="1:46">
      <c r="A230" s="1">
        <v>21522</v>
      </c>
      <c r="B230" s="8">
        <v>0</v>
      </c>
      <c r="C230" s="6">
        <f t="shared" si="3"/>
        <v>40</v>
      </c>
      <c r="D230" s="8">
        <v>1980</v>
      </c>
      <c r="E230" s="55">
        <v>44133.903148148151</v>
      </c>
      <c r="F230" s="62">
        <v>1</v>
      </c>
      <c r="G230" s="8">
        <v>1</v>
      </c>
      <c r="H230" s="8">
        <v>1</v>
      </c>
      <c r="I230" s="8">
        <v>0</v>
      </c>
      <c r="J230" s="8">
        <v>0</v>
      </c>
      <c r="K230" s="8">
        <v>1</v>
      </c>
      <c r="L230" s="8">
        <v>0</v>
      </c>
      <c r="M230" s="8">
        <v>0</v>
      </c>
      <c r="N230" s="8">
        <v>0</v>
      </c>
      <c r="O230" s="8">
        <v>1</v>
      </c>
      <c r="P230" s="8">
        <v>1</v>
      </c>
      <c r="Q230" s="8">
        <v>2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1</v>
      </c>
      <c r="X230" s="8">
        <v>1</v>
      </c>
      <c r="Y230" s="8">
        <v>0</v>
      </c>
      <c r="Z230" s="20">
        <v>1</v>
      </c>
      <c r="AA230" s="8">
        <v>10</v>
      </c>
      <c r="AB230" s="8">
        <v>8</v>
      </c>
      <c r="AC230" s="8">
        <v>5</v>
      </c>
      <c r="AD230" s="8">
        <v>4</v>
      </c>
      <c r="AE230" s="8">
        <v>8</v>
      </c>
      <c r="AF230" s="8">
        <v>3</v>
      </c>
      <c r="AG230" s="8">
        <v>4</v>
      </c>
      <c r="AH230" s="8">
        <v>4</v>
      </c>
      <c r="AI230" s="8">
        <v>4</v>
      </c>
      <c r="AJ230" s="8">
        <v>6</v>
      </c>
      <c r="AK230" s="8">
        <v>7</v>
      </c>
      <c r="AL230" s="8">
        <v>5</v>
      </c>
      <c r="AM230" s="8">
        <v>4</v>
      </c>
      <c r="AN230" s="8">
        <v>4</v>
      </c>
      <c r="AO230" s="8">
        <v>7</v>
      </c>
      <c r="AP230" s="8">
        <v>4</v>
      </c>
      <c r="AQ230" s="8">
        <v>6</v>
      </c>
      <c r="AR230" s="8">
        <v>9</v>
      </c>
      <c r="AS230" s="8">
        <v>3</v>
      </c>
      <c r="AT230" s="8">
        <v>3</v>
      </c>
    </row>
    <row r="231" spans="1:46">
      <c r="A231" s="1">
        <v>21487</v>
      </c>
      <c r="B231" s="8">
        <v>0</v>
      </c>
      <c r="C231" s="6">
        <f t="shared" si="3"/>
        <v>28</v>
      </c>
      <c r="D231" s="8">
        <v>1992</v>
      </c>
      <c r="E231" s="55">
        <v>44133.911863425928</v>
      </c>
      <c r="F231" s="62">
        <v>4</v>
      </c>
      <c r="G231" s="8">
        <v>1</v>
      </c>
      <c r="H231" s="8">
        <v>2</v>
      </c>
      <c r="I231" s="8">
        <v>1</v>
      </c>
      <c r="J231" s="8">
        <v>3</v>
      </c>
      <c r="K231" s="8">
        <v>1</v>
      </c>
      <c r="L231" s="8">
        <v>2</v>
      </c>
      <c r="M231" s="8">
        <v>1</v>
      </c>
      <c r="N231" s="8">
        <v>1</v>
      </c>
      <c r="O231" s="8">
        <v>2</v>
      </c>
      <c r="P231" s="8">
        <v>2</v>
      </c>
      <c r="Q231" s="8">
        <v>2</v>
      </c>
      <c r="R231" s="8">
        <v>2</v>
      </c>
      <c r="S231" s="8">
        <v>2</v>
      </c>
      <c r="T231" s="8">
        <v>1</v>
      </c>
      <c r="U231" s="8">
        <v>2</v>
      </c>
      <c r="V231" s="8">
        <v>1</v>
      </c>
      <c r="W231" s="8">
        <v>2</v>
      </c>
      <c r="X231" s="8">
        <v>2</v>
      </c>
      <c r="Y231" s="8">
        <v>1</v>
      </c>
      <c r="Z231" s="20">
        <v>3</v>
      </c>
      <c r="AA231" s="8">
        <v>4</v>
      </c>
      <c r="AB231" s="8">
        <v>5</v>
      </c>
      <c r="AC231" s="8">
        <v>8</v>
      </c>
      <c r="AD231" s="8">
        <v>3</v>
      </c>
      <c r="AE231" s="8">
        <v>4</v>
      </c>
      <c r="AF231" s="8">
        <v>3</v>
      </c>
      <c r="AG231" s="8">
        <v>6</v>
      </c>
      <c r="AH231" s="8">
        <v>4</v>
      </c>
      <c r="AI231" s="8">
        <v>4</v>
      </c>
      <c r="AJ231" s="8">
        <v>4</v>
      </c>
      <c r="AK231" s="8">
        <v>6</v>
      </c>
      <c r="AL231" s="8">
        <v>6</v>
      </c>
      <c r="AM231" s="8">
        <v>4</v>
      </c>
      <c r="AN231" s="8">
        <v>5</v>
      </c>
      <c r="AO231" s="8">
        <v>6</v>
      </c>
      <c r="AP231" s="8">
        <v>4</v>
      </c>
      <c r="AQ231" s="8">
        <v>8</v>
      </c>
      <c r="AR231" s="8">
        <v>4</v>
      </c>
      <c r="AS231" s="8">
        <v>3</v>
      </c>
      <c r="AT231" s="8">
        <v>4</v>
      </c>
    </row>
    <row r="232" spans="1:46">
      <c r="A232" s="1">
        <v>21529</v>
      </c>
      <c r="B232" s="8">
        <v>0</v>
      </c>
      <c r="C232" s="6">
        <f t="shared" si="3"/>
        <v>22</v>
      </c>
      <c r="D232" s="8">
        <v>1998</v>
      </c>
      <c r="E232" s="55">
        <v>44133.919560185182</v>
      </c>
      <c r="F232" s="66">
        <v>12</v>
      </c>
      <c r="G232" s="8">
        <v>2</v>
      </c>
      <c r="H232" s="8">
        <v>2</v>
      </c>
      <c r="I232" s="8">
        <v>1</v>
      </c>
      <c r="J232" s="8">
        <v>1</v>
      </c>
      <c r="K232" s="8">
        <v>1</v>
      </c>
      <c r="L232" s="8">
        <v>1</v>
      </c>
      <c r="M232" s="8">
        <v>1</v>
      </c>
      <c r="N232" s="8">
        <v>1</v>
      </c>
      <c r="O232" s="8">
        <v>2</v>
      </c>
      <c r="P232" s="8">
        <v>1</v>
      </c>
      <c r="Q232" s="8">
        <v>2</v>
      </c>
      <c r="R232" s="8">
        <v>1</v>
      </c>
      <c r="S232" s="8">
        <v>2</v>
      </c>
      <c r="T232" s="8">
        <v>1</v>
      </c>
      <c r="U232" s="8">
        <v>1</v>
      </c>
      <c r="V232" s="8">
        <v>0</v>
      </c>
      <c r="W232" s="8">
        <v>1</v>
      </c>
      <c r="X232" s="8">
        <v>0</v>
      </c>
      <c r="Y232" s="8">
        <v>0</v>
      </c>
      <c r="Z232" s="20">
        <v>2</v>
      </c>
      <c r="AA232" s="8">
        <v>3</v>
      </c>
      <c r="AB232" s="8">
        <v>4</v>
      </c>
      <c r="AC232" s="8">
        <v>4</v>
      </c>
      <c r="AD232" s="8">
        <v>3</v>
      </c>
      <c r="AE232" s="8">
        <v>3</v>
      </c>
      <c r="AF232" s="8">
        <v>2</v>
      </c>
      <c r="AG232" s="8">
        <v>3</v>
      </c>
      <c r="AH232" s="8">
        <v>3</v>
      </c>
      <c r="AI232" s="8">
        <v>5</v>
      </c>
      <c r="AJ232" s="8">
        <v>2</v>
      </c>
      <c r="AK232" s="8">
        <v>4</v>
      </c>
      <c r="AL232" s="8">
        <v>3</v>
      </c>
      <c r="AM232" s="8">
        <v>4</v>
      </c>
      <c r="AN232" s="8">
        <v>3</v>
      </c>
      <c r="AO232" s="8">
        <v>3</v>
      </c>
      <c r="AP232" s="8">
        <v>3</v>
      </c>
      <c r="AQ232" s="8">
        <v>4</v>
      </c>
      <c r="AR232" s="8">
        <v>4</v>
      </c>
      <c r="AS232" s="8">
        <v>2</v>
      </c>
      <c r="AT232" s="8">
        <v>5</v>
      </c>
    </row>
    <row r="233" spans="1:46">
      <c r="A233" s="1">
        <v>21551</v>
      </c>
      <c r="B233" s="8">
        <v>0</v>
      </c>
      <c r="C233" s="6">
        <f t="shared" si="3"/>
        <v>29</v>
      </c>
      <c r="D233" s="8">
        <v>1991</v>
      </c>
      <c r="E233" s="55">
        <v>44133.993078703701</v>
      </c>
      <c r="F233" s="62">
        <v>4</v>
      </c>
      <c r="G233" s="8">
        <v>1</v>
      </c>
      <c r="H233" s="8">
        <v>2</v>
      </c>
      <c r="I233" s="8">
        <v>0</v>
      </c>
      <c r="J233" s="8">
        <v>2</v>
      </c>
      <c r="K233" s="8">
        <v>1</v>
      </c>
      <c r="L233" s="8">
        <v>1</v>
      </c>
      <c r="M233" s="8">
        <v>1</v>
      </c>
      <c r="N233" s="8">
        <v>1</v>
      </c>
      <c r="O233" s="8">
        <v>1</v>
      </c>
      <c r="P233" s="8">
        <v>1</v>
      </c>
      <c r="Q233" s="8">
        <v>2</v>
      </c>
      <c r="R233" s="8">
        <v>1</v>
      </c>
      <c r="S233" s="8">
        <v>1</v>
      </c>
      <c r="T233" s="8">
        <v>2</v>
      </c>
      <c r="U233" s="8">
        <v>1</v>
      </c>
      <c r="V233" s="8">
        <v>1</v>
      </c>
      <c r="W233" s="8">
        <v>2</v>
      </c>
      <c r="X233" s="8">
        <v>2</v>
      </c>
      <c r="Y233" s="8">
        <v>2</v>
      </c>
      <c r="Z233" s="20">
        <v>1</v>
      </c>
      <c r="AA233" s="8">
        <v>8</v>
      </c>
      <c r="AB233" s="8">
        <v>8</v>
      </c>
      <c r="AC233" s="8">
        <v>3</v>
      </c>
      <c r="AD233" s="8">
        <v>4</v>
      </c>
      <c r="AE233" s="8">
        <v>5</v>
      </c>
      <c r="AF233" s="8">
        <v>4</v>
      </c>
      <c r="AG233" s="8">
        <v>3</v>
      </c>
      <c r="AH233" s="8">
        <v>4</v>
      </c>
      <c r="AI233" s="8">
        <v>3</v>
      </c>
      <c r="AJ233" s="8">
        <v>4</v>
      </c>
      <c r="AK233" s="8">
        <v>4</v>
      </c>
      <c r="AL233" s="8">
        <v>3</v>
      </c>
      <c r="AM233" s="8">
        <v>3</v>
      </c>
      <c r="AN233" s="8">
        <v>5</v>
      </c>
      <c r="AO233" s="8">
        <v>6</v>
      </c>
      <c r="AP233" s="8">
        <v>3</v>
      </c>
      <c r="AQ233" s="8">
        <v>3</v>
      </c>
      <c r="AR233" s="8">
        <v>4</v>
      </c>
      <c r="AS233" s="8">
        <v>4</v>
      </c>
      <c r="AT233" s="8">
        <v>3</v>
      </c>
    </row>
    <row r="234" spans="1:46">
      <c r="A234" s="1">
        <v>21556</v>
      </c>
      <c r="B234" s="8">
        <v>0</v>
      </c>
      <c r="C234" s="6">
        <f t="shared" si="3"/>
        <v>32</v>
      </c>
      <c r="D234" s="8">
        <v>1988</v>
      </c>
      <c r="E234" s="55">
        <v>44134.039479166669</v>
      </c>
      <c r="F234" s="66">
        <v>3</v>
      </c>
      <c r="G234" s="8">
        <v>3</v>
      </c>
      <c r="H234" s="8">
        <v>2</v>
      </c>
      <c r="I234" s="8">
        <v>0</v>
      </c>
      <c r="J234" s="8">
        <v>3</v>
      </c>
      <c r="K234" s="8">
        <v>2</v>
      </c>
      <c r="L234" s="8">
        <v>1</v>
      </c>
      <c r="M234" s="8">
        <v>2</v>
      </c>
      <c r="N234" s="8">
        <v>0</v>
      </c>
      <c r="O234" s="8">
        <v>2</v>
      </c>
      <c r="P234" s="8">
        <v>2</v>
      </c>
      <c r="Q234" s="8">
        <v>3</v>
      </c>
      <c r="R234" s="8">
        <v>0</v>
      </c>
      <c r="S234" s="8">
        <v>0</v>
      </c>
      <c r="T234" s="8">
        <v>2</v>
      </c>
      <c r="U234" s="8">
        <v>3</v>
      </c>
      <c r="V234" s="8">
        <v>2</v>
      </c>
      <c r="W234" s="8">
        <v>2</v>
      </c>
      <c r="X234" s="8">
        <v>3</v>
      </c>
      <c r="Y234" s="8">
        <v>2</v>
      </c>
      <c r="Z234" s="20">
        <v>1</v>
      </c>
      <c r="AA234" s="8">
        <v>4</v>
      </c>
      <c r="AB234" s="8">
        <v>6</v>
      </c>
      <c r="AC234" s="8">
        <v>6</v>
      </c>
      <c r="AD234" s="8">
        <v>3</v>
      </c>
      <c r="AE234" s="8">
        <v>6</v>
      </c>
      <c r="AF234" s="8">
        <v>3</v>
      </c>
      <c r="AG234" s="8">
        <v>4</v>
      </c>
      <c r="AH234" s="8">
        <v>6</v>
      </c>
      <c r="AI234" s="8">
        <v>2</v>
      </c>
      <c r="AJ234" s="8">
        <v>3</v>
      </c>
      <c r="AK234" s="8">
        <v>4</v>
      </c>
      <c r="AL234" s="8">
        <v>3</v>
      </c>
      <c r="AM234" s="8">
        <v>4</v>
      </c>
      <c r="AN234" s="8">
        <v>7</v>
      </c>
      <c r="AO234" s="8">
        <v>6</v>
      </c>
      <c r="AP234" s="8">
        <v>4</v>
      </c>
      <c r="AQ234" s="8">
        <v>4</v>
      </c>
      <c r="AR234" s="8">
        <v>4</v>
      </c>
      <c r="AS234" s="8">
        <v>9</v>
      </c>
      <c r="AT234" s="8">
        <v>3</v>
      </c>
    </row>
    <row r="235" spans="1:46">
      <c r="A235" s="1">
        <v>21564</v>
      </c>
      <c r="B235" s="8">
        <v>0</v>
      </c>
      <c r="C235" s="6">
        <f t="shared" si="3"/>
        <v>21</v>
      </c>
      <c r="D235" s="8">
        <v>1999</v>
      </c>
      <c r="E235" s="55">
        <v>44134.300555555557</v>
      </c>
      <c r="F235" s="62">
        <v>10</v>
      </c>
      <c r="G235" s="8">
        <v>2</v>
      </c>
      <c r="H235" s="8">
        <v>1</v>
      </c>
      <c r="I235" s="8">
        <v>1</v>
      </c>
      <c r="J235" s="8">
        <v>3</v>
      </c>
      <c r="K235" s="8">
        <v>2</v>
      </c>
      <c r="L235" s="8">
        <v>2</v>
      </c>
      <c r="M235" s="8">
        <v>2</v>
      </c>
      <c r="N235" s="8">
        <v>2</v>
      </c>
      <c r="O235" s="8">
        <v>1</v>
      </c>
      <c r="P235" s="8">
        <v>1</v>
      </c>
      <c r="Q235" s="8">
        <v>1</v>
      </c>
      <c r="R235" s="8">
        <v>1</v>
      </c>
      <c r="S235" s="8">
        <v>2</v>
      </c>
      <c r="T235" s="8">
        <v>1</v>
      </c>
      <c r="U235" s="8">
        <v>2</v>
      </c>
      <c r="V235" s="8">
        <v>1</v>
      </c>
      <c r="W235" s="8">
        <v>2</v>
      </c>
      <c r="X235" s="8">
        <v>1</v>
      </c>
      <c r="Y235" s="8">
        <v>1</v>
      </c>
      <c r="Z235" s="20">
        <v>2</v>
      </c>
      <c r="AA235" s="8">
        <v>5</v>
      </c>
      <c r="AB235" s="8">
        <v>13</v>
      </c>
      <c r="AC235" s="8">
        <v>6</v>
      </c>
      <c r="AD235" s="8">
        <v>5</v>
      </c>
      <c r="AE235" s="8">
        <v>7</v>
      </c>
      <c r="AF235" s="8">
        <v>8</v>
      </c>
      <c r="AG235" s="8">
        <v>13</v>
      </c>
      <c r="AH235" s="8">
        <v>5</v>
      </c>
      <c r="AI235" s="8">
        <v>2</v>
      </c>
      <c r="AJ235" s="8">
        <v>4</v>
      </c>
      <c r="AK235" s="8">
        <v>4</v>
      </c>
      <c r="AL235" s="8">
        <v>5</v>
      </c>
      <c r="AM235" s="8">
        <v>3</v>
      </c>
      <c r="AN235" s="8">
        <v>8</v>
      </c>
      <c r="AO235" s="8">
        <v>6</v>
      </c>
      <c r="AP235" s="8">
        <v>6</v>
      </c>
      <c r="AQ235" s="8">
        <v>5</v>
      </c>
      <c r="AR235" s="8">
        <v>12</v>
      </c>
      <c r="AS235" s="8">
        <v>7</v>
      </c>
      <c r="AT235" s="8">
        <v>6</v>
      </c>
    </row>
    <row r="236" spans="1:46">
      <c r="A236" s="1">
        <v>21575</v>
      </c>
      <c r="B236" s="8">
        <v>0</v>
      </c>
      <c r="C236" s="6">
        <f t="shared" si="3"/>
        <v>20</v>
      </c>
      <c r="D236" s="8">
        <v>2000</v>
      </c>
      <c r="E236" s="55">
        <v>44134.341932870368</v>
      </c>
      <c r="F236" s="66">
        <v>10</v>
      </c>
      <c r="G236" s="8">
        <v>3</v>
      </c>
      <c r="H236" s="8">
        <v>3</v>
      </c>
      <c r="I236" s="8">
        <v>1</v>
      </c>
      <c r="J236" s="8">
        <v>0</v>
      </c>
      <c r="K236" s="8">
        <v>3</v>
      </c>
      <c r="L236" s="8">
        <v>3</v>
      </c>
      <c r="M236" s="8">
        <v>3</v>
      </c>
      <c r="N236" s="8">
        <v>2</v>
      </c>
      <c r="O236" s="8">
        <v>2</v>
      </c>
      <c r="P236" s="8">
        <v>3</v>
      </c>
      <c r="Q236" s="8">
        <v>3</v>
      </c>
      <c r="R236" s="8">
        <v>1</v>
      </c>
      <c r="S236" s="8">
        <v>1</v>
      </c>
      <c r="T236" s="8">
        <v>3</v>
      </c>
      <c r="U236" s="8">
        <v>2</v>
      </c>
      <c r="V236" s="8">
        <v>3</v>
      </c>
      <c r="W236" s="8">
        <v>2</v>
      </c>
      <c r="X236" s="8">
        <v>3</v>
      </c>
      <c r="Y236" s="8">
        <v>3</v>
      </c>
      <c r="Z236" s="20">
        <v>3</v>
      </c>
      <c r="AA236" s="8">
        <v>3</v>
      </c>
      <c r="AB236" s="8">
        <v>3</v>
      </c>
      <c r="AC236" s="8">
        <v>2</v>
      </c>
      <c r="AD236" s="8">
        <v>3</v>
      </c>
      <c r="AE236" s="8">
        <v>4</v>
      </c>
      <c r="AF236" s="8">
        <v>2</v>
      </c>
      <c r="AG236" s="8">
        <v>3</v>
      </c>
      <c r="AH236" s="8">
        <v>3</v>
      </c>
      <c r="AI236" s="8">
        <v>2</v>
      </c>
      <c r="AJ236" s="8">
        <v>2</v>
      </c>
      <c r="AK236" s="8">
        <v>3</v>
      </c>
      <c r="AL236" s="8">
        <v>2</v>
      </c>
      <c r="AM236" s="8">
        <v>5</v>
      </c>
      <c r="AN236" s="8">
        <v>3</v>
      </c>
      <c r="AO236" s="8">
        <v>4</v>
      </c>
      <c r="AP236" s="8">
        <v>3</v>
      </c>
      <c r="AQ236" s="8">
        <v>3</v>
      </c>
      <c r="AR236" s="8">
        <v>4</v>
      </c>
      <c r="AS236" s="8">
        <v>3</v>
      </c>
      <c r="AT236" s="8">
        <v>2</v>
      </c>
    </row>
    <row r="237" spans="1:46">
      <c r="A237" s="1">
        <v>21440</v>
      </c>
      <c r="B237" s="8">
        <v>0</v>
      </c>
      <c r="C237" s="6">
        <f t="shared" si="3"/>
        <v>37</v>
      </c>
      <c r="D237" s="8">
        <v>1983</v>
      </c>
      <c r="E237" s="55">
        <v>44134.360474537039</v>
      </c>
      <c r="F237" s="66">
        <v>2</v>
      </c>
      <c r="G237" s="8">
        <v>2</v>
      </c>
      <c r="H237" s="8">
        <v>3</v>
      </c>
      <c r="I237" s="8">
        <v>1</v>
      </c>
      <c r="J237" s="8">
        <v>3</v>
      </c>
      <c r="K237" s="8">
        <v>2</v>
      </c>
      <c r="L237" s="8">
        <v>2</v>
      </c>
      <c r="M237" s="8">
        <v>1</v>
      </c>
      <c r="N237" s="8">
        <v>1</v>
      </c>
      <c r="O237" s="8">
        <v>2</v>
      </c>
      <c r="P237" s="8">
        <v>3</v>
      </c>
      <c r="Q237" s="8">
        <v>3</v>
      </c>
      <c r="R237" s="8">
        <v>1</v>
      </c>
      <c r="S237" s="8">
        <v>1</v>
      </c>
      <c r="T237" s="8">
        <v>1</v>
      </c>
      <c r="U237" s="8">
        <v>3</v>
      </c>
      <c r="V237" s="8">
        <v>2</v>
      </c>
      <c r="W237" s="8">
        <v>2</v>
      </c>
      <c r="X237" s="8">
        <v>1</v>
      </c>
      <c r="Y237" s="8">
        <v>2</v>
      </c>
      <c r="Z237" s="20">
        <v>1</v>
      </c>
      <c r="AA237" s="8">
        <v>10</v>
      </c>
      <c r="AB237" s="8">
        <v>5</v>
      </c>
      <c r="AC237" s="8">
        <v>15</v>
      </c>
      <c r="AD237" s="8">
        <v>2</v>
      </c>
      <c r="AE237" s="8">
        <v>7</v>
      </c>
      <c r="AF237" s="8">
        <v>5</v>
      </c>
      <c r="AG237" s="8">
        <v>6</v>
      </c>
      <c r="AH237" s="8">
        <v>6</v>
      </c>
      <c r="AI237" s="8">
        <v>4</v>
      </c>
      <c r="AJ237" s="8">
        <v>2</v>
      </c>
      <c r="AK237" s="8">
        <v>6</v>
      </c>
      <c r="AL237" s="8">
        <v>7</v>
      </c>
      <c r="AM237" s="8">
        <v>6</v>
      </c>
      <c r="AN237" s="8">
        <v>4</v>
      </c>
      <c r="AO237" s="8">
        <v>6</v>
      </c>
      <c r="AP237" s="8">
        <v>4</v>
      </c>
      <c r="AQ237" s="8">
        <v>3</v>
      </c>
      <c r="AR237" s="8">
        <v>7</v>
      </c>
      <c r="AS237" s="8">
        <v>5</v>
      </c>
      <c r="AT237" s="8">
        <v>4</v>
      </c>
    </row>
    <row r="238" spans="1:46">
      <c r="A238" s="1">
        <v>21583</v>
      </c>
      <c r="B238" s="8">
        <v>0</v>
      </c>
      <c r="C238" s="6">
        <f t="shared" si="3"/>
        <v>20</v>
      </c>
      <c r="D238" s="8">
        <v>2000</v>
      </c>
      <c r="E238" s="55">
        <v>44134.365266203706</v>
      </c>
      <c r="F238" s="62">
        <v>6</v>
      </c>
      <c r="G238" s="8">
        <v>2</v>
      </c>
      <c r="H238" s="8">
        <v>1</v>
      </c>
      <c r="I238" s="8">
        <v>1</v>
      </c>
      <c r="J238" s="8">
        <v>2</v>
      </c>
      <c r="K238" s="8">
        <v>0</v>
      </c>
      <c r="L238" s="8">
        <v>2</v>
      </c>
      <c r="M238" s="8">
        <v>1</v>
      </c>
      <c r="N238" s="8">
        <v>1</v>
      </c>
      <c r="O238" s="8">
        <v>2</v>
      </c>
      <c r="P238" s="8">
        <v>1</v>
      </c>
      <c r="Q238" s="8">
        <v>1</v>
      </c>
      <c r="R238" s="8">
        <v>2</v>
      </c>
      <c r="S238" s="8">
        <v>3</v>
      </c>
      <c r="T238" s="8">
        <v>1</v>
      </c>
      <c r="U238" s="8">
        <v>1</v>
      </c>
      <c r="V238" s="8">
        <v>2</v>
      </c>
      <c r="W238" s="8">
        <v>1</v>
      </c>
      <c r="X238" s="8">
        <v>2</v>
      </c>
      <c r="Y238" s="8">
        <v>1</v>
      </c>
      <c r="Z238" s="20">
        <v>0</v>
      </c>
      <c r="AA238" s="8">
        <v>4</v>
      </c>
      <c r="AB238" s="8">
        <v>5</v>
      </c>
      <c r="AC238" s="8">
        <v>3</v>
      </c>
      <c r="AD238" s="8">
        <v>2</v>
      </c>
      <c r="AE238" s="8">
        <v>5</v>
      </c>
      <c r="AF238" s="8">
        <v>2</v>
      </c>
      <c r="AG238" s="8">
        <v>3</v>
      </c>
      <c r="AH238" s="8">
        <v>3</v>
      </c>
      <c r="AI238" s="8">
        <v>2</v>
      </c>
      <c r="AJ238" s="8">
        <v>3</v>
      </c>
      <c r="AK238" s="8">
        <v>4</v>
      </c>
      <c r="AL238" s="8">
        <v>5</v>
      </c>
      <c r="AM238" s="8">
        <v>3</v>
      </c>
      <c r="AN238" s="8">
        <v>6</v>
      </c>
      <c r="AO238" s="8">
        <v>5</v>
      </c>
      <c r="AP238" s="8">
        <v>4</v>
      </c>
      <c r="AQ238" s="8">
        <v>6</v>
      </c>
      <c r="AR238" s="8">
        <v>3</v>
      </c>
      <c r="AS238" s="8">
        <v>3</v>
      </c>
      <c r="AT238" s="8">
        <v>3</v>
      </c>
    </row>
    <row r="239" spans="1:46">
      <c r="A239" s="1">
        <v>21602</v>
      </c>
      <c r="B239" s="8">
        <v>0</v>
      </c>
      <c r="C239" s="6">
        <f t="shared" si="3"/>
        <v>17</v>
      </c>
      <c r="D239" s="8">
        <v>2003</v>
      </c>
      <c r="E239" s="55">
        <v>44134.40730324074</v>
      </c>
      <c r="F239" s="62">
        <v>3</v>
      </c>
      <c r="G239" s="8">
        <v>1</v>
      </c>
      <c r="H239" s="8">
        <v>2</v>
      </c>
      <c r="I239" s="8">
        <v>0</v>
      </c>
      <c r="J239" s="8">
        <v>0</v>
      </c>
      <c r="K239" s="8">
        <v>0</v>
      </c>
      <c r="L239" s="8">
        <v>1</v>
      </c>
      <c r="M239" s="8">
        <v>1</v>
      </c>
      <c r="N239" s="8">
        <v>1</v>
      </c>
      <c r="O239" s="8">
        <v>0</v>
      </c>
      <c r="P239" s="8">
        <v>2</v>
      </c>
      <c r="Q239" s="8">
        <v>1</v>
      </c>
      <c r="R239" s="8">
        <v>1</v>
      </c>
      <c r="S239" s="8">
        <v>2</v>
      </c>
      <c r="T239" s="8">
        <v>1</v>
      </c>
      <c r="U239" s="8">
        <v>0</v>
      </c>
      <c r="V239" s="8">
        <v>1</v>
      </c>
      <c r="W239" s="8">
        <v>1</v>
      </c>
      <c r="X239" s="8">
        <v>1</v>
      </c>
      <c r="Y239" s="8">
        <v>2</v>
      </c>
      <c r="Z239" s="20">
        <v>1</v>
      </c>
      <c r="AA239" s="8">
        <v>4</v>
      </c>
      <c r="AB239" s="8">
        <v>5</v>
      </c>
      <c r="AC239" s="8">
        <v>3</v>
      </c>
      <c r="AD239" s="8">
        <v>2</v>
      </c>
      <c r="AE239" s="8">
        <v>6</v>
      </c>
      <c r="AF239" s="8">
        <v>2</v>
      </c>
      <c r="AG239" s="8">
        <v>4</v>
      </c>
      <c r="AH239" s="8">
        <v>2</v>
      </c>
      <c r="AI239" s="8">
        <v>2</v>
      </c>
      <c r="AJ239" s="8">
        <v>3</v>
      </c>
      <c r="AK239" s="8">
        <v>3</v>
      </c>
      <c r="AL239" s="8">
        <v>8</v>
      </c>
      <c r="AM239" s="8">
        <v>5</v>
      </c>
      <c r="AN239" s="8">
        <v>3</v>
      </c>
      <c r="AO239" s="8">
        <v>6</v>
      </c>
      <c r="AP239" s="8">
        <v>2</v>
      </c>
      <c r="AQ239" s="8">
        <v>3</v>
      </c>
      <c r="AR239" s="8">
        <v>4</v>
      </c>
      <c r="AS239" s="8">
        <v>3</v>
      </c>
      <c r="AT239" s="8">
        <v>2</v>
      </c>
    </row>
    <row r="240" spans="1:46">
      <c r="A240" s="1">
        <v>21624</v>
      </c>
      <c r="B240" s="8">
        <v>1</v>
      </c>
      <c r="C240" s="6">
        <f t="shared" si="3"/>
        <v>25</v>
      </c>
      <c r="D240" s="8">
        <v>1995</v>
      </c>
      <c r="E240" s="55">
        <v>44134.438356481478</v>
      </c>
      <c r="F240" s="62">
        <v>1.5</v>
      </c>
      <c r="G240" s="8">
        <v>2</v>
      </c>
      <c r="H240" s="8">
        <v>2</v>
      </c>
      <c r="I240" s="8">
        <v>1</v>
      </c>
      <c r="J240" s="8">
        <v>1</v>
      </c>
      <c r="K240" s="8">
        <v>2</v>
      </c>
      <c r="L240" s="8">
        <v>2</v>
      </c>
      <c r="M240" s="8">
        <v>0</v>
      </c>
      <c r="N240" s="8">
        <v>1</v>
      </c>
      <c r="O240" s="8">
        <v>2</v>
      </c>
      <c r="P240" s="8">
        <v>1</v>
      </c>
      <c r="Q240" s="8">
        <v>2</v>
      </c>
      <c r="R240" s="8">
        <v>1</v>
      </c>
      <c r="S240" s="8">
        <v>0</v>
      </c>
      <c r="T240" s="8">
        <v>1</v>
      </c>
      <c r="U240" s="8">
        <v>3</v>
      </c>
      <c r="V240" s="8">
        <v>2</v>
      </c>
      <c r="W240" s="8">
        <v>1</v>
      </c>
      <c r="X240" s="8">
        <v>1</v>
      </c>
      <c r="Y240" s="8">
        <v>0</v>
      </c>
      <c r="Z240" s="20">
        <v>2</v>
      </c>
      <c r="AA240" s="8">
        <v>16</v>
      </c>
      <c r="AB240" s="8">
        <v>12</v>
      </c>
      <c r="AC240" s="8">
        <v>19</v>
      </c>
      <c r="AD240" s="8">
        <v>7</v>
      </c>
      <c r="AE240" s="8">
        <v>25</v>
      </c>
      <c r="AF240" s="8">
        <v>23</v>
      </c>
      <c r="AG240" s="8">
        <v>8</v>
      </c>
      <c r="AH240" s="8">
        <v>9</v>
      </c>
      <c r="AI240" s="8">
        <v>29</v>
      </c>
      <c r="AJ240" s="8">
        <v>8</v>
      </c>
      <c r="AK240" s="8">
        <v>12</v>
      </c>
      <c r="AL240" s="8">
        <v>11</v>
      </c>
      <c r="AM240" s="8">
        <v>16</v>
      </c>
      <c r="AN240" s="8">
        <v>15</v>
      </c>
      <c r="AO240" s="8">
        <v>7</v>
      </c>
      <c r="AP240" s="8">
        <v>11</v>
      </c>
      <c r="AQ240" s="8">
        <v>29</v>
      </c>
      <c r="AR240" s="8">
        <v>7</v>
      </c>
      <c r="AS240" s="8">
        <v>6</v>
      </c>
      <c r="AT240" s="8">
        <v>8</v>
      </c>
    </row>
    <row r="241" spans="1:46">
      <c r="A241" s="1">
        <v>21643</v>
      </c>
      <c r="B241" s="8">
        <v>0</v>
      </c>
      <c r="C241" s="6">
        <f t="shared" si="3"/>
        <v>19</v>
      </c>
      <c r="D241" s="8">
        <v>2001</v>
      </c>
      <c r="E241" s="55">
        <v>44134.478148148148</v>
      </c>
      <c r="F241" s="62">
        <v>8</v>
      </c>
      <c r="G241" s="8">
        <v>3</v>
      </c>
      <c r="H241" s="8">
        <v>3</v>
      </c>
      <c r="I241" s="8">
        <v>2</v>
      </c>
      <c r="J241" s="8">
        <v>2</v>
      </c>
      <c r="K241" s="8">
        <v>2</v>
      </c>
      <c r="L241" s="8">
        <v>2</v>
      </c>
      <c r="M241" s="8">
        <v>1</v>
      </c>
      <c r="N241" s="8">
        <v>1</v>
      </c>
      <c r="O241" s="8">
        <v>3</v>
      </c>
      <c r="P241" s="8">
        <v>2</v>
      </c>
      <c r="Q241" s="8">
        <v>3</v>
      </c>
      <c r="R241" s="8">
        <v>2</v>
      </c>
      <c r="S241" s="8">
        <v>2</v>
      </c>
      <c r="T241" s="8">
        <v>2</v>
      </c>
      <c r="U241" s="8">
        <v>2</v>
      </c>
      <c r="V241" s="8">
        <v>3</v>
      </c>
      <c r="W241" s="8">
        <v>3</v>
      </c>
      <c r="X241" s="8">
        <v>3</v>
      </c>
      <c r="Y241" s="8">
        <v>3</v>
      </c>
      <c r="Z241" s="20">
        <v>3</v>
      </c>
      <c r="AA241" s="8">
        <v>4</v>
      </c>
      <c r="AB241" s="8">
        <v>3</v>
      </c>
      <c r="AC241" s="8">
        <v>4</v>
      </c>
      <c r="AD241" s="8">
        <v>2</v>
      </c>
      <c r="AE241" s="8">
        <v>5</v>
      </c>
      <c r="AF241" s="8">
        <v>3</v>
      </c>
      <c r="AG241" s="8">
        <v>5</v>
      </c>
      <c r="AH241" s="8">
        <v>3</v>
      </c>
      <c r="AI241" s="8">
        <v>2</v>
      </c>
      <c r="AJ241" s="8">
        <v>3</v>
      </c>
      <c r="AK241" s="8">
        <v>4</v>
      </c>
      <c r="AL241" s="8">
        <v>3</v>
      </c>
      <c r="AM241" s="8">
        <v>4</v>
      </c>
      <c r="AN241" s="8">
        <v>3</v>
      </c>
      <c r="AO241" s="8">
        <v>5</v>
      </c>
      <c r="AP241" s="8">
        <v>3</v>
      </c>
      <c r="AQ241" s="8">
        <v>3</v>
      </c>
      <c r="AR241" s="8">
        <v>4</v>
      </c>
      <c r="AS241" s="8">
        <v>3</v>
      </c>
      <c r="AT241" s="8">
        <v>2</v>
      </c>
    </row>
    <row r="242" spans="1:46">
      <c r="A242" s="1">
        <v>21654</v>
      </c>
      <c r="B242" s="8">
        <v>0</v>
      </c>
      <c r="C242" s="6">
        <f t="shared" si="3"/>
        <v>16</v>
      </c>
      <c r="D242" s="8">
        <v>2004</v>
      </c>
      <c r="E242" s="55">
        <v>44134.506793981483</v>
      </c>
      <c r="F242" s="62">
        <v>7</v>
      </c>
      <c r="G242" s="8">
        <v>2</v>
      </c>
      <c r="H242" s="8">
        <v>3</v>
      </c>
      <c r="I242" s="8">
        <v>1</v>
      </c>
      <c r="J242" s="8">
        <v>1</v>
      </c>
      <c r="K242" s="8">
        <v>1</v>
      </c>
      <c r="L242" s="8">
        <v>2</v>
      </c>
      <c r="M242" s="8">
        <v>0</v>
      </c>
      <c r="N242" s="8">
        <v>0</v>
      </c>
      <c r="O242" s="8">
        <v>2</v>
      </c>
      <c r="P242" s="8">
        <v>1</v>
      </c>
      <c r="Q242" s="8">
        <v>2</v>
      </c>
      <c r="R242" s="8">
        <v>2</v>
      </c>
      <c r="S242" s="8">
        <v>3</v>
      </c>
      <c r="T242" s="8">
        <v>1</v>
      </c>
      <c r="U242" s="8">
        <v>2</v>
      </c>
      <c r="V242" s="8">
        <v>2</v>
      </c>
      <c r="W242" s="8">
        <v>2</v>
      </c>
      <c r="X242" s="8">
        <v>1</v>
      </c>
      <c r="Y242" s="8">
        <v>1</v>
      </c>
      <c r="Z242" s="20">
        <v>1</v>
      </c>
      <c r="AA242" s="8">
        <v>4</v>
      </c>
      <c r="AB242" s="8">
        <v>3</v>
      </c>
      <c r="AC242" s="8">
        <v>4</v>
      </c>
      <c r="AD242" s="8">
        <v>2</v>
      </c>
      <c r="AE242" s="8">
        <v>6</v>
      </c>
      <c r="AF242" s="8">
        <v>2</v>
      </c>
      <c r="AG242" s="8">
        <v>17</v>
      </c>
      <c r="AH242" s="8">
        <v>6</v>
      </c>
      <c r="AI242" s="8">
        <v>4</v>
      </c>
      <c r="AJ242" s="8">
        <v>3</v>
      </c>
      <c r="AK242" s="8">
        <v>6</v>
      </c>
      <c r="AL242" s="8">
        <v>9</v>
      </c>
      <c r="AM242" s="8">
        <v>11</v>
      </c>
      <c r="AN242" s="8">
        <v>5</v>
      </c>
      <c r="AO242" s="8">
        <v>6</v>
      </c>
      <c r="AP242" s="8">
        <v>5</v>
      </c>
      <c r="AQ242" s="8">
        <v>3</v>
      </c>
      <c r="AR242" s="8">
        <v>7</v>
      </c>
      <c r="AS242" s="8">
        <v>2</v>
      </c>
      <c r="AT242" s="8">
        <v>8</v>
      </c>
    </row>
    <row r="243" spans="1:46">
      <c r="A243" s="1">
        <v>21651</v>
      </c>
      <c r="B243" s="8">
        <v>1</v>
      </c>
      <c r="C243" s="6">
        <f t="shared" si="3"/>
        <v>34</v>
      </c>
      <c r="D243" s="8">
        <v>1986</v>
      </c>
      <c r="E243" s="55">
        <v>44134.515925925924</v>
      </c>
      <c r="F243" s="62">
        <v>2</v>
      </c>
      <c r="G243" s="8">
        <v>2</v>
      </c>
      <c r="H243" s="8">
        <v>2</v>
      </c>
      <c r="I243" s="8">
        <v>1</v>
      </c>
      <c r="J243" s="8">
        <v>2</v>
      </c>
      <c r="K243" s="8">
        <v>2</v>
      </c>
      <c r="L243" s="8">
        <v>2</v>
      </c>
      <c r="M243" s="8">
        <v>0</v>
      </c>
      <c r="N243" s="8">
        <v>1</v>
      </c>
      <c r="O243" s="8">
        <v>1</v>
      </c>
      <c r="P243" s="8">
        <v>1</v>
      </c>
      <c r="Q243" s="8">
        <v>2</v>
      </c>
      <c r="R243" s="8">
        <v>1</v>
      </c>
      <c r="S243" s="8">
        <v>1</v>
      </c>
      <c r="T243" s="8">
        <v>1</v>
      </c>
      <c r="U243" s="8">
        <v>2</v>
      </c>
      <c r="V243" s="8">
        <v>2</v>
      </c>
      <c r="W243" s="8">
        <v>2</v>
      </c>
      <c r="X243" s="8">
        <v>1</v>
      </c>
      <c r="Y243" s="8">
        <v>1</v>
      </c>
      <c r="Z243" s="20">
        <v>1</v>
      </c>
      <c r="AA243" s="8">
        <v>4</v>
      </c>
      <c r="AB243" s="8">
        <v>4</v>
      </c>
      <c r="AC243" s="8">
        <v>6</v>
      </c>
      <c r="AD243" s="8">
        <v>2</v>
      </c>
      <c r="AE243" s="8">
        <v>6</v>
      </c>
      <c r="AF243" s="8">
        <v>3</v>
      </c>
      <c r="AG243" s="8">
        <v>10</v>
      </c>
      <c r="AH243" s="8">
        <v>5</v>
      </c>
      <c r="AI243" s="8">
        <v>3</v>
      </c>
      <c r="AJ243" s="8">
        <v>11</v>
      </c>
      <c r="AK243" s="8">
        <v>6</v>
      </c>
      <c r="AL243" s="8">
        <v>5</v>
      </c>
      <c r="AM243" s="8">
        <v>5</v>
      </c>
      <c r="AN243" s="8">
        <v>5</v>
      </c>
      <c r="AO243" s="8">
        <v>4</v>
      </c>
      <c r="AP243" s="8">
        <v>4</v>
      </c>
      <c r="AQ243" s="8">
        <v>5</v>
      </c>
      <c r="AR243" s="8">
        <v>9</v>
      </c>
      <c r="AS243" s="8">
        <v>15</v>
      </c>
      <c r="AT243" s="8">
        <v>2</v>
      </c>
    </row>
    <row r="244" spans="1:46">
      <c r="A244" s="1">
        <v>21665</v>
      </c>
      <c r="B244" s="8">
        <v>0</v>
      </c>
      <c r="C244" s="6">
        <f t="shared" si="3"/>
        <v>18</v>
      </c>
      <c r="D244" s="8">
        <v>2002</v>
      </c>
      <c r="E244" s="55">
        <v>44134.53261574074</v>
      </c>
      <c r="F244" s="66">
        <v>3</v>
      </c>
      <c r="G244" s="8">
        <v>2</v>
      </c>
      <c r="H244" s="8">
        <v>2</v>
      </c>
      <c r="I244" s="8">
        <v>2</v>
      </c>
      <c r="J244" s="8">
        <v>2</v>
      </c>
      <c r="K244" s="8">
        <v>1</v>
      </c>
      <c r="L244" s="8">
        <v>2</v>
      </c>
      <c r="M244" s="8">
        <v>0</v>
      </c>
      <c r="N244" s="8">
        <v>1</v>
      </c>
      <c r="O244" s="8">
        <v>2</v>
      </c>
      <c r="P244" s="8">
        <v>2</v>
      </c>
      <c r="Q244" s="8">
        <v>2</v>
      </c>
      <c r="R244" s="8">
        <v>0</v>
      </c>
      <c r="S244" s="8">
        <v>0</v>
      </c>
      <c r="T244" s="8">
        <v>2</v>
      </c>
      <c r="U244" s="8">
        <v>0</v>
      </c>
      <c r="V244" s="8">
        <v>1</v>
      </c>
      <c r="W244" s="8">
        <v>3</v>
      </c>
      <c r="X244" s="8">
        <v>2</v>
      </c>
      <c r="Y244" s="8">
        <v>1</v>
      </c>
      <c r="Z244" s="20">
        <v>3</v>
      </c>
      <c r="AA244" s="8">
        <v>7</v>
      </c>
      <c r="AB244" s="8">
        <v>3</v>
      </c>
      <c r="AC244" s="8">
        <v>3</v>
      </c>
      <c r="AD244" s="8">
        <v>4</v>
      </c>
      <c r="AE244" s="8">
        <v>4</v>
      </c>
      <c r="AF244" s="8">
        <v>4</v>
      </c>
      <c r="AG244" s="8">
        <v>7</v>
      </c>
      <c r="AH244" s="8">
        <v>3</v>
      </c>
      <c r="AI244" s="8">
        <v>3</v>
      </c>
      <c r="AJ244" s="8">
        <v>2</v>
      </c>
      <c r="AK244" s="8">
        <v>2</v>
      </c>
      <c r="AL244" s="8">
        <v>2</v>
      </c>
      <c r="AM244" s="8">
        <v>2</v>
      </c>
      <c r="AN244" s="8">
        <v>4</v>
      </c>
      <c r="AO244" s="8">
        <v>6</v>
      </c>
      <c r="AP244" s="8">
        <v>3</v>
      </c>
      <c r="AQ244" s="8">
        <v>4</v>
      </c>
      <c r="AR244" s="8">
        <v>3</v>
      </c>
      <c r="AS244" s="8">
        <v>3</v>
      </c>
      <c r="AT244" s="8">
        <v>2</v>
      </c>
    </row>
    <row r="245" spans="1:46">
      <c r="A245" s="1">
        <v>21669</v>
      </c>
      <c r="B245" s="8">
        <v>0</v>
      </c>
      <c r="C245" s="6">
        <f t="shared" si="3"/>
        <v>25</v>
      </c>
      <c r="D245" s="8">
        <v>1995</v>
      </c>
      <c r="E245" s="55">
        <v>44134.539872685185</v>
      </c>
      <c r="F245" s="62">
        <v>4</v>
      </c>
      <c r="G245" s="8">
        <v>3</v>
      </c>
      <c r="H245" s="8">
        <v>1</v>
      </c>
      <c r="I245" s="8">
        <v>1</v>
      </c>
      <c r="J245" s="8">
        <v>0</v>
      </c>
      <c r="K245" s="8">
        <v>0</v>
      </c>
      <c r="L245" s="8">
        <v>1</v>
      </c>
      <c r="M245" s="8">
        <v>0</v>
      </c>
      <c r="N245" s="8">
        <v>1</v>
      </c>
      <c r="O245" s="8">
        <v>0</v>
      </c>
      <c r="P245" s="8">
        <v>2</v>
      </c>
      <c r="Q245" s="8">
        <v>3</v>
      </c>
      <c r="R245" s="8">
        <v>0</v>
      </c>
      <c r="S245" s="8">
        <v>1</v>
      </c>
      <c r="T245" s="8">
        <v>0</v>
      </c>
      <c r="U245" s="8">
        <v>2</v>
      </c>
      <c r="V245" s="8">
        <v>2</v>
      </c>
      <c r="W245" s="8">
        <v>2</v>
      </c>
      <c r="X245" s="8">
        <v>2</v>
      </c>
      <c r="Y245" s="8">
        <v>0</v>
      </c>
      <c r="Z245" s="20">
        <v>0</v>
      </c>
      <c r="AA245" s="8">
        <v>3</v>
      </c>
      <c r="AB245" s="8">
        <v>5</v>
      </c>
      <c r="AC245" s="8">
        <v>3</v>
      </c>
      <c r="AD245" s="8">
        <v>2</v>
      </c>
      <c r="AE245" s="8">
        <v>2</v>
      </c>
      <c r="AF245" s="8">
        <v>3</v>
      </c>
      <c r="AG245" s="8">
        <v>3</v>
      </c>
      <c r="AH245" s="8">
        <v>3</v>
      </c>
      <c r="AI245" s="8">
        <v>2</v>
      </c>
      <c r="AJ245" s="8">
        <v>4</v>
      </c>
      <c r="AK245" s="8">
        <v>2</v>
      </c>
      <c r="AL245" s="8">
        <v>3</v>
      </c>
      <c r="AM245" s="8">
        <v>6</v>
      </c>
      <c r="AN245" s="8">
        <v>2</v>
      </c>
      <c r="AO245" s="8">
        <v>4</v>
      </c>
      <c r="AP245" s="8">
        <v>4</v>
      </c>
      <c r="AQ245" s="8">
        <v>3</v>
      </c>
      <c r="AR245" s="8">
        <v>3</v>
      </c>
      <c r="AS245" s="8">
        <v>2</v>
      </c>
      <c r="AT245" s="8">
        <v>2</v>
      </c>
    </row>
    <row r="246" spans="1:46">
      <c r="A246" s="1">
        <v>19415</v>
      </c>
      <c r="B246" s="8">
        <v>0</v>
      </c>
      <c r="C246" s="6">
        <f t="shared" si="3"/>
        <v>28</v>
      </c>
      <c r="D246" s="8">
        <v>1992</v>
      </c>
      <c r="E246" s="55">
        <v>44134.567106481481</v>
      </c>
      <c r="F246" s="62">
        <v>8</v>
      </c>
      <c r="G246" s="8">
        <v>2</v>
      </c>
      <c r="H246" s="8">
        <v>3</v>
      </c>
      <c r="I246" s="8">
        <v>2</v>
      </c>
      <c r="J246" s="8">
        <v>3</v>
      </c>
      <c r="K246" s="8">
        <v>0</v>
      </c>
      <c r="L246" s="8">
        <v>1</v>
      </c>
      <c r="M246" s="8">
        <v>1</v>
      </c>
      <c r="N246" s="8">
        <v>0</v>
      </c>
      <c r="O246" s="8">
        <v>1</v>
      </c>
      <c r="P246" s="8">
        <v>3</v>
      </c>
      <c r="Q246" s="8">
        <v>2</v>
      </c>
      <c r="R246" s="8">
        <v>0</v>
      </c>
      <c r="S246" s="8">
        <v>1</v>
      </c>
      <c r="T246" s="8">
        <v>0</v>
      </c>
      <c r="U246" s="8">
        <v>2</v>
      </c>
      <c r="V246" s="8">
        <v>2</v>
      </c>
      <c r="W246" s="8">
        <v>3</v>
      </c>
      <c r="X246" s="8">
        <v>2</v>
      </c>
      <c r="Y246" s="8">
        <v>1</v>
      </c>
      <c r="Z246" s="20">
        <v>2</v>
      </c>
      <c r="AA246" s="8">
        <v>4</v>
      </c>
      <c r="AB246" s="8">
        <v>3</v>
      </c>
      <c r="AC246" s="8">
        <v>3</v>
      </c>
      <c r="AD246" s="8">
        <v>2</v>
      </c>
      <c r="AE246" s="8">
        <v>7</v>
      </c>
      <c r="AF246" s="8">
        <v>2</v>
      </c>
      <c r="AG246" s="8">
        <v>5</v>
      </c>
      <c r="AH246" s="8">
        <v>3</v>
      </c>
      <c r="AI246" s="8">
        <v>4</v>
      </c>
      <c r="AJ246" s="8">
        <v>5</v>
      </c>
      <c r="AK246" s="8">
        <v>4</v>
      </c>
      <c r="AL246" s="8">
        <v>4</v>
      </c>
      <c r="AM246" s="8">
        <v>5</v>
      </c>
      <c r="AN246" s="8">
        <v>5</v>
      </c>
      <c r="AO246" s="8">
        <v>5</v>
      </c>
      <c r="AP246" s="8">
        <v>13</v>
      </c>
      <c r="AQ246" s="8">
        <v>1</v>
      </c>
      <c r="AR246" s="8">
        <v>5</v>
      </c>
      <c r="AS246" s="8">
        <v>3</v>
      </c>
      <c r="AT246" s="8">
        <v>4</v>
      </c>
    </row>
    <row r="247" spans="1:46">
      <c r="A247" s="1">
        <v>21675</v>
      </c>
      <c r="B247" s="8">
        <v>0</v>
      </c>
      <c r="C247" s="6">
        <f t="shared" si="3"/>
        <v>20</v>
      </c>
      <c r="D247" s="8">
        <v>2000</v>
      </c>
      <c r="E247" s="55">
        <v>44134.607025462959</v>
      </c>
      <c r="F247" s="62">
        <v>3</v>
      </c>
      <c r="G247" s="8">
        <v>3</v>
      </c>
      <c r="H247" s="8">
        <v>2</v>
      </c>
      <c r="I247" s="8">
        <v>2</v>
      </c>
      <c r="J247" s="8">
        <v>1</v>
      </c>
      <c r="K247" s="8">
        <v>1</v>
      </c>
      <c r="L247" s="8">
        <v>2</v>
      </c>
      <c r="M247" s="8">
        <v>2</v>
      </c>
      <c r="N247" s="8">
        <v>1</v>
      </c>
      <c r="O247" s="8">
        <v>2</v>
      </c>
      <c r="P247" s="8">
        <v>1</v>
      </c>
      <c r="Q247" s="8">
        <v>2</v>
      </c>
      <c r="R247" s="8">
        <v>2</v>
      </c>
      <c r="S247" s="8">
        <v>2</v>
      </c>
      <c r="T247" s="8">
        <v>1</v>
      </c>
      <c r="U247" s="8">
        <v>1</v>
      </c>
      <c r="V247" s="8">
        <v>2</v>
      </c>
      <c r="W247" s="8">
        <v>2</v>
      </c>
      <c r="X247" s="8">
        <v>1</v>
      </c>
      <c r="Y247" s="8">
        <v>3</v>
      </c>
      <c r="Z247" s="20">
        <v>0</v>
      </c>
      <c r="AA247" s="8">
        <v>2</v>
      </c>
      <c r="AB247" s="8">
        <v>4</v>
      </c>
      <c r="AC247" s="8">
        <v>3</v>
      </c>
      <c r="AD247" s="8">
        <v>3</v>
      </c>
      <c r="AE247" s="8">
        <v>4</v>
      </c>
      <c r="AF247" s="8">
        <v>5</v>
      </c>
      <c r="AG247" s="8">
        <v>4</v>
      </c>
      <c r="AH247" s="8">
        <v>2</v>
      </c>
      <c r="AI247" s="8">
        <v>4</v>
      </c>
      <c r="AJ247" s="8">
        <v>2</v>
      </c>
      <c r="AK247" s="8">
        <v>3</v>
      </c>
      <c r="AL247" s="8">
        <v>6</v>
      </c>
      <c r="AM247" s="8">
        <v>4</v>
      </c>
      <c r="AN247" s="8">
        <v>2</v>
      </c>
      <c r="AO247" s="8">
        <v>6</v>
      </c>
      <c r="AP247" s="8">
        <v>2</v>
      </c>
      <c r="AQ247" s="8">
        <v>3</v>
      </c>
      <c r="AR247" s="8">
        <v>6</v>
      </c>
      <c r="AS247" s="8">
        <v>3</v>
      </c>
      <c r="AT247" s="8">
        <v>3</v>
      </c>
    </row>
    <row r="248" spans="1:46">
      <c r="A248" s="1">
        <v>21701</v>
      </c>
      <c r="B248" s="8">
        <v>0</v>
      </c>
      <c r="C248" s="6">
        <f t="shared" si="3"/>
        <v>17</v>
      </c>
      <c r="D248" s="8">
        <v>2003</v>
      </c>
      <c r="E248" s="55">
        <v>44134.648495370369</v>
      </c>
      <c r="F248" s="62">
        <v>3</v>
      </c>
      <c r="G248" s="8">
        <v>1</v>
      </c>
      <c r="H248" s="8">
        <v>2</v>
      </c>
      <c r="I248" s="8">
        <v>0</v>
      </c>
      <c r="J248" s="8">
        <v>0</v>
      </c>
      <c r="K248" s="8">
        <v>2</v>
      </c>
      <c r="L248" s="8">
        <v>2</v>
      </c>
      <c r="M248" s="8">
        <v>2</v>
      </c>
      <c r="N248" s="8">
        <v>0</v>
      </c>
      <c r="O248" s="8">
        <v>1</v>
      </c>
      <c r="P248" s="8">
        <v>0</v>
      </c>
      <c r="Q248" s="8">
        <v>3</v>
      </c>
      <c r="R248" s="8">
        <v>3</v>
      </c>
      <c r="S248" s="8">
        <v>2</v>
      </c>
      <c r="T248" s="8">
        <v>2</v>
      </c>
      <c r="U248" s="8">
        <v>0</v>
      </c>
      <c r="V248" s="8">
        <v>2</v>
      </c>
      <c r="W248" s="8">
        <v>3</v>
      </c>
      <c r="X248" s="8">
        <v>3</v>
      </c>
      <c r="Y248" s="8">
        <v>3</v>
      </c>
      <c r="Z248" s="20">
        <v>3</v>
      </c>
      <c r="AA248" s="8">
        <v>8</v>
      </c>
      <c r="AB248" s="8">
        <v>5</v>
      </c>
      <c r="AC248" s="8">
        <v>5</v>
      </c>
      <c r="AD248" s="8">
        <v>2</v>
      </c>
      <c r="AE248" s="8">
        <v>9</v>
      </c>
      <c r="AF248" s="8">
        <v>3</v>
      </c>
      <c r="AG248" s="8">
        <v>7</v>
      </c>
      <c r="AH248" s="8">
        <v>2</v>
      </c>
      <c r="AI248" s="8">
        <v>12</v>
      </c>
      <c r="AJ248" s="8">
        <v>4</v>
      </c>
      <c r="AK248" s="8">
        <v>2</v>
      </c>
      <c r="AL248" s="8">
        <v>8</v>
      </c>
      <c r="AM248" s="8">
        <v>8</v>
      </c>
      <c r="AN248" s="8">
        <v>4</v>
      </c>
      <c r="AO248" s="8">
        <v>4</v>
      </c>
      <c r="AP248" s="8">
        <v>4</v>
      </c>
      <c r="AQ248" s="8">
        <v>3</v>
      </c>
      <c r="AR248" s="8">
        <v>8</v>
      </c>
      <c r="AS248" s="8">
        <v>4</v>
      </c>
      <c r="AT248" s="8">
        <v>4</v>
      </c>
    </row>
    <row r="249" spans="1:46">
      <c r="A249" s="1">
        <v>21714</v>
      </c>
      <c r="B249" s="8">
        <v>0</v>
      </c>
      <c r="C249" s="6">
        <f t="shared" si="3"/>
        <v>25</v>
      </c>
      <c r="D249" s="8">
        <v>1995</v>
      </c>
      <c r="E249" s="55">
        <v>44134.702800925923</v>
      </c>
      <c r="F249" s="66">
        <v>1</v>
      </c>
      <c r="G249" s="8">
        <v>2</v>
      </c>
      <c r="H249" s="8">
        <v>2</v>
      </c>
      <c r="I249" s="8">
        <v>2</v>
      </c>
      <c r="J249" s="8">
        <v>2</v>
      </c>
      <c r="K249" s="8">
        <v>0</v>
      </c>
      <c r="L249" s="8">
        <v>1</v>
      </c>
      <c r="M249" s="8">
        <v>1</v>
      </c>
      <c r="N249" s="8">
        <v>3</v>
      </c>
      <c r="O249" s="8">
        <v>1</v>
      </c>
      <c r="P249" s="8">
        <v>1</v>
      </c>
      <c r="Q249" s="8">
        <v>1</v>
      </c>
      <c r="R249" s="8">
        <v>0</v>
      </c>
      <c r="S249" s="8">
        <v>1</v>
      </c>
      <c r="T249" s="8">
        <v>0</v>
      </c>
      <c r="U249" s="8">
        <v>3</v>
      </c>
      <c r="V249" s="8">
        <v>1</v>
      </c>
      <c r="W249" s="8">
        <v>1</v>
      </c>
      <c r="X249" s="8">
        <v>1</v>
      </c>
      <c r="Y249" s="8">
        <v>0</v>
      </c>
      <c r="Z249" s="20">
        <v>2</v>
      </c>
      <c r="AA249" s="8">
        <v>6</v>
      </c>
      <c r="AB249" s="8">
        <v>4</v>
      </c>
      <c r="AC249" s="8">
        <v>2</v>
      </c>
      <c r="AD249" s="8">
        <v>2</v>
      </c>
      <c r="AE249" s="8">
        <v>4</v>
      </c>
      <c r="AF249" s="8">
        <v>3</v>
      </c>
      <c r="AG249" s="8">
        <v>2</v>
      </c>
      <c r="AH249" s="8">
        <v>3</v>
      </c>
      <c r="AI249" s="8">
        <v>2</v>
      </c>
      <c r="AJ249" s="8">
        <v>7</v>
      </c>
      <c r="AK249" s="8">
        <v>2</v>
      </c>
      <c r="AL249" s="8">
        <v>3</v>
      </c>
      <c r="AM249" s="8">
        <v>3</v>
      </c>
      <c r="AN249" s="8">
        <v>3</v>
      </c>
      <c r="AO249" s="8">
        <v>3</v>
      </c>
      <c r="AP249" s="8">
        <v>2</v>
      </c>
      <c r="AQ249" s="8">
        <v>4</v>
      </c>
      <c r="AR249" s="8">
        <v>2</v>
      </c>
      <c r="AS249" s="8">
        <v>3</v>
      </c>
      <c r="AT249" s="8">
        <v>3</v>
      </c>
    </row>
    <row r="250" spans="1:46">
      <c r="A250" s="1">
        <v>21751</v>
      </c>
      <c r="B250" s="8">
        <v>0</v>
      </c>
      <c r="C250" s="6">
        <f t="shared" si="3"/>
        <v>20</v>
      </c>
      <c r="D250" s="8">
        <v>2000</v>
      </c>
      <c r="E250" s="55">
        <v>44134.7733912037</v>
      </c>
      <c r="F250" s="62">
        <v>6</v>
      </c>
      <c r="G250" s="8">
        <v>1</v>
      </c>
      <c r="H250" s="8">
        <v>2</v>
      </c>
      <c r="I250" s="8">
        <v>0</v>
      </c>
      <c r="J250" s="8">
        <v>2</v>
      </c>
      <c r="K250" s="8">
        <v>0</v>
      </c>
      <c r="L250" s="8">
        <v>2</v>
      </c>
      <c r="M250" s="8">
        <v>0</v>
      </c>
      <c r="N250" s="8">
        <v>1</v>
      </c>
      <c r="O250" s="8">
        <v>1</v>
      </c>
      <c r="P250" s="8">
        <v>0</v>
      </c>
      <c r="Q250" s="8">
        <v>3</v>
      </c>
      <c r="R250" s="8">
        <v>0</v>
      </c>
      <c r="S250" s="8">
        <v>2</v>
      </c>
      <c r="T250" s="8">
        <v>2</v>
      </c>
      <c r="U250" s="8">
        <v>2</v>
      </c>
      <c r="V250" s="8">
        <v>1</v>
      </c>
      <c r="W250" s="8">
        <v>1</v>
      </c>
      <c r="X250" s="8">
        <v>0</v>
      </c>
      <c r="Y250" s="8">
        <v>0</v>
      </c>
      <c r="Z250" s="20">
        <v>3</v>
      </c>
      <c r="AA250" s="8">
        <v>4</v>
      </c>
      <c r="AB250" s="8">
        <v>5</v>
      </c>
      <c r="AC250" s="8">
        <v>4</v>
      </c>
      <c r="AD250" s="8">
        <v>4</v>
      </c>
      <c r="AE250" s="8">
        <v>7</v>
      </c>
      <c r="AF250" s="8">
        <v>4</v>
      </c>
      <c r="AG250" s="8">
        <v>2</v>
      </c>
      <c r="AH250" s="8">
        <v>6</v>
      </c>
      <c r="AI250" s="8">
        <v>4</v>
      </c>
      <c r="AJ250" s="8">
        <v>10</v>
      </c>
      <c r="AK250" s="8">
        <v>14</v>
      </c>
      <c r="AL250" s="8">
        <v>5</v>
      </c>
      <c r="AM250" s="8">
        <v>5</v>
      </c>
      <c r="AN250" s="8">
        <v>6</v>
      </c>
      <c r="AO250" s="8">
        <v>23</v>
      </c>
      <c r="AP250" s="8">
        <v>6</v>
      </c>
      <c r="AQ250" s="8">
        <v>5</v>
      </c>
      <c r="AR250" s="8">
        <v>5</v>
      </c>
      <c r="AS250" s="8">
        <v>3</v>
      </c>
      <c r="AT250" s="8">
        <v>3</v>
      </c>
    </row>
    <row r="251" spans="1:46">
      <c r="A251" s="1">
        <v>21680</v>
      </c>
      <c r="B251" s="8">
        <v>0</v>
      </c>
      <c r="C251" s="6">
        <f t="shared" si="3"/>
        <v>27</v>
      </c>
      <c r="D251" s="8">
        <v>1993</v>
      </c>
      <c r="E251" s="55">
        <v>44134.805532407408</v>
      </c>
      <c r="F251" s="62">
        <v>0.5</v>
      </c>
      <c r="G251" s="8">
        <v>3</v>
      </c>
      <c r="H251" s="8">
        <v>3</v>
      </c>
      <c r="I251" s="8">
        <v>1</v>
      </c>
      <c r="J251" s="8">
        <v>3</v>
      </c>
      <c r="K251" s="8">
        <v>1</v>
      </c>
      <c r="L251" s="8">
        <v>1</v>
      </c>
      <c r="M251" s="8">
        <v>0</v>
      </c>
      <c r="N251" s="8">
        <v>0</v>
      </c>
      <c r="O251" s="8">
        <v>3</v>
      </c>
      <c r="P251" s="8">
        <v>1</v>
      </c>
      <c r="Q251" s="8">
        <v>2</v>
      </c>
      <c r="R251" s="8">
        <v>0</v>
      </c>
      <c r="S251" s="8">
        <v>0</v>
      </c>
      <c r="T251" s="8">
        <v>1</v>
      </c>
      <c r="U251" s="8">
        <v>2</v>
      </c>
      <c r="V251" s="8">
        <v>1</v>
      </c>
      <c r="W251" s="8">
        <v>2</v>
      </c>
      <c r="X251" s="8">
        <v>2</v>
      </c>
      <c r="Y251" s="8">
        <v>0</v>
      </c>
      <c r="Z251" s="20">
        <v>0</v>
      </c>
      <c r="AA251" s="8">
        <v>3</v>
      </c>
      <c r="AB251" s="8">
        <v>3</v>
      </c>
      <c r="AC251" s="8">
        <v>5</v>
      </c>
      <c r="AD251" s="8">
        <v>2</v>
      </c>
      <c r="AE251" s="8">
        <v>3</v>
      </c>
      <c r="AF251" s="8">
        <v>2</v>
      </c>
      <c r="AG251" s="8">
        <v>3</v>
      </c>
      <c r="AH251" s="8">
        <v>4</v>
      </c>
      <c r="AI251" s="8">
        <v>4</v>
      </c>
      <c r="AJ251" s="8">
        <v>5</v>
      </c>
      <c r="AK251" s="8">
        <v>3</v>
      </c>
      <c r="AL251" s="8">
        <v>4</v>
      </c>
      <c r="AM251" s="8">
        <v>3</v>
      </c>
      <c r="AN251" s="8">
        <v>3</v>
      </c>
      <c r="AO251" s="8">
        <v>6</v>
      </c>
      <c r="AP251" s="8">
        <v>7</v>
      </c>
      <c r="AQ251" s="8">
        <v>3</v>
      </c>
      <c r="AR251" s="8">
        <v>5</v>
      </c>
      <c r="AS251" s="8">
        <v>5</v>
      </c>
      <c r="AT251" s="8">
        <v>3</v>
      </c>
    </row>
    <row r="252" spans="1:46">
      <c r="A252" s="1">
        <v>21771</v>
      </c>
      <c r="B252" s="8">
        <v>0</v>
      </c>
      <c r="C252" s="6">
        <f t="shared" si="3"/>
        <v>21</v>
      </c>
      <c r="D252" s="8">
        <v>1999</v>
      </c>
      <c r="E252" s="55">
        <v>44134.830057870371</v>
      </c>
      <c r="F252" s="62">
        <v>10</v>
      </c>
      <c r="G252" s="8">
        <v>1</v>
      </c>
      <c r="H252" s="8">
        <v>2</v>
      </c>
      <c r="I252" s="8">
        <v>0</v>
      </c>
      <c r="J252" s="8">
        <v>2</v>
      </c>
      <c r="K252" s="8">
        <v>0</v>
      </c>
      <c r="L252" s="8">
        <v>1</v>
      </c>
      <c r="M252" s="8">
        <v>0</v>
      </c>
      <c r="N252" s="8">
        <v>1</v>
      </c>
      <c r="O252" s="8">
        <v>1</v>
      </c>
      <c r="P252" s="8">
        <v>2</v>
      </c>
      <c r="Q252" s="8">
        <v>2</v>
      </c>
      <c r="R252" s="8">
        <v>0</v>
      </c>
      <c r="S252" s="8">
        <v>0</v>
      </c>
      <c r="T252" s="8">
        <v>2</v>
      </c>
      <c r="U252" s="8">
        <v>1</v>
      </c>
      <c r="V252" s="8">
        <v>1</v>
      </c>
      <c r="W252" s="8">
        <v>2</v>
      </c>
      <c r="X252" s="8">
        <v>2</v>
      </c>
      <c r="Y252" s="8">
        <v>0</v>
      </c>
      <c r="Z252" s="20">
        <v>2</v>
      </c>
      <c r="AA252" s="8">
        <v>3</v>
      </c>
      <c r="AB252" s="8">
        <v>4</v>
      </c>
      <c r="AC252" s="8">
        <v>3</v>
      </c>
      <c r="AD252" s="8">
        <v>2</v>
      </c>
      <c r="AE252" s="8">
        <v>5</v>
      </c>
      <c r="AF252" s="8">
        <v>2</v>
      </c>
      <c r="AG252" s="8">
        <v>3</v>
      </c>
      <c r="AH252" s="8">
        <v>2</v>
      </c>
      <c r="AI252" s="8">
        <v>3</v>
      </c>
      <c r="AJ252" s="8">
        <v>1</v>
      </c>
      <c r="AK252" s="8">
        <v>3</v>
      </c>
      <c r="AL252" s="8">
        <v>2</v>
      </c>
      <c r="AM252" s="8">
        <v>1</v>
      </c>
      <c r="AN252" s="8">
        <v>3</v>
      </c>
      <c r="AO252" s="8">
        <v>4</v>
      </c>
      <c r="AP252" s="8">
        <v>1</v>
      </c>
      <c r="AQ252" s="8">
        <v>4</v>
      </c>
      <c r="AR252" s="8">
        <v>4</v>
      </c>
      <c r="AS252" s="8">
        <v>2</v>
      </c>
      <c r="AT252" s="8">
        <v>4</v>
      </c>
    </row>
    <row r="253" spans="1:46">
      <c r="A253" s="1">
        <v>21772</v>
      </c>
      <c r="B253" s="8">
        <v>0</v>
      </c>
      <c r="C253" s="6">
        <f t="shared" si="3"/>
        <v>26</v>
      </c>
      <c r="D253" s="8">
        <v>1994</v>
      </c>
      <c r="E253" s="55">
        <v>44134.837812500002</v>
      </c>
      <c r="F253" s="62">
        <v>5</v>
      </c>
      <c r="G253" s="8">
        <v>2</v>
      </c>
      <c r="H253" s="8">
        <v>2</v>
      </c>
      <c r="I253" s="8">
        <v>2</v>
      </c>
      <c r="J253" s="8">
        <v>2</v>
      </c>
      <c r="K253" s="8">
        <v>2</v>
      </c>
      <c r="L253" s="8">
        <v>2</v>
      </c>
      <c r="M253" s="8">
        <v>0</v>
      </c>
      <c r="N253" s="8">
        <v>2</v>
      </c>
      <c r="O253" s="8">
        <v>1</v>
      </c>
      <c r="P253" s="8">
        <v>2</v>
      </c>
      <c r="Q253" s="8">
        <v>3</v>
      </c>
      <c r="R253" s="8">
        <v>1</v>
      </c>
      <c r="S253" s="8">
        <v>1</v>
      </c>
      <c r="T253" s="8">
        <v>1</v>
      </c>
      <c r="U253" s="8">
        <v>2</v>
      </c>
      <c r="V253" s="8">
        <v>0</v>
      </c>
      <c r="W253" s="8">
        <v>1</v>
      </c>
      <c r="X253" s="8">
        <v>1</v>
      </c>
      <c r="Y253" s="8">
        <v>1</v>
      </c>
      <c r="Z253" s="20">
        <v>3</v>
      </c>
      <c r="AA253" s="8">
        <v>4</v>
      </c>
      <c r="AB253" s="8">
        <v>4</v>
      </c>
      <c r="AC253" s="8">
        <v>5</v>
      </c>
      <c r="AD253" s="8">
        <v>3</v>
      </c>
      <c r="AE253" s="8">
        <v>11</v>
      </c>
      <c r="AF253" s="8">
        <v>3</v>
      </c>
      <c r="AG253" s="8">
        <v>3</v>
      </c>
      <c r="AH253" s="8">
        <v>4</v>
      </c>
      <c r="AI253" s="8">
        <v>4</v>
      </c>
      <c r="AJ253" s="8">
        <v>5</v>
      </c>
      <c r="AK253" s="8">
        <v>6</v>
      </c>
      <c r="AL253" s="8">
        <v>4</v>
      </c>
      <c r="AM253" s="8">
        <v>7</v>
      </c>
      <c r="AN253" s="8">
        <v>6</v>
      </c>
      <c r="AO253" s="8">
        <v>4</v>
      </c>
      <c r="AP253" s="8">
        <v>3</v>
      </c>
      <c r="AQ253" s="8">
        <v>4</v>
      </c>
      <c r="AR253" s="8">
        <v>4</v>
      </c>
      <c r="AS253" s="8">
        <v>3</v>
      </c>
      <c r="AT253" s="8">
        <v>3</v>
      </c>
    </row>
    <row r="254" spans="1:46">
      <c r="A254" s="1">
        <v>21475</v>
      </c>
      <c r="B254" s="8">
        <v>0</v>
      </c>
      <c r="C254" s="6">
        <f t="shared" si="3"/>
        <v>24</v>
      </c>
      <c r="D254" s="8">
        <v>1996</v>
      </c>
      <c r="E254" s="55">
        <v>44134.878287037034</v>
      </c>
      <c r="F254" s="66">
        <v>2</v>
      </c>
      <c r="G254" s="8">
        <v>1</v>
      </c>
      <c r="H254" s="8">
        <v>2</v>
      </c>
      <c r="I254" s="8">
        <v>0</v>
      </c>
      <c r="J254" s="8">
        <v>0</v>
      </c>
      <c r="K254" s="8">
        <v>2</v>
      </c>
      <c r="L254" s="8">
        <v>0</v>
      </c>
      <c r="M254" s="8">
        <v>0</v>
      </c>
      <c r="N254" s="8">
        <v>2</v>
      </c>
      <c r="O254" s="8">
        <v>0</v>
      </c>
      <c r="P254" s="8">
        <v>0</v>
      </c>
      <c r="Q254" s="8">
        <v>2</v>
      </c>
      <c r="R254" s="8">
        <v>1</v>
      </c>
      <c r="S254" s="8">
        <v>0</v>
      </c>
      <c r="T254" s="8">
        <v>0</v>
      </c>
      <c r="U254" s="8">
        <v>2</v>
      </c>
      <c r="V254" s="8">
        <v>0</v>
      </c>
      <c r="W254" s="8">
        <v>2</v>
      </c>
      <c r="X254" s="8">
        <v>1</v>
      </c>
      <c r="Y254" s="8">
        <v>0</v>
      </c>
      <c r="Z254" s="20">
        <v>0</v>
      </c>
      <c r="AA254" s="8">
        <v>3</v>
      </c>
      <c r="AB254" s="8">
        <v>2</v>
      </c>
      <c r="AC254" s="8">
        <v>3</v>
      </c>
      <c r="AD254" s="8">
        <v>2</v>
      </c>
      <c r="AE254" s="8">
        <v>3</v>
      </c>
      <c r="AF254" s="8">
        <v>2</v>
      </c>
      <c r="AG254" s="8">
        <v>3</v>
      </c>
      <c r="AH254" s="8">
        <v>2</v>
      </c>
      <c r="AI254" s="8">
        <v>2</v>
      </c>
      <c r="AJ254" s="8">
        <v>3</v>
      </c>
      <c r="AK254" s="8">
        <v>2</v>
      </c>
      <c r="AL254" s="8">
        <v>3</v>
      </c>
      <c r="AM254" s="8">
        <v>2</v>
      </c>
      <c r="AN254" s="8">
        <v>2</v>
      </c>
      <c r="AO254" s="8">
        <v>3</v>
      </c>
      <c r="AP254" s="8">
        <v>2</v>
      </c>
      <c r="AQ254" s="8">
        <v>2</v>
      </c>
      <c r="AR254" s="8">
        <v>2</v>
      </c>
      <c r="AS254" s="8">
        <v>3</v>
      </c>
      <c r="AT254" s="8">
        <v>1</v>
      </c>
    </row>
    <row r="255" spans="1:46">
      <c r="A255" s="1">
        <v>21778</v>
      </c>
      <c r="B255" s="8">
        <v>0</v>
      </c>
      <c r="C255" s="6">
        <f t="shared" si="3"/>
        <v>44</v>
      </c>
      <c r="D255" s="8">
        <v>1976</v>
      </c>
      <c r="E255" s="55">
        <v>44134.902395833335</v>
      </c>
      <c r="F255" s="62">
        <v>9</v>
      </c>
      <c r="G255" s="8">
        <v>2</v>
      </c>
      <c r="H255" s="8">
        <v>2</v>
      </c>
      <c r="I255" s="8">
        <v>1</v>
      </c>
      <c r="J255" s="8">
        <v>1</v>
      </c>
      <c r="K255" s="8">
        <v>1</v>
      </c>
      <c r="L255" s="8">
        <v>3</v>
      </c>
      <c r="M255" s="8">
        <v>0</v>
      </c>
      <c r="N255" s="8">
        <v>0</v>
      </c>
      <c r="O255" s="8">
        <v>2</v>
      </c>
      <c r="P255" s="8">
        <v>0</v>
      </c>
      <c r="Q255" s="8">
        <v>0</v>
      </c>
      <c r="R255" s="8">
        <v>3</v>
      </c>
      <c r="S255" s="8">
        <v>2</v>
      </c>
      <c r="T255" s="8">
        <v>0</v>
      </c>
      <c r="U255" s="8">
        <v>0</v>
      </c>
      <c r="V255" s="8">
        <v>1</v>
      </c>
      <c r="W255" s="8">
        <v>2</v>
      </c>
      <c r="X255" s="8">
        <v>3</v>
      </c>
      <c r="Y255" s="8">
        <v>1</v>
      </c>
      <c r="Z255" s="20">
        <v>1</v>
      </c>
      <c r="AA255" s="8">
        <v>10</v>
      </c>
      <c r="AB255" s="8">
        <v>15</v>
      </c>
      <c r="AC255" s="8">
        <v>14</v>
      </c>
      <c r="AD255" s="8">
        <v>7</v>
      </c>
      <c r="AE255" s="8">
        <v>8</v>
      </c>
      <c r="AF255" s="8">
        <v>4</v>
      </c>
      <c r="AG255" s="8">
        <v>4</v>
      </c>
      <c r="AH255" s="8">
        <v>6</v>
      </c>
      <c r="AI255" s="8">
        <v>7</v>
      </c>
      <c r="AJ255" s="8">
        <v>7</v>
      </c>
      <c r="AK255" s="8">
        <v>5</v>
      </c>
      <c r="AL255" s="8">
        <v>6</v>
      </c>
      <c r="AM255" s="8">
        <v>19</v>
      </c>
      <c r="AN255" s="8">
        <v>10</v>
      </c>
      <c r="AO255" s="8">
        <v>7</v>
      </c>
      <c r="AP255" s="8">
        <v>7</v>
      </c>
      <c r="AQ255" s="8">
        <v>8</v>
      </c>
      <c r="AR255" s="8">
        <v>12</v>
      </c>
      <c r="AS255" s="8">
        <v>25</v>
      </c>
      <c r="AT255" s="8">
        <v>6</v>
      </c>
    </row>
    <row r="256" spans="1:46">
      <c r="A256" s="1">
        <v>21798</v>
      </c>
      <c r="B256" s="8">
        <v>1</v>
      </c>
      <c r="C256" s="6">
        <f t="shared" si="3"/>
        <v>23</v>
      </c>
      <c r="D256" s="8">
        <v>1997</v>
      </c>
      <c r="E256" s="55">
        <v>44134.943020833336</v>
      </c>
      <c r="F256" s="62">
        <v>2</v>
      </c>
      <c r="G256" s="8">
        <v>2</v>
      </c>
      <c r="H256" s="8">
        <v>1</v>
      </c>
      <c r="I256" s="8">
        <v>0</v>
      </c>
      <c r="J256" s="8">
        <v>1</v>
      </c>
      <c r="K256" s="8">
        <v>2</v>
      </c>
      <c r="L256" s="8">
        <v>3</v>
      </c>
      <c r="M256" s="8">
        <v>1</v>
      </c>
      <c r="N256" s="8">
        <v>0</v>
      </c>
      <c r="O256" s="8">
        <v>2</v>
      </c>
      <c r="P256" s="8">
        <v>1</v>
      </c>
      <c r="Q256" s="8">
        <v>1</v>
      </c>
      <c r="R256" s="8">
        <v>2</v>
      </c>
      <c r="S256" s="8">
        <v>2</v>
      </c>
      <c r="T256" s="8">
        <v>0</v>
      </c>
      <c r="U256" s="8">
        <v>1</v>
      </c>
      <c r="V256" s="8">
        <v>2</v>
      </c>
      <c r="W256" s="8">
        <v>2</v>
      </c>
      <c r="X256" s="8">
        <v>2</v>
      </c>
      <c r="Y256" s="8">
        <v>3</v>
      </c>
      <c r="Z256" s="20">
        <v>0</v>
      </c>
      <c r="AA256" s="8">
        <v>8</v>
      </c>
      <c r="AB256" s="8">
        <v>6</v>
      </c>
      <c r="AC256" s="8">
        <v>6</v>
      </c>
      <c r="AD256" s="8">
        <v>7</v>
      </c>
      <c r="AE256" s="8">
        <v>10</v>
      </c>
      <c r="AF256" s="8">
        <v>5</v>
      </c>
      <c r="AG256" s="8">
        <v>6</v>
      </c>
      <c r="AH256" s="8">
        <v>4</v>
      </c>
      <c r="AI256" s="8">
        <v>4</v>
      </c>
      <c r="AJ256" s="8">
        <v>4</v>
      </c>
      <c r="AK256" s="8">
        <v>4</v>
      </c>
      <c r="AL256" s="8">
        <v>7</v>
      </c>
      <c r="AM256" s="8">
        <v>8</v>
      </c>
      <c r="AN256" s="8">
        <v>11</v>
      </c>
      <c r="AO256" s="8">
        <v>9</v>
      </c>
      <c r="AP256" s="8">
        <v>7</v>
      </c>
      <c r="AQ256" s="8">
        <v>4</v>
      </c>
      <c r="AR256" s="8">
        <v>12</v>
      </c>
      <c r="AS256" s="8">
        <v>3</v>
      </c>
      <c r="AT256" s="8">
        <v>7</v>
      </c>
    </row>
    <row r="257" spans="1:46">
      <c r="A257" s="1">
        <v>21803</v>
      </c>
      <c r="B257" s="8">
        <v>0</v>
      </c>
      <c r="C257" s="6">
        <f t="shared" si="3"/>
        <v>19</v>
      </c>
      <c r="D257" s="8">
        <v>2001</v>
      </c>
      <c r="E257" s="55">
        <v>44134.978101851855</v>
      </c>
      <c r="F257" s="62">
        <v>4</v>
      </c>
      <c r="G257" s="8">
        <v>2</v>
      </c>
      <c r="H257" s="8">
        <v>1</v>
      </c>
      <c r="I257" s="8">
        <v>1</v>
      </c>
      <c r="J257" s="8">
        <v>0</v>
      </c>
      <c r="K257" s="8">
        <v>1</v>
      </c>
      <c r="L257" s="8">
        <v>0</v>
      </c>
      <c r="M257" s="8">
        <v>0</v>
      </c>
      <c r="N257" s="8">
        <v>2</v>
      </c>
      <c r="O257" s="8">
        <v>1</v>
      </c>
      <c r="P257" s="8">
        <v>0</v>
      </c>
      <c r="Q257" s="8">
        <v>2</v>
      </c>
      <c r="R257" s="8">
        <v>1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0</v>
      </c>
      <c r="Y257" s="8">
        <v>0</v>
      </c>
      <c r="Z257" s="20">
        <v>1</v>
      </c>
      <c r="AA257" s="8">
        <v>5</v>
      </c>
      <c r="AB257" s="8">
        <v>9</v>
      </c>
      <c r="AC257" s="8">
        <v>4</v>
      </c>
      <c r="AD257" s="8">
        <v>6</v>
      </c>
      <c r="AE257" s="8">
        <v>6</v>
      </c>
      <c r="AF257" s="8">
        <v>4</v>
      </c>
      <c r="AG257" s="8">
        <v>4</v>
      </c>
      <c r="AH257" s="8">
        <v>6</v>
      </c>
      <c r="AI257" s="8">
        <v>4</v>
      </c>
      <c r="AJ257" s="8">
        <v>8</v>
      </c>
      <c r="AK257" s="8">
        <v>6</v>
      </c>
      <c r="AL257" s="8">
        <v>7</v>
      </c>
      <c r="AM257" s="8">
        <v>8</v>
      </c>
      <c r="AN257" s="8">
        <v>2</v>
      </c>
      <c r="AO257" s="8">
        <v>7</v>
      </c>
      <c r="AP257" s="8">
        <v>3</v>
      </c>
      <c r="AQ257" s="8">
        <v>5</v>
      </c>
      <c r="AR257" s="8">
        <v>3</v>
      </c>
      <c r="AS257" s="8">
        <v>3</v>
      </c>
      <c r="AT257" s="8">
        <v>7</v>
      </c>
    </row>
    <row r="258" spans="1:46">
      <c r="A258" s="1">
        <v>21810</v>
      </c>
      <c r="B258" s="8">
        <v>0</v>
      </c>
      <c r="C258" s="6">
        <f t="shared" si="3"/>
        <v>20</v>
      </c>
      <c r="D258" s="8">
        <v>2000</v>
      </c>
      <c r="E258" s="55">
        <v>44135.067835648151</v>
      </c>
      <c r="F258" s="62">
        <v>3</v>
      </c>
      <c r="G258" s="8">
        <v>2</v>
      </c>
      <c r="H258" s="8">
        <v>0</v>
      </c>
      <c r="I258" s="8">
        <v>0</v>
      </c>
      <c r="J258" s="8">
        <v>0</v>
      </c>
      <c r="K258" s="8">
        <v>2</v>
      </c>
      <c r="L258" s="8">
        <v>1</v>
      </c>
      <c r="M258" s="8">
        <v>2</v>
      </c>
      <c r="N258" s="8">
        <v>2</v>
      </c>
      <c r="O258" s="8">
        <v>1</v>
      </c>
      <c r="P258" s="8">
        <v>1</v>
      </c>
      <c r="Q258" s="8">
        <v>1</v>
      </c>
      <c r="R258" s="8">
        <v>0</v>
      </c>
      <c r="S258" s="8">
        <v>1</v>
      </c>
      <c r="T258" s="8">
        <v>1</v>
      </c>
      <c r="U258" s="8">
        <v>2</v>
      </c>
      <c r="V258" s="8">
        <v>1</v>
      </c>
      <c r="W258" s="8">
        <v>2</v>
      </c>
      <c r="X258" s="8">
        <v>1</v>
      </c>
      <c r="Y258" s="8">
        <v>0</v>
      </c>
      <c r="Z258" s="20">
        <v>3</v>
      </c>
      <c r="AA258" s="8">
        <v>4</v>
      </c>
      <c r="AB258" s="8">
        <v>5</v>
      </c>
      <c r="AC258" s="8">
        <v>3</v>
      </c>
      <c r="AD258" s="8">
        <v>3</v>
      </c>
      <c r="AE258" s="8">
        <v>6</v>
      </c>
      <c r="AF258" s="8">
        <v>2</v>
      </c>
      <c r="AG258" s="8">
        <v>7</v>
      </c>
      <c r="AH258" s="8">
        <v>4</v>
      </c>
      <c r="AI258" s="8">
        <v>7</v>
      </c>
      <c r="AJ258" s="8">
        <v>4</v>
      </c>
      <c r="AK258" s="8">
        <v>6</v>
      </c>
      <c r="AL258" s="8">
        <v>4</v>
      </c>
      <c r="AM258" s="8">
        <v>5</v>
      </c>
      <c r="AN258" s="8">
        <v>5</v>
      </c>
      <c r="AO258" s="8">
        <v>7</v>
      </c>
      <c r="AP258" s="8">
        <v>5</v>
      </c>
      <c r="AQ258" s="8">
        <v>4</v>
      </c>
      <c r="AR258" s="8">
        <v>4</v>
      </c>
      <c r="AS258" s="8">
        <v>2</v>
      </c>
      <c r="AT258" s="8">
        <v>4</v>
      </c>
    </row>
    <row r="259" spans="1:46">
      <c r="A259" s="1">
        <v>21811</v>
      </c>
      <c r="B259" s="8">
        <v>0</v>
      </c>
      <c r="C259" s="6">
        <f t="shared" ref="C259:C322" si="4">2020-D259</f>
        <v>19</v>
      </c>
      <c r="D259" s="8">
        <v>2001</v>
      </c>
      <c r="E259" s="55">
        <v>44135.085243055553</v>
      </c>
      <c r="F259" s="62">
        <v>18</v>
      </c>
      <c r="G259" s="8">
        <v>1</v>
      </c>
      <c r="H259" s="8">
        <v>2</v>
      </c>
      <c r="I259" s="8">
        <v>1</v>
      </c>
      <c r="J259" s="8">
        <v>1</v>
      </c>
      <c r="K259" s="8">
        <v>0</v>
      </c>
      <c r="L259" s="8">
        <v>1</v>
      </c>
      <c r="M259" s="8">
        <v>3</v>
      </c>
      <c r="N259" s="8">
        <v>1</v>
      </c>
      <c r="O259" s="8">
        <v>1</v>
      </c>
      <c r="P259" s="8">
        <v>0</v>
      </c>
      <c r="Q259" s="8">
        <v>3</v>
      </c>
      <c r="R259" s="8">
        <v>0</v>
      </c>
      <c r="S259" s="8">
        <v>1</v>
      </c>
      <c r="T259" s="8">
        <v>0</v>
      </c>
      <c r="U259" s="8">
        <v>3</v>
      </c>
      <c r="V259" s="8">
        <v>0</v>
      </c>
      <c r="W259" s="8">
        <v>0</v>
      </c>
      <c r="X259" s="8">
        <v>0</v>
      </c>
      <c r="Y259" s="8">
        <v>0</v>
      </c>
      <c r="Z259" s="20">
        <v>1</v>
      </c>
      <c r="AA259" s="8">
        <v>4</v>
      </c>
      <c r="AB259" s="8">
        <v>5</v>
      </c>
      <c r="AC259" s="8">
        <v>6</v>
      </c>
      <c r="AD259" s="8">
        <v>2</v>
      </c>
      <c r="AE259" s="8">
        <v>7</v>
      </c>
      <c r="AF259" s="8">
        <v>3</v>
      </c>
      <c r="AG259" s="8">
        <v>4</v>
      </c>
      <c r="AH259" s="8">
        <v>3</v>
      </c>
      <c r="AI259" s="8">
        <v>4</v>
      </c>
      <c r="AJ259" s="8">
        <v>3</v>
      </c>
      <c r="AK259" s="8">
        <v>6</v>
      </c>
      <c r="AL259" s="8">
        <v>5</v>
      </c>
      <c r="AM259" s="8">
        <v>6</v>
      </c>
      <c r="AN259" s="8">
        <v>4</v>
      </c>
      <c r="AO259" s="8">
        <v>7</v>
      </c>
      <c r="AP259" s="8">
        <v>3</v>
      </c>
      <c r="AQ259" s="8">
        <v>5</v>
      </c>
      <c r="AR259" s="8">
        <v>4</v>
      </c>
      <c r="AS259" s="8">
        <v>4</v>
      </c>
      <c r="AT259" s="8">
        <v>4</v>
      </c>
    </row>
    <row r="260" spans="1:46">
      <c r="A260" s="1">
        <v>21820</v>
      </c>
      <c r="B260" s="8">
        <v>1</v>
      </c>
      <c r="C260" s="6">
        <f t="shared" si="4"/>
        <v>26</v>
      </c>
      <c r="D260" s="8">
        <v>1994</v>
      </c>
      <c r="E260" s="55">
        <v>44135.342893518522</v>
      </c>
      <c r="F260" s="66">
        <v>1</v>
      </c>
      <c r="G260" s="8">
        <v>2</v>
      </c>
      <c r="H260" s="8">
        <v>0</v>
      </c>
      <c r="I260" s="8">
        <v>2</v>
      </c>
      <c r="J260" s="8">
        <v>0</v>
      </c>
      <c r="K260" s="8">
        <v>1</v>
      </c>
      <c r="L260" s="8">
        <v>0</v>
      </c>
      <c r="M260" s="8">
        <v>0</v>
      </c>
      <c r="N260" s="8">
        <v>1</v>
      </c>
      <c r="O260" s="8">
        <v>0</v>
      </c>
      <c r="P260" s="8">
        <v>1</v>
      </c>
      <c r="Q260" s="8">
        <v>1</v>
      </c>
      <c r="R260" s="8">
        <v>0</v>
      </c>
      <c r="S260" s="8">
        <v>0</v>
      </c>
      <c r="T260" s="8">
        <v>0</v>
      </c>
      <c r="U260" s="8">
        <v>3</v>
      </c>
      <c r="V260" s="8">
        <v>1</v>
      </c>
      <c r="W260" s="8">
        <v>2</v>
      </c>
      <c r="X260" s="8">
        <v>0</v>
      </c>
      <c r="Y260" s="8">
        <v>0</v>
      </c>
      <c r="Z260" s="20">
        <v>0</v>
      </c>
      <c r="AA260" s="8">
        <v>4</v>
      </c>
      <c r="AB260" s="8">
        <v>4</v>
      </c>
      <c r="AC260" s="8">
        <v>4</v>
      </c>
      <c r="AD260" s="8">
        <v>3</v>
      </c>
      <c r="AE260" s="8">
        <v>6</v>
      </c>
      <c r="AF260" s="8">
        <v>4</v>
      </c>
      <c r="AG260" s="8">
        <v>3</v>
      </c>
      <c r="AH260" s="8">
        <v>4</v>
      </c>
      <c r="AI260" s="8">
        <v>2</v>
      </c>
      <c r="AJ260" s="8">
        <v>4</v>
      </c>
      <c r="AK260" s="8">
        <v>4</v>
      </c>
      <c r="AL260" s="8">
        <v>3</v>
      </c>
      <c r="AM260" s="8">
        <v>4</v>
      </c>
      <c r="AN260" s="8">
        <v>3</v>
      </c>
      <c r="AO260" s="8">
        <v>9</v>
      </c>
      <c r="AP260" s="8">
        <v>3</v>
      </c>
      <c r="AQ260" s="8">
        <v>4</v>
      </c>
      <c r="AR260" s="8">
        <v>4</v>
      </c>
      <c r="AS260" s="8">
        <v>3</v>
      </c>
      <c r="AT260" s="8">
        <v>2</v>
      </c>
    </row>
    <row r="261" spans="1:46">
      <c r="A261" s="1">
        <v>21839</v>
      </c>
      <c r="B261" s="8">
        <v>1</v>
      </c>
      <c r="C261" s="6">
        <f t="shared" si="4"/>
        <v>24</v>
      </c>
      <c r="D261" s="8">
        <v>1996</v>
      </c>
      <c r="E261" s="55">
        <v>44135.395949074074</v>
      </c>
      <c r="F261" s="66">
        <v>1</v>
      </c>
      <c r="G261" s="8">
        <v>3</v>
      </c>
      <c r="H261" s="8">
        <v>3</v>
      </c>
      <c r="I261" s="8">
        <v>2</v>
      </c>
      <c r="J261" s="8">
        <v>0</v>
      </c>
      <c r="K261" s="8">
        <v>1</v>
      </c>
      <c r="L261" s="8">
        <v>2</v>
      </c>
      <c r="M261" s="8">
        <v>2</v>
      </c>
      <c r="N261" s="8">
        <v>2</v>
      </c>
      <c r="O261" s="8">
        <v>2</v>
      </c>
      <c r="P261" s="8">
        <v>3</v>
      </c>
      <c r="Q261" s="8">
        <v>3</v>
      </c>
      <c r="R261" s="8">
        <v>0</v>
      </c>
      <c r="S261" s="8">
        <v>3</v>
      </c>
      <c r="T261" s="8">
        <v>3</v>
      </c>
      <c r="U261" s="8">
        <v>3</v>
      </c>
      <c r="V261" s="8">
        <v>3</v>
      </c>
      <c r="W261" s="8">
        <v>3</v>
      </c>
      <c r="X261" s="8">
        <v>3</v>
      </c>
      <c r="Y261" s="8">
        <v>3</v>
      </c>
      <c r="Z261" s="20">
        <v>0</v>
      </c>
      <c r="AA261" s="8">
        <v>7</v>
      </c>
      <c r="AB261" s="8">
        <v>4</v>
      </c>
      <c r="AC261" s="8">
        <v>5</v>
      </c>
      <c r="AD261" s="8">
        <v>3</v>
      </c>
      <c r="AE261" s="8">
        <v>7</v>
      </c>
      <c r="AF261" s="8">
        <v>5</v>
      </c>
      <c r="AG261" s="8">
        <v>4</v>
      </c>
      <c r="AH261" s="8">
        <v>5</v>
      </c>
      <c r="AI261" s="8">
        <v>2</v>
      </c>
      <c r="AJ261" s="8">
        <v>4</v>
      </c>
      <c r="AK261" s="8">
        <v>5</v>
      </c>
      <c r="AL261" s="8">
        <v>6</v>
      </c>
      <c r="AM261" s="8">
        <v>5</v>
      </c>
      <c r="AN261" s="8">
        <v>3</v>
      </c>
      <c r="AO261" s="8">
        <v>6</v>
      </c>
      <c r="AP261" s="8">
        <v>4</v>
      </c>
      <c r="AQ261" s="8">
        <v>14</v>
      </c>
      <c r="AR261" s="8">
        <v>7</v>
      </c>
      <c r="AS261" s="8">
        <v>3</v>
      </c>
      <c r="AT261" s="8">
        <v>3</v>
      </c>
    </row>
    <row r="262" spans="1:46">
      <c r="A262" s="1">
        <v>21837</v>
      </c>
      <c r="B262" s="8">
        <v>0</v>
      </c>
      <c r="C262" s="6">
        <f t="shared" si="4"/>
        <v>19</v>
      </c>
      <c r="D262" s="8">
        <v>2001</v>
      </c>
      <c r="E262" s="55">
        <v>44135.397303240738</v>
      </c>
      <c r="F262" s="66">
        <v>0.5</v>
      </c>
      <c r="G262" s="8">
        <v>1</v>
      </c>
      <c r="H262" s="8">
        <v>1</v>
      </c>
      <c r="I262" s="8">
        <v>2</v>
      </c>
      <c r="J262" s="8">
        <v>3</v>
      </c>
      <c r="K262" s="8">
        <v>0</v>
      </c>
      <c r="L262" s="8">
        <v>1</v>
      </c>
      <c r="M262" s="8">
        <v>0</v>
      </c>
      <c r="N262" s="8">
        <v>2</v>
      </c>
      <c r="O262" s="8">
        <v>1</v>
      </c>
      <c r="P262" s="8">
        <v>3</v>
      </c>
      <c r="Q262" s="8">
        <v>0</v>
      </c>
      <c r="R262" s="8">
        <v>3</v>
      </c>
      <c r="S262" s="8">
        <v>3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20">
        <v>2</v>
      </c>
      <c r="AA262" s="8">
        <v>4</v>
      </c>
      <c r="AB262" s="8">
        <v>4</v>
      </c>
      <c r="AC262" s="8">
        <v>2</v>
      </c>
      <c r="AD262" s="8">
        <v>2</v>
      </c>
      <c r="AE262" s="8">
        <v>4</v>
      </c>
      <c r="AF262" s="8">
        <v>2</v>
      </c>
      <c r="AG262" s="8">
        <v>4</v>
      </c>
      <c r="AH262" s="8">
        <v>4</v>
      </c>
      <c r="AI262" s="8">
        <v>6</v>
      </c>
      <c r="AJ262" s="8">
        <v>3</v>
      </c>
      <c r="AK262" s="8">
        <v>4</v>
      </c>
      <c r="AL262" s="8">
        <v>3</v>
      </c>
      <c r="AM262" s="8">
        <v>6</v>
      </c>
      <c r="AN262" s="8">
        <v>3</v>
      </c>
      <c r="AO262" s="8">
        <v>6</v>
      </c>
      <c r="AP262" s="8">
        <v>4</v>
      </c>
      <c r="AQ262" s="8">
        <v>5</v>
      </c>
      <c r="AR262" s="8">
        <v>4</v>
      </c>
      <c r="AS262" s="8">
        <v>4</v>
      </c>
      <c r="AT262" s="8">
        <v>4</v>
      </c>
    </row>
    <row r="263" spans="1:46">
      <c r="A263" s="1">
        <v>21845</v>
      </c>
      <c r="B263" s="8">
        <v>0</v>
      </c>
      <c r="C263" s="6">
        <f t="shared" si="4"/>
        <v>19</v>
      </c>
      <c r="D263" s="8">
        <v>2001</v>
      </c>
      <c r="E263" s="55">
        <v>44135.417754629627</v>
      </c>
      <c r="F263" s="66">
        <v>16</v>
      </c>
      <c r="G263" s="8">
        <v>1</v>
      </c>
      <c r="H263" s="8">
        <v>1</v>
      </c>
      <c r="I263" s="8">
        <v>0</v>
      </c>
      <c r="J263" s="8">
        <v>3</v>
      </c>
      <c r="K263" s="8">
        <v>1</v>
      </c>
      <c r="L263" s="8">
        <v>2</v>
      </c>
      <c r="M263" s="8">
        <v>1</v>
      </c>
      <c r="N263" s="8">
        <v>0</v>
      </c>
      <c r="O263" s="8">
        <v>1</v>
      </c>
      <c r="P263" s="8">
        <v>0</v>
      </c>
      <c r="Q263" s="8">
        <v>0</v>
      </c>
      <c r="R263" s="8">
        <v>2</v>
      </c>
      <c r="S263" s="8">
        <v>2</v>
      </c>
      <c r="T263" s="8">
        <v>1</v>
      </c>
      <c r="U263" s="8">
        <v>0</v>
      </c>
      <c r="V263" s="8">
        <v>1</v>
      </c>
      <c r="W263" s="8">
        <v>3</v>
      </c>
      <c r="X263" s="8">
        <v>3</v>
      </c>
      <c r="Y263" s="8">
        <v>1</v>
      </c>
      <c r="Z263" s="20">
        <v>1</v>
      </c>
      <c r="AA263" s="8">
        <v>5</v>
      </c>
      <c r="AB263" s="8">
        <v>10</v>
      </c>
      <c r="AC263" s="8">
        <v>8</v>
      </c>
      <c r="AD263" s="8">
        <v>5</v>
      </c>
      <c r="AE263" s="8">
        <v>15</v>
      </c>
      <c r="AF263" s="8">
        <v>5</v>
      </c>
      <c r="AG263" s="8">
        <v>8</v>
      </c>
      <c r="AH263" s="8">
        <v>12</v>
      </c>
      <c r="AI263" s="8">
        <v>4</v>
      </c>
      <c r="AJ263" s="8">
        <v>6</v>
      </c>
      <c r="AK263" s="8">
        <v>5</v>
      </c>
      <c r="AL263" s="8">
        <v>14</v>
      </c>
      <c r="AM263" s="8">
        <v>9</v>
      </c>
      <c r="AN263" s="8">
        <v>3</v>
      </c>
      <c r="AO263" s="8">
        <v>10</v>
      </c>
      <c r="AP263" s="8">
        <v>5</v>
      </c>
      <c r="AQ263" s="8">
        <v>5</v>
      </c>
      <c r="AR263" s="8">
        <v>22</v>
      </c>
      <c r="AS263" s="8">
        <v>6</v>
      </c>
      <c r="AT263" s="8">
        <v>3</v>
      </c>
    </row>
    <row r="264" spans="1:46">
      <c r="A264" s="1">
        <v>21850</v>
      </c>
      <c r="B264" s="8">
        <v>0</v>
      </c>
      <c r="C264" s="6">
        <f t="shared" si="4"/>
        <v>24</v>
      </c>
      <c r="D264" s="8">
        <v>1996</v>
      </c>
      <c r="E264" s="55">
        <v>44135.446967592594</v>
      </c>
      <c r="F264" s="62">
        <v>8</v>
      </c>
      <c r="G264" s="8">
        <v>0</v>
      </c>
      <c r="H264" s="8">
        <v>0</v>
      </c>
      <c r="I264" s="8">
        <v>0</v>
      </c>
      <c r="J264" s="8">
        <v>2</v>
      </c>
      <c r="K264" s="8">
        <v>0</v>
      </c>
      <c r="L264" s="8">
        <v>1</v>
      </c>
      <c r="M264" s="8">
        <v>0</v>
      </c>
      <c r="N264" s="8">
        <v>1</v>
      </c>
      <c r="O264" s="8">
        <v>0</v>
      </c>
      <c r="P264" s="8">
        <v>3</v>
      </c>
      <c r="Q264" s="8">
        <v>2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3</v>
      </c>
      <c r="X264" s="8">
        <v>0</v>
      </c>
      <c r="Y264" s="8">
        <v>0</v>
      </c>
      <c r="Z264" s="20">
        <v>2</v>
      </c>
      <c r="AA264" s="8">
        <v>31</v>
      </c>
      <c r="AB264" s="8">
        <v>2</v>
      </c>
      <c r="AC264" s="8">
        <v>2</v>
      </c>
      <c r="AD264" s="8">
        <v>2</v>
      </c>
      <c r="AE264" s="8">
        <v>3</v>
      </c>
      <c r="AF264" s="8">
        <v>2</v>
      </c>
      <c r="AG264" s="8">
        <v>2</v>
      </c>
      <c r="AH264" s="8">
        <v>4</v>
      </c>
      <c r="AI264" s="8">
        <v>4</v>
      </c>
      <c r="AJ264" s="8">
        <v>8</v>
      </c>
      <c r="AK264" s="8">
        <v>4</v>
      </c>
      <c r="AL264" s="8">
        <v>3</v>
      </c>
      <c r="AM264" s="8">
        <v>6</v>
      </c>
      <c r="AN264" s="8">
        <v>2</v>
      </c>
      <c r="AO264" s="8">
        <v>4</v>
      </c>
      <c r="AP264" s="8">
        <v>3</v>
      </c>
      <c r="AQ264" s="8">
        <v>3</v>
      </c>
      <c r="AR264" s="8">
        <v>4</v>
      </c>
      <c r="AS264" s="8">
        <v>2</v>
      </c>
      <c r="AT264" s="8">
        <v>3</v>
      </c>
    </row>
    <row r="265" spans="1:46">
      <c r="A265" s="1">
        <v>21853</v>
      </c>
      <c r="B265" s="8">
        <v>0</v>
      </c>
      <c r="C265" s="6">
        <f t="shared" si="4"/>
        <v>29</v>
      </c>
      <c r="D265" s="8">
        <v>1991</v>
      </c>
      <c r="E265" s="55">
        <v>44135.469270833331</v>
      </c>
      <c r="F265" s="62">
        <v>1</v>
      </c>
      <c r="G265" s="8">
        <v>0</v>
      </c>
      <c r="H265" s="8">
        <v>1</v>
      </c>
      <c r="I265" s="8">
        <v>0</v>
      </c>
      <c r="J265" s="8">
        <v>0</v>
      </c>
      <c r="K265" s="8">
        <v>1</v>
      </c>
      <c r="L265" s="8">
        <v>0</v>
      </c>
      <c r="M265" s="8">
        <v>0</v>
      </c>
      <c r="N265" s="8">
        <v>1</v>
      </c>
      <c r="O265" s="8">
        <v>2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20">
        <v>3</v>
      </c>
      <c r="AA265" s="8">
        <v>8</v>
      </c>
      <c r="AB265" s="8">
        <v>82</v>
      </c>
      <c r="AC265" s="8">
        <v>6</v>
      </c>
      <c r="AD265" s="8">
        <v>3</v>
      </c>
      <c r="AE265" s="8">
        <v>6</v>
      </c>
      <c r="AF265" s="8">
        <v>3</v>
      </c>
      <c r="AG265" s="8">
        <v>2</v>
      </c>
      <c r="AH265" s="8">
        <v>8</v>
      </c>
      <c r="AI265" s="8">
        <v>6</v>
      </c>
      <c r="AJ265" s="8">
        <v>7</v>
      </c>
      <c r="AK265" s="8">
        <v>8</v>
      </c>
      <c r="AL265" s="8">
        <v>5</v>
      </c>
      <c r="AM265" s="8">
        <v>3</v>
      </c>
      <c r="AN265" s="8">
        <v>4</v>
      </c>
      <c r="AO265" s="8">
        <v>9</v>
      </c>
      <c r="AP265" s="8">
        <v>3</v>
      </c>
      <c r="AQ265" s="8">
        <v>4</v>
      </c>
      <c r="AR265" s="8">
        <v>4</v>
      </c>
      <c r="AS265" s="8">
        <v>2</v>
      </c>
      <c r="AT265" s="8">
        <v>8</v>
      </c>
    </row>
    <row r="266" spans="1:46">
      <c r="A266" s="1">
        <v>21863</v>
      </c>
      <c r="B266" s="8">
        <v>0</v>
      </c>
      <c r="C266" s="6">
        <f t="shared" si="4"/>
        <v>63</v>
      </c>
      <c r="D266" s="8">
        <v>1957</v>
      </c>
      <c r="E266" s="55">
        <v>44135.504166666666</v>
      </c>
      <c r="F266" s="62">
        <v>0.5</v>
      </c>
      <c r="G266" s="8">
        <v>3</v>
      </c>
      <c r="H266" s="8">
        <v>3</v>
      </c>
      <c r="I266" s="8">
        <v>2</v>
      </c>
      <c r="J266" s="8">
        <v>2</v>
      </c>
      <c r="K266" s="8">
        <v>2</v>
      </c>
      <c r="L266" s="8">
        <v>2</v>
      </c>
      <c r="M266" s="8">
        <v>2</v>
      </c>
      <c r="N266" s="8">
        <v>0</v>
      </c>
      <c r="O266" s="8">
        <v>1</v>
      </c>
      <c r="P266" s="8">
        <v>0</v>
      </c>
      <c r="Q266" s="8">
        <v>2</v>
      </c>
      <c r="R266" s="8">
        <v>0</v>
      </c>
      <c r="S266" s="8">
        <v>1</v>
      </c>
      <c r="T266" s="8">
        <v>0</v>
      </c>
      <c r="U266" s="8">
        <v>1</v>
      </c>
      <c r="V266" s="8">
        <v>3</v>
      </c>
      <c r="W266" s="8">
        <v>2</v>
      </c>
      <c r="X266" s="8">
        <v>1</v>
      </c>
      <c r="Y266" s="8">
        <v>0</v>
      </c>
      <c r="Z266" s="20">
        <v>0</v>
      </c>
      <c r="AA266" s="8">
        <v>5</v>
      </c>
      <c r="AB266" s="8">
        <v>5</v>
      </c>
      <c r="AC266" s="8">
        <v>13</v>
      </c>
      <c r="AD266" s="8">
        <v>8</v>
      </c>
      <c r="AE266" s="8">
        <v>11</v>
      </c>
      <c r="AF266" s="8">
        <v>5</v>
      </c>
      <c r="AG266" s="8">
        <v>8</v>
      </c>
      <c r="AH266" s="8">
        <v>6</v>
      </c>
      <c r="AI266" s="8">
        <v>6</v>
      </c>
      <c r="AJ266" s="8">
        <v>6</v>
      </c>
      <c r="AK266" s="8">
        <v>12</v>
      </c>
      <c r="AL266" s="8">
        <v>11</v>
      </c>
      <c r="AM266" s="8">
        <v>7</v>
      </c>
      <c r="AN266" s="8">
        <v>6</v>
      </c>
      <c r="AO266" s="8">
        <v>23</v>
      </c>
      <c r="AP266" s="8">
        <v>7</v>
      </c>
      <c r="AQ266" s="8">
        <v>9</v>
      </c>
      <c r="AR266" s="8">
        <v>7</v>
      </c>
      <c r="AS266" s="8">
        <v>7</v>
      </c>
      <c r="AT266" s="8">
        <v>6</v>
      </c>
    </row>
    <row r="267" spans="1:46">
      <c r="A267" s="1">
        <v>21888</v>
      </c>
      <c r="B267" s="8">
        <v>1</v>
      </c>
      <c r="C267" s="6">
        <f t="shared" si="4"/>
        <v>30</v>
      </c>
      <c r="D267" s="8">
        <v>1990</v>
      </c>
      <c r="E267" s="55">
        <v>44135.516944444447</v>
      </c>
      <c r="F267" s="62">
        <v>6</v>
      </c>
      <c r="G267" s="8">
        <v>1</v>
      </c>
      <c r="H267" s="8">
        <v>1</v>
      </c>
      <c r="I267" s="8">
        <v>0</v>
      </c>
      <c r="J267" s="8">
        <v>2</v>
      </c>
      <c r="K267" s="8">
        <v>1</v>
      </c>
      <c r="L267" s="8">
        <v>1</v>
      </c>
      <c r="M267" s="8">
        <v>1</v>
      </c>
      <c r="N267" s="8">
        <v>1</v>
      </c>
      <c r="O267" s="8">
        <v>2</v>
      </c>
      <c r="P267" s="8">
        <v>2</v>
      </c>
      <c r="Q267" s="8">
        <v>2</v>
      </c>
      <c r="R267" s="8">
        <v>0</v>
      </c>
      <c r="S267" s="8">
        <v>0</v>
      </c>
      <c r="T267" s="8">
        <v>1</v>
      </c>
      <c r="U267" s="8">
        <v>2</v>
      </c>
      <c r="V267" s="8">
        <v>1</v>
      </c>
      <c r="W267" s="8">
        <v>2</v>
      </c>
      <c r="X267" s="8">
        <v>1</v>
      </c>
      <c r="Y267" s="8">
        <v>0</v>
      </c>
      <c r="Z267" s="20">
        <v>1</v>
      </c>
      <c r="AA267" s="8">
        <v>6</v>
      </c>
      <c r="AB267" s="8">
        <v>4</v>
      </c>
      <c r="AC267" s="8">
        <v>5</v>
      </c>
      <c r="AD267" s="8">
        <v>4</v>
      </c>
      <c r="AE267" s="8">
        <v>15</v>
      </c>
      <c r="AF267" s="8">
        <v>3</v>
      </c>
      <c r="AG267" s="8">
        <v>4</v>
      </c>
      <c r="AH267" s="8">
        <v>7</v>
      </c>
      <c r="AI267" s="8">
        <v>4</v>
      </c>
      <c r="AJ267" s="8">
        <v>4</v>
      </c>
      <c r="AK267" s="8">
        <v>6</v>
      </c>
      <c r="AL267" s="8">
        <v>5</v>
      </c>
      <c r="AM267" s="8">
        <v>3</v>
      </c>
      <c r="AN267" s="8">
        <v>3</v>
      </c>
      <c r="AO267" s="8">
        <v>8</v>
      </c>
      <c r="AP267" s="8">
        <v>2</v>
      </c>
      <c r="AQ267" s="8">
        <v>6</v>
      </c>
      <c r="AR267" s="8">
        <v>7</v>
      </c>
      <c r="AS267" s="8">
        <v>3</v>
      </c>
      <c r="AT267" s="8">
        <v>3</v>
      </c>
    </row>
    <row r="268" spans="1:46">
      <c r="A268" s="1">
        <v>21915</v>
      </c>
      <c r="B268" s="8">
        <v>1</v>
      </c>
      <c r="C268" s="6">
        <f t="shared" si="4"/>
        <v>18</v>
      </c>
      <c r="D268" s="8">
        <v>2002</v>
      </c>
      <c r="E268" s="55">
        <v>44135.546064814815</v>
      </c>
      <c r="F268" s="62">
        <v>4</v>
      </c>
      <c r="G268" s="8">
        <v>2</v>
      </c>
      <c r="H268" s="8">
        <v>0</v>
      </c>
      <c r="I268" s="8">
        <v>2</v>
      </c>
      <c r="J268" s="8">
        <v>2</v>
      </c>
      <c r="K268" s="8">
        <v>2</v>
      </c>
      <c r="L268" s="8">
        <v>3</v>
      </c>
      <c r="M268" s="8">
        <v>0</v>
      </c>
      <c r="N268" s="8">
        <v>1</v>
      </c>
      <c r="O268" s="8">
        <v>3</v>
      </c>
      <c r="P268" s="8">
        <v>3</v>
      </c>
      <c r="Q268" s="8">
        <v>1</v>
      </c>
      <c r="R268" s="8">
        <v>0</v>
      </c>
      <c r="S268" s="8">
        <v>2</v>
      </c>
      <c r="T268" s="8">
        <v>2</v>
      </c>
      <c r="U268" s="8">
        <v>3</v>
      </c>
      <c r="V268" s="8">
        <v>1</v>
      </c>
      <c r="W268" s="8">
        <v>2</v>
      </c>
      <c r="X268" s="8">
        <v>1</v>
      </c>
      <c r="Y268" s="8">
        <v>2</v>
      </c>
      <c r="Z268" s="20">
        <v>3</v>
      </c>
      <c r="AA268" s="8">
        <v>11</v>
      </c>
      <c r="AB268" s="8">
        <v>6</v>
      </c>
      <c r="AC268" s="8">
        <v>3</v>
      </c>
      <c r="AD268" s="8">
        <v>7</v>
      </c>
      <c r="AE268" s="8">
        <v>5</v>
      </c>
      <c r="AF268" s="8">
        <v>12</v>
      </c>
      <c r="AG268" s="8">
        <v>17</v>
      </c>
      <c r="AH268" s="8">
        <v>5</v>
      </c>
      <c r="AI268" s="8">
        <v>45</v>
      </c>
      <c r="AJ268" s="8">
        <v>3</v>
      </c>
      <c r="AK268" s="8">
        <v>10</v>
      </c>
      <c r="AL268" s="8">
        <v>4</v>
      </c>
      <c r="AM268" s="8">
        <v>3</v>
      </c>
      <c r="AN268" s="8">
        <v>4</v>
      </c>
      <c r="AO268" s="8">
        <v>4</v>
      </c>
      <c r="AP268" s="8">
        <v>11</v>
      </c>
      <c r="AQ268" s="8">
        <v>5</v>
      </c>
      <c r="AR268" s="8">
        <v>5</v>
      </c>
      <c r="AS268" s="8">
        <v>8</v>
      </c>
      <c r="AT268" s="8">
        <v>4</v>
      </c>
    </row>
    <row r="269" spans="1:46">
      <c r="A269" s="1">
        <v>21919</v>
      </c>
      <c r="B269" s="8">
        <v>1</v>
      </c>
      <c r="C269" s="6">
        <f t="shared" si="4"/>
        <v>17</v>
      </c>
      <c r="D269" s="8">
        <v>2003</v>
      </c>
      <c r="E269" s="55">
        <v>44135.584537037037</v>
      </c>
      <c r="F269" s="62">
        <v>2.5</v>
      </c>
      <c r="G269" s="8">
        <v>0</v>
      </c>
      <c r="H269" s="8">
        <v>1</v>
      </c>
      <c r="I269" s="8">
        <v>3</v>
      </c>
      <c r="J269" s="8">
        <v>0</v>
      </c>
      <c r="K269" s="8">
        <v>1</v>
      </c>
      <c r="L269" s="8">
        <v>0</v>
      </c>
      <c r="M269" s="8">
        <v>2</v>
      </c>
      <c r="N269" s="8">
        <v>2</v>
      </c>
      <c r="O269" s="8">
        <v>1</v>
      </c>
      <c r="P269" s="8">
        <v>1</v>
      </c>
      <c r="Q269" s="8">
        <v>2</v>
      </c>
      <c r="R269" s="8">
        <v>0</v>
      </c>
      <c r="S269" s="8">
        <v>0</v>
      </c>
      <c r="T269" s="8">
        <v>0</v>
      </c>
      <c r="U269" s="8">
        <v>3</v>
      </c>
      <c r="V269" s="8">
        <v>0</v>
      </c>
      <c r="W269" s="8">
        <v>3</v>
      </c>
      <c r="X269" s="8">
        <v>1</v>
      </c>
      <c r="Y269" s="8">
        <v>0</v>
      </c>
      <c r="Z269" s="20">
        <v>2</v>
      </c>
      <c r="AA269" s="8">
        <v>6</v>
      </c>
      <c r="AB269" s="8">
        <v>4</v>
      </c>
      <c r="AC269" s="8">
        <v>4</v>
      </c>
      <c r="AD269" s="8">
        <v>4</v>
      </c>
      <c r="AE269" s="8">
        <v>9</v>
      </c>
      <c r="AF269" s="8">
        <v>5</v>
      </c>
      <c r="AG269" s="8">
        <v>5</v>
      </c>
      <c r="AH269" s="8">
        <v>5</v>
      </c>
      <c r="AI269" s="8">
        <v>4</v>
      </c>
      <c r="AJ269" s="8">
        <v>4</v>
      </c>
      <c r="AK269" s="8">
        <v>44</v>
      </c>
      <c r="AL269" s="8">
        <v>5</v>
      </c>
      <c r="AM269" s="8">
        <v>4</v>
      </c>
      <c r="AN269" s="8">
        <v>4</v>
      </c>
      <c r="AO269" s="8">
        <v>10</v>
      </c>
      <c r="AP269" s="8">
        <v>3</v>
      </c>
      <c r="AQ269" s="8">
        <v>5</v>
      </c>
      <c r="AR269" s="8">
        <v>6</v>
      </c>
      <c r="AS269" s="8">
        <v>4</v>
      </c>
      <c r="AT269" s="8">
        <v>3</v>
      </c>
    </row>
    <row r="270" spans="1:46">
      <c r="A270" s="1">
        <v>21932</v>
      </c>
      <c r="B270" s="8">
        <v>1</v>
      </c>
      <c r="C270" s="6">
        <f t="shared" si="4"/>
        <v>20</v>
      </c>
      <c r="D270" s="8">
        <v>2000</v>
      </c>
      <c r="E270" s="55">
        <v>44135.589097222219</v>
      </c>
      <c r="F270" s="62">
        <v>2</v>
      </c>
      <c r="G270" s="8">
        <v>3</v>
      </c>
      <c r="H270" s="8">
        <v>3</v>
      </c>
      <c r="I270" s="8">
        <v>1</v>
      </c>
      <c r="J270" s="8">
        <v>3</v>
      </c>
      <c r="K270" s="8">
        <v>1</v>
      </c>
      <c r="L270" s="8">
        <v>1</v>
      </c>
      <c r="M270" s="8">
        <v>0</v>
      </c>
      <c r="N270" s="8">
        <v>1</v>
      </c>
      <c r="O270" s="8">
        <v>2</v>
      </c>
      <c r="P270" s="8">
        <v>3</v>
      </c>
      <c r="Q270" s="8">
        <v>3</v>
      </c>
      <c r="R270" s="8">
        <v>0</v>
      </c>
      <c r="S270" s="8">
        <v>0</v>
      </c>
      <c r="T270" s="8">
        <v>2</v>
      </c>
      <c r="U270" s="8">
        <v>3</v>
      </c>
      <c r="V270" s="8">
        <v>2</v>
      </c>
      <c r="W270" s="8">
        <v>3</v>
      </c>
      <c r="X270" s="8">
        <v>3</v>
      </c>
      <c r="Y270" s="8">
        <v>3</v>
      </c>
      <c r="Z270" s="20">
        <v>3</v>
      </c>
      <c r="AA270" s="8">
        <v>5</v>
      </c>
      <c r="AB270" s="8">
        <v>3</v>
      </c>
      <c r="AC270" s="8">
        <v>4</v>
      </c>
      <c r="AD270" s="8">
        <v>1</v>
      </c>
      <c r="AE270" s="8">
        <v>4</v>
      </c>
      <c r="AF270" s="8">
        <v>5</v>
      </c>
      <c r="AG270" s="8">
        <v>3</v>
      </c>
      <c r="AH270" s="8">
        <v>3</v>
      </c>
      <c r="AI270" s="8">
        <v>2</v>
      </c>
      <c r="AJ270" s="8">
        <v>2</v>
      </c>
      <c r="AK270" s="8">
        <v>1</v>
      </c>
      <c r="AL270" s="8">
        <v>3</v>
      </c>
      <c r="AM270" s="8">
        <v>2</v>
      </c>
      <c r="AN270" s="8">
        <v>2</v>
      </c>
      <c r="AO270" s="8">
        <v>4</v>
      </c>
      <c r="AP270" s="8">
        <v>2</v>
      </c>
      <c r="AQ270" s="8">
        <v>2</v>
      </c>
      <c r="AR270" s="8">
        <v>14</v>
      </c>
      <c r="AS270" s="8">
        <v>3</v>
      </c>
      <c r="AT270" s="8">
        <v>3</v>
      </c>
    </row>
    <row r="271" spans="1:46">
      <c r="A271" s="1">
        <v>21941</v>
      </c>
      <c r="B271" s="8">
        <v>0</v>
      </c>
      <c r="C271" s="6">
        <f t="shared" si="4"/>
        <v>18</v>
      </c>
      <c r="D271" s="8">
        <v>2002</v>
      </c>
      <c r="E271" s="55">
        <v>44135.606446759259</v>
      </c>
      <c r="F271" s="66">
        <v>2</v>
      </c>
      <c r="G271" s="8">
        <v>2</v>
      </c>
      <c r="H271" s="8">
        <v>3</v>
      </c>
      <c r="I271" s="8">
        <v>2</v>
      </c>
      <c r="J271" s="8">
        <v>1</v>
      </c>
      <c r="K271" s="8">
        <v>1</v>
      </c>
      <c r="L271" s="8">
        <v>1</v>
      </c>
      <c r="M271" s="8">
        <v>3</v>
      </c>
      <c r="N271" s="8">
        <v>0</v>
      </c>
      <c r="O271" s="8">
        <v>1</v>
      </c>
      <c r="P271" s="8">
        <v>3</v>
      </c>
      <c r="Q271" s="8">
        <v>3</v>
      </c>
      <c r="R271" s="8">
        <v>0</v>
      </c>
      <c r="S271" s="8">
        <v>2</v>
      </c>
      <c r="T271" s="8">
        <v>1</v>
      </c>
      <c r="U271" s="8">
        <v>1</v>
      </c>
      <c r="V271" s="8">
        <v>2</v>
      </c>
      <c r="W271" s="8">
        <v>1</v>
      </c>
      <c r="X271" s="8">
        <v>3</v>
      </c>
      <c r="Y271" s="8">
        <v>3</v>
      </c>
      <c r="Z271" s="20">
        <v>2</v>
      </c>
      <c r="AA271" s="8">
        <v>4</v>
      </c>
      <c r="AB271" s="8">
        <v>4</v>
      </c>
      <c r="AC271" s="8">
        <v>4</v>
      </c>
      <c r="AD271" s="8">
        <v>8</v>
      </c>
      <c r="AE271" s="8">
        <v>5</v>
      </c>
      <c r="AF271" s="8">
        <v>2</v>
      </c>
      <c r="AG271" s="8">
        <v>35</v>
      </c>
      <c r="AH271" s="8">
        <v>8</v>
      </c>
      <c r="AI271" s="8">
        <v>8</v>
      </c>
      <c r="AJ271" s="8">
        <v>4</v>
      </c>
      <c r="AK271" s="8">
        <v>4</v>
      </c>
      <c r="AL271" s="8">
        <v>3</v>
      </c>
      <c r="AM271" s="8">
        <v>5</v>
      </c>
      <c r="AN271" s="8">
        <v>7</v>
      </c>
      <c r="AO271" s="8">
        <v>5</v>
      </c>
      <c r="AP271" s="8">
        <v>9</v>
      </c>
      <c r="AQ271" s="8">
        <v>10</v>
      </c>
      <c r="AR271" s="8">
        <v>3</v>
      </c>
      <c r="AS271" s="8">
        <v>3</v>
      </c>
      <c r="AT271" s="8">
        <v>3</v>
      </c>
    </row>
    <row r="272" spans="1:46">
      <c r="A272" s="1">
        <v>21302</v>
      </c>
      <c r="B272" s="8">
        <v>0</v>
      </c>
      <c r="C272" s="6">
        <f t="shared" si="4"/>
        <v>20</v>
      </c>
      <c r="D272" s="8">
        <v>2000</v>
      </c>
      <c r="E272" s="55">
        <v>44135.619467592594</v>
      </c>
      <c r="F272" s="62">
        <v>3</v>
      </c>
      <c r="G272" s="8">
        <v>2</v>
      </c>
      <c r="H272" s="8">
        <v>2</v>
      </c>
      <c r="I272" s="8">
        <v>2</v>
      </c>
      <c r="J272" s="8">
        <v>1</v>
      </c>
      <c r="K272" s="8">
        <v>1</v>
      </c>
      <c r="L272" s="8">
        <v>1</v>
      </c>
      <c r="M272" s="8">
        <v>0</v>
      </c>
      <c r="N272" s="8">
        <v>0</v>
      </c>
      <c r="O272" s="8">
        <v>2</v>
      </c>
      <c r="P272" s="8">
        <v>2</v>
      </c>
      <c r="Q272" s="8">
        <v>3</v>
      </c>
      <c r="R272" s="8">
        <v>1</v>
      </c>
      <c r="S272" s="8">
        <v>1</v>
      </c>
      <c r="T272" s="8">
        <v>2</v>
      </c>
      <c r="U272" s="8">
        <v>0</v>
      </c>
      <c r="V272" s="8">
        <v>2</v>
      </c>
      <c r="W272" s="8">
        <v>2</v>
      </c>
      <c r="X272" s="8">
        <v>3</v>
      </c>
      <c r="Y272" s="8">
        <v>2</v>
      </c>
      <c r="Z272" s="20">
        <v>0</v>
      </c>
      <c r="AA272" s="8">
        <v>7</v>
      </c>
      <c r="AB272" s="8">
        <v>6</v>
      </c>
      <c r="AC272" s="8">
        <v>4</v>
      </c>
      <c r="AD272" s="8">
        <v>3</v>
      </c>
      <c r="AE272" s="8">
        <v>4</v>
      </c>
      <c r="AF272" s="8">
        <v>3</v>
      </c>
      <c r="AG272" s="8">
        <v>5</v>
      </c>
      <c r="AH272" s="8">
        <v>4</v>
      </c>
      <c r="AI272" s="8">
        <v>3</v>
      </c>
      <c r="AJ272" s="8">
        <v>3</v>
      </c>
      <c r="AK272" s="8">
        <v>4</v>
      </c>
      <c r="AL272" s="8">
        <v>6</v>
      </c>
      <c r="AM272" s="8">
        <v>5</v>
      </c>
      <c r="AN272" s="8">
        <v>3</v>
      </c>
      <c r="AO272" s="8">
        <v>6</v>
      </c>
      <c r="AP272" s="8">
        <v>4</v>
      </c>
      <c r="AQ272" s="8">
        <v>5</v>
      </c>
      <c r="AR272" s="8">
        <v>7</v>
      </c>
      <c r="AS272" s="8">
        <v>9</v>
      </c>
      <c r="AT272" s="8">
        <v>4</v>
      </c>
    </row>
    <row r="273" spans="1:46">
      <c r="A273" s="1">
        <v>21964</v>
      </c>
      <c r="B273" s="8">
        <v>1</v>
      </c>
      <c r="C273" s="6">
        <f t="shared" si="4"/>
        <v>43</v>
      </c>
      <c r="D273" s="8">
        <v>1977</v>
      </c>
      <c r="E273" s="55">
        <v>44135.662141203706</v>
      </c>
      <c r="F273" s="66">
        <v>2</v>
      </c>
      <c r="G273" s="8">
        <v>2</v>
      </c>
      <c r="H273" s="8">
        <v>2</v>
      </c>
      <c r="I273" s="8">
        <v>2</v>
      </c>
      <c r="J273" s="8">
        <v>1</v>
      </c>
      <c r="K273" s="8">
        <v>2</v>
      </c>
      <c r="L273" s="8">
        <v>1</v>
      </c>
      <c r="M273" s="8">
        <v>1</v>
      </c>
      <c r="N273" s="8">
        <v>1</v>
      </c>
      <c r="O273" s="8">
        <v>1</v>
      </c>
      <c r="P273" s="8">
        <v>2</v>
      </c>
      <c r="Q273" s="8">
        <v>2</v>
      </c>
      <c r="R273" s="8">
        <v>1</v>
      </c>
      <c r="S273" s="8">
        <v>1</v>
      </c>
      <c r="T273" s="8">
        <v>1</v>
      </c>
      <c r="U273" s="8">
        <v>2</v>
      </c>
      <c r="V273" s="8">
        <v>1</v>
      </c>
      <c r="W273" s="8">
        <v>1</v>
      </c>
      <c r="X273" s="8">
        <v>1</v>
      </c>
      <c r="Y273" s="8">
        <v>1</v>
      </c>
      <c r="Z273" s="20">
        <v>2</v>
      </c>
      <c r="AA273" s="8">
        <v>5</v>
      </c>
      <c r="AB273" s="8">
        <v>7</v>
      </c>
      <c r="AC273" s="8">
        <v>4</v>
      </c>
      <c r="AD273" s="8">
        <v>3</v>
      </c>
      <c r="AE273" s="8">
        <v>5</v>
      </c>
      <c r="AF273" s="8">
        <v>5</v>
      </c>
      <c r="AG273" s="8">
        <v>2</v>
      </c>
      <c r="AH273" s="8">
        <v>4</v>
      </c>
      <c r="AI273" s="8">
        <v>3</v>
      </c>
      <c r="AJ273" s="8">
        <v>3</v>
      </c>
      <c r="AK273" s="8">
        <v>5</v>
      </c>
      <c r="AL273" s="8">
        <v>3</v>
      </c>
      <c r="AM273" s="8">
        <v>3</v>
      </c>
      <c r="AN273" s="8">
        <v>15</v>
      </c>
      <c r="AO273" s="8">
        <v>6</v>
      </c>
      <c r="AP273" s="8">
        <v>3</v>
      </c>
      <c r="AQ273" s="8">
        <v>4</v>
      </c>
      <c r="AR273" s="8">
        <v>3</v>
      </c>
      <c r="AS273" s="8">
        <v>4</v>
      </c>
      <c r="AT273" s="8">
        <v>4</v>
      </c>
    </row>
    <row r="274" spans="1:46">
      <c r="A274" s="1">
        <v>21975</v>
      </c>
      <c r="B274" s="8">
        <v>0</v>
      </c>
      <c r="C274" s="6">
        <f t="shared" si="4"/>
        <v>57</v>
      </c>
      <c r="D274" s="8">
        <v>1963</v>
      </c>
      <c r="E274" s="55">
        <v>44135.678877314815</v>
      </c>
      <c r="F274" s="62">
        <v>7</v>
      </c>
      <c r="G274" s="8">
        <v>2</v>
      </c>
      <c r="H274" s="8">
        <v>2</v>
      </c>
      <c r="I274" s="8">
        <v>0</v>
      </c>
      <c r="J274" s="8">
        <v>1</v>
      </c>
      <c r="K274" s="8">
        <v>1</v>
      </c>
      <c r="L274" s="8">
        <v>1</v>
      </c>
      <c r="M274" s="8">
        <v>2</v>
      </c>
      <c r="N274" s="8">
        <v>0</v>
      </c>
      <c r="O274" s="8">
        <v>0</v>
      </c>
      <c r="P274" s="8">
        <v>1</v>
      </c>
      <c r="Q274" s="8">
        <v>3</v>
      </c>
      <c r="R274" s="8">
        <v>0</v>
      </c>
      <c r="S274" s="8">
        <v>1</v>
      </c>
      <c r="T274" s="8">
        <v>1</v>
      </c>
      <c r="U274" s="8">
        <v>1</v>
      </c>
      <c r="V274" s="8">
        <v>1</v>
      </c>
      <c r="W274" s="8">
        <v>2</v>
      </c>
      <c r="X274" s="8">
        <v>2</v>
      </c>
      <c r="Y274" s="8">
        <v>2</v>
      </c>
      <c r="Z274" s="20">
        <v>1</v>
      </c>
      <c r="AA274" s="8">
        <v>8</v>
      </c>
      <c r="AB274" s="8">
        <v>5</v>
      </c>
      <c r="AC274" s="8">
        <v>7</v>
      </c>
      <c r="AD274" s="8">
        <v>4</v>
      </c>
      <c r="AE274" s="8">
        <v>10</v>
      </c>
      <c r="AF274" s="8">
        <v>7</v>
      </c>
      <c r="AG274" s="8">
        <v>6</v>
      </c>
      <c r="AH274" s="8">
        <v>6</v>
      </c>
      <c r="AI274" s="8">
        <v>3</v>
      </c>
      <c r="AJ274" s="8">
        <v>4</v>
      </c>
      <c r="AK274" s="8">
        <v>8</v>
      </c>
      <c r="AL274" s="8">
        <v>5</v>
      </c>
      <c r="AM274" s="8">
        <v>7</v>
      </c>
      <c r="AN274" s="8">
        <v>4</v>
      </c>
      <c r="AO274" s="8">
        <v>6</v>
      </c>
      <c r="AP274" s="8">
        <v>4</v>
      </c>
      <c r="AQ274" s="8">
        <v>10</v>
      </c>
      <c r="AR274" s="8">
        <v>5</v>
      </c>
      <c r="AS274" s="8">
        <v>7</v>
      </c>
      <c r="AT274" s="8">
        <v>4</v>
      </c>
    </row>
    <row r="275" spans="1:46">
      <c r="A275" s="1">
        <v>21980</v>
      </c>
      <c r="B275" s="8">
        <v>0</v>
      </c>
      <c r="C275" s="6">
        <f t="shared" si="4"/>
        <v>20</v>
      </c>
      <c r="D275" s="8">
        <v>2000</v>
      </c>
      <c r="E275" s="55">
        <v>44135.68246527778</v>
      </c>
      <c r="F275" s="66">
        <v>1</v>
      </c>
      <c r="G275" s="8">
        <v>3</v>
      </c>
      <c r="H275" s="8">
        <v>2</v>
      </c>
      <c r="I275" s="8">
        <v>0</v>
      </c>
      <c r="J275" s="8">
        <v>2</v>
      </c>
      <c r="K275" s="8">
        <v>0</v>
      </c>
      <c r="L275" s="8">
        <v>1</v>
      </c>
      <c r="M275" s="8">
        <v>0</v>
      </c>
      <c r="N275" s="8">
        <v>2</v>
      </c>
      <c r="O275" s="8">
        <v>2</v>
      </c>
      <c r="P275" s="8">
        <v>2</v>
      </c>
      <c r="Q275" s="8">
        <v>1</v>
      </c>
      <c r="R275" s="8">
        <v>1</v>
      </c>
      <c r="S275" s="8">
        <v>1</v>
      </c>
      <c r="T275" s="8">
        <v>2</v>
      </c>
      <c r="U275" s="8">
        <v>2</v>
      </c>
      <c r="V275" s="8">
        <v>1</v>
      </c>
      <c r="W275" s="8">
        <v>2</v>
      </c>
      <c r="X275" s="8">
        <v>2</v>
      </c>
      <c r="Y275" s="8">
        <v>2</v>
      </c>
      <c r="Z275" s="20">
        <v>2</v>
      </c>
      <c r="AA275" s="8">
        <v>3</v>
      </c>
      <c r="AB275" s="8">
        <v>2</v>
      </c>
      <c r="AC275" s="8">
        <v>3</v>
      </c>
      <c r="AD275" s="8">
        <v>2</v>
      </c>
      <c r="AE275" s="8">
        <v>2</v>
      </c>
      <c r="AF275" s="8">
        <v>3</v>
      </c>
      <c r="AG275" s="8">
        <v>2</v>
      </c>
      <c r="AH275" s="8">
        <v>3</v>
      </c>
      <c r="AI275" s="8">
        <v>1</v>
      </c>
      <c r="AJ275" s="8">
        <v>3</v>
      </c>
      <c r="AK275" s="8">
        <v>2</v>
      </c>
      <c r="AL275" s="8">
        <v>2</v>
      </c>
      <c r="AM275" s="8">
        <v>2</v>
      </c>
      <c r="AN275" s="8">
        <v>3</v>
      </c>
      <c r="AO275" s="8">
        <v>2</v>
      </c>
      <c r="AP275" s="8">
        <v>2</v>
      </c>
      <c r="AQ275" s="8">
        <v>3</v>
      </c>
      <c r="AR275" s="8">
        <v>7</v>
      </c>
      <c r="AS275" s="8">
        <v>2</v>
      </c>
      <c r="AT275" s="8">
        <v>2</v>
      </c>
    </row>
    <row r="276" spans="1:46">
      <c r="A276" s="1">
        <v>22001</v>
      </c>
      <c r="B276" s="8">
        <v>0</v>
      </c>
      <c r="C276" s="6">
        <f t="shared" si="4"/>
        <v>19</v>
      </c>
      <c r="D276" s="8">
        <v>2001</v>
      </c>
      <c r="E276" s="55">
        <v>44135.743483796294</v>
      </c>
      <c r="F276" s="62">
        <v>2</v>
      </c>
      <c r="G276" s="8">
        <v>0</v>
      </c>
      <c r="H276" s="8">
        <v>0</v>
      </c>
      <c r="I276" s="8">
        <v>0</v>
      </c>
      <c r="J276" s="8">
        <v>1</v>
      </c>
      <c r="K276" s="8">
        <v>0</v>
      </c>
      <c r="L276" s="8">
        <v>1</v>
      </c>
      <c r="M276" s="8">
        <v>0</v>
      </c>
      <c r="N276" s="8">
        <v>1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1</v>
      </c>
      <c r="X276" s="8">
        <v>0</v>
      </c>
      <c r="Y276" s="8">
        <v>0</v>
      </c>
      <c r="Z276" s="20">
        <v>3</v>
      </c>
      <c r="AA276" s="8">
        <v>2</v>
      </c>
      <c r="AB276" s="8">
        <v>2</v>
      </c>
      <c r="AC276" s="8">
        <v>3</v>
      </c>
      <c r="AD276" s="8">
        <v>2</v>
      </c>
      <c r="AE276" s="8">
        <v>3</v>
      </c>
      <c r="AF276" s="8">
        <v>2</v>
      </c>
      <c r="AG276" s="8">
        <v>3</v>
      </c>
      <c r="AH276" s="8">
        <v>3</v>
      </c>
      <c r="AI276" s="8">
        <v>2</v>
      </c>
      <c r="AJ276" s="8">
        <v>2</v>
      </c>
      <c r="AK276" s="8">
        <v>2</v>
      </c>
      <c r="AL276" s="8">
        <v>3</v>
      </c>
      <c r="AM276" s="8">
        <v>3</v>
      </c>
      <c r="AN276" s="8">
        <v>1</v>
      </c>
      <c r="AO276" s="8">
        <v>19</v>
      </c>
      <c r="AP276" s="8">
        <v>10</v>
      </c>
      <c r="AQ276" s="8">
        <v>3</v>
      </c>
      <c r="AR276" s="8">
        <v>2</v>
      </c>
      <c r="AS276" s="8">
        <v>1</v>
      </c>
      <c r="AT276" s="8">
        <v>4</v>
      </c>
    </row>
    <row r="277" spans="1:46">
      <c r="A277" s="1">
        <v>21999</v>
      </c>
      <c r="B277" s="8">
        <v>0</v>
      </c>
      <c r="C277" s="6">
        <f t="shared" si="4"/>
        <v>58</v>
      </c>
      <c r="D277" s="8">
        <v>1962</v>
      </c>
      <c r="E277" s="55">
        <v>44135.744398148148</v>
      </c>
      <c r="F277" s="62">
        <v>3.5</v>
      </c>
      <c r="G277" s="8">
        <v>2</v>
      </c>
      <c r="H277" s="8">
        <v>3</v>
      </c>
      <c r="I277" s="8">
        <v>1</v>
      </c>
      <c r="J277" s="8">
        <v>1</v>
      </c>
      <c r="K277" s="8">
        <v>3</v>
      </c>
      <c r="L277" s="8">
        <v>2</v>
      </c>
      <c r="M277" s="8">
        <v>2</v>
      </c>
      <c r="N277" s="8">
        <v>0</v>
      </c>
      <c r="O277" s="8">
        <v>2</v>
      </c>
      <c r="P277" s="8">
        <v>2</v>
      </c>
      <c r="Q277" s="8">
        <v>3</v>
      </c>
      <c r="R277" s="8">
        <v>2</v>
      </c>
      <c r="S277" s="8">
        <v>1</v>
      </c>
      <c r="T277" s="8">
        <v>1</v>
      </c>
      <c r="U277" s="8">
        <v>2</v>
      </c>
      <c r="V277" s="8">
        <v>3</v>
      </c>
      <c r="W277" s="8">
        <v>2</v>
      </c>
      <c r="X277" s="8">
        <v>2</v>
      </c>
      <c r="Y277" s="8">
        <v>2</v>
      </c>
      <c r="Z277" s="20">
        <v>2</v>
      </c>
      <c r="AA277" s="8">
        <v>6</v>
      </c>
      <c r="AB277" s="8">
        <v>6</v>
      </c>
      <c r="AC277" s="8">
        <v>5</v>
      </c>
      <c r="AD277" s="8">
        <v>8</v>
      </c>
      <c r="AE277" s="8">
        <v>12</v>
      </c>
      <c r="AF277" s="8">
        <v>4</v>
      </c>
      <c r="AG277" s="8">
        <v>7</v>
      </c>
      <c r="AH277" s="8">
        <v>6</v>
      </c>
      <c r="AI277" s="8">
        <v>4</v>
      </c>
      <c r="AJ277" s="8">
        <v>13</v>
      </c>
      <c r="AK277" s="8">
        <v>8</v>
      </c>
      <c r="AL277" s="8">
        <v>7</v>
      </c>
      <c r="AM277" s="8">
        <v>9</v>
      </c>
      <c r="AN277" s="8">
        <v>13</v>
      </c>
      <c r="AO277" s="8">
        <v>15</v>
      </c>
      <c r="AP277" s="8">
        <v>5</v>
      </c>
      <c r="AQ277" s="8">
        <v>10</v>
      </c>
      <c r="AR277" s="8">
        <v>9</v>
      </c>
      <c r="AS277" s="8">
        <v>11</v>
      </c>
      <c r="AT277" s="8">
        <v>6</v>
      </c>
    </row>
    <row r="278" spans="1:46">
      <c r="A278" s="1">
        <v>22002</v>
      </c>
      <c r="B278" s="8">
        <v>0</v>
      </c>
      <c r="C278" s="6">
        <f t="shared" si="4"/>
        <v>50</v>
      </c>
      <c r="D278" s="8">
        <v>1970</v>
      </c>
      <c r="E278" s="55">
        <v>44135.748784722222</v>
      </c>
      <c r="F278" s="62">
        <v>6</v>
      </c>
      <c r="G278" s="8">
        <v>3</v>
      </c>
      <c r="H278" s="8">
        <v>3</v>
      </c>
      <c r="I278" s="8">
        <v>1</v>
      </c>
      <c r="J278" s="8">
        <v>3</v>
      </c>
      <c r="K278" s="8">
        <v>3</v>
      </c>
      <c r="L278" s="8">
        <v>3</v>
      </c>
      <c r="M278" s="8">
        <v>1</v>
      </c>
      <c r="N278" s="8">
        <v>1</v>
      </c>
      <c r="O278" s="8">
        <v>2</v>
      </c>
      <c r="P278" s="8">
        <v>2</v>
      </c>
      <c r="Q278" s="8">
        <v>2</v>
      </c>
      <c r="R278" s="8">
        <v>2</v>
      </c>
      <c r="S278" s="8">
        <v>2</v>
      </c>
      <c r="T278" s="8">
        <v>1</v>
      </c>
      <c r="U278" s="8">
        <v>0</v>
      </c>
      <c r="V278" s="8">
        <v>3</v>
      </c>
      <c r="W278" s="8">
        <v>1</v>
      </c>
      <c r="X278" s="8">
        <v>2</v>
      </c>
      <c r="Y278" s="8">
        <v>1</v>
      </c>
      <c r="Z278" s="20">
        <v>2</v>
      </c>
      <c r="AA278" s="8">
        <v>8</v>
      </c>
      <c r="AB278" s="8">
        <v>4</v>
      </c>
      <c r="AC278" s="8">
        <v>12</v>
      </c>
      <c r="AD278" s="8">
        <v>5</v>
      </c>
      <c r="AE278" s="8">
        <v>11</v>
      </c>
      <c r="AF278" s="8">
        <v>3</v>
      </c>
      <c r="AG278" s="8">
        <v>14</v>
      </c>
      <c r="AH278" s="8">
        <v>7</v>
      </c>
      <c r="AI278" s="8">
        <v>4</v>
      </c>
      <c r="AJ278" s="8">
        <v>4</v>
      </c>
      <c r="AK278" s="8">
        <v>4</v>
      </c>
      <c r="AL278" s="8">
        <v>8</v>
      </c>
      <c r="AM278" s="8">
        <v>10</v>
      </c>
      <c r="AN278" s="8">
        <v>4</v>
      </c>
      <c r="AO278" s="8">
        <v>11</v>
      </c>
      <c r="AP278" s="8">
        <v>5</v>
      </c>
      <c r="AQ278" s="8">
        <v>6</v>
      </c>
      <c r="AR278" s="8">
        <v>5</v>
      </c>
      <c r="AS278" s="8">
        <v>6</v>
      </c>
      <c r="AT278" s="8">
        <v>15</v>
      </c>
    </row>
    <row r="279" spans="1:46">
      <c r="A279" s="1">
        <v>22005</v>
      </c>
      <c r="B279" s="8">
        <v>0</v>
      </c>
      <c r="C279" s="6">
        <f t="shared" si="4"/>
        <v>26</v>
      </c>
      <c r="D279" s="8">
        <v>1994</v>
      </c>
      <c r="E279" s="55">
        <v>44135.757986111108</v>
      </c>
      <c r="F279" s="62">
        <v>2</v>
      </c>
      <c r="G279" s="8">
        <v>1</v>
      </c>
      <c r="H279" s="8">
        <v>1</v>
      </c>
      <c r="I279" s="8">
        <v>0</v>
      </c>
      <c r="J279" s="8">
        <v>1</v>
      </c>
      <c r="K279" s="8">
        <v>1</v>
      </c>
      <c r="L279" s="8">
        <v>1</v>
      </c>
      <c r="M279" s="8">
        <v>0</v>
      </c>
      <c r="N279" s="8">
        <v>1</v>
      </c>
      <c r="O279" s="8">
        <v>1</v>
      </c>
      <c r="P279" s="8">
        <v>1</v>
      </c>
      <c r="Q279" s="8">
        <v>2</v>
      </c>
      <c r="R279" s="8">
        <v>0</v>
      </c>
      <c r="S279" s="8">
        <v>1</v>
      </c>
      <c r="T279" s="8">
        <v>1</v>
      </c>
      <c r="U279" s="8">
        <v>3</v>
      </c>
      <c r="V279" s="8">
        <v>1</v>
      </c>
      <c r="W279" s="8">
        <v>3</v>
      </c>
      <c r="X279" s="8">
        <v>1</v>
      </c>
      <c r="Y279" s="8">
        <v>0</v>
      </c>
      <c r="Z279" s="20">
        <v>1</v>
      </c>
      <c r="AA279" s="8">
        <v>3</v>
      </c>
      <c r="AB279" s="8">
        <v>9</v>
      </c>
      <c r="AC279" s="8">
        <v>7</v>
      </c>
      <c r="AD279" s="8">
        <v>4</v>
      </c>
      <c r="AE279" s="8">
        <v>5</v>
      </c>
      <c r="AF279" s="8">
        <v>2</v>
      </c>
      <c r="AG279" s="8">
        <v>2</v>
      </c>
      <c r="AH279" s="8">
        <v>3</v>
      </c>
      <c r="AI279" s="8">
        <v>20</v>
      </c>
      <c r="AJ279" s="8">
        <v>5</v>
      </c>
      <c r="AK279" s="8">
        <v>6</v>
      </c>
      <c r="AL279" s="8">
        <v>4</v>
      </c>
      <c r="AM279" s="8">
        <v>4</v>
      </c>
      <c r="AN279" s="8">
        <v>4</v>
      </c>
      <c r="AO279" s="8">
        <v>6</v>
      </c>
      <c r="AP279" s="8">
        <v>3</v>
      </c>
      <c r="AQ279" s="8">
        <v>6</v>
      </c>
      <c r="AR279" s="8">
        <v>2</v>
      </c>
      <c r="AS279" s="8">
        <v>3</v>
      </c>
      <c r="AT279" s="8">
        <v>3</v>
      </c>
    </row>
    <row r="280" spans="1:46">
      <c r="A280" s="1">
        <v>20360</v>
      </c>
      <c r="B280" s="8">
        <v>0</v>
      </c>
      <c r="C280" s="6">
        <f t="shared" si="4"/>
        <v>19</v>
      </c>
      <c r="D280" s="8">
        <v>2001</v>
      </c>
      <c r="E280" s="55">
        <v>44135.758506944447</v>
      </c>
      <c r="F280" s="62">
        <v>2</v>
      </c>
      <c r="G280" s="8">
        <v>2</v>
      </c>
      <c r="H280" s="8">
        <v>1</v>
      </c>
      <c r="I280" s="8">
        <v>1</v>
      </c>
      <c r="J280" s="8">
        <v>2</v>
      </c>
      <c r="K280" s="8">
        <v>0</v>
      </c>
      <c r="L280" s="8">
        <v>1</v>
      </c>
      <c r="M280" s="8">
        <v>0</v>
      </c>
      <c r="N280" s="8">
        <v>2</v>
      </c>
      <c r="O280" s="8">
        <v>1</v>
      </c>
      <c r="P280" s="8">
        <v>0</v>
      </c>
      <c r="Q280" s="8">
        <v>1</v>
      </c>
      <c r="R280" s="8">
        <v>0</v>
      </c>
      <c r="S280" s="8">
        <v>0</v>
      </c>
      <c r="T280" s="8">
        <v>1</v>
      </c>
      <c r="U280" s="8">
        <v>1</v>
      </c>
      <c r="V280" s="8">
        <v>0</v>
      </c>
      <c r="W280" s="8">
        <v>0</v>
      </c>
      <c r="X280" s="8">
        <v>2</v>
      </c>
      <c r="Y280" s="8">
        <v>1</v>
      </c>
      <c r="Z280" s="20">
        <v>3</v>
      </c>
      <c r="AA280" s="8">
        <v>5</v>
      </c>
      <c r="AB280" s="8">
        <v>3</v>
      </c>
      <c r="AC280" s="8">
        <v>4</v>
      </c>
      <c r="AD280" s="8">
        <v>2</v>
      </c>
      <c r="AE280" s="8">
        <v>4</v>
      </c>
      <c r="AF280" s="8">
        <v>2</v>
      </c>
      <c r="AG280" s="8">
        <v>3</v>
      </c>
      <c r="AH280" s="8">
        <v>3</v>
      </c>
      <c r="AI280" s="8">
        <v>2</v>
      </c>
      <c r="AJ280" s="8">
        <v>2</v>
      </c>
      <c r="AK280" s="8">
        <v>4</v>
      </c>
      <c r="AL280" s="8">
        <v>4</v>
      </c>
      <c r="AM280" s="8">
        <v>3</v>
      </c>
      <c r="AN280" s="8">
        <v>4</v>
      </c>
      <c r="AO280" s="8">
        <v>5</v>
      </c>
      <c r="AP280" s="8">
        <v>2</v>
      </c>
      <c r="AQ280" s="8">
        <v>5</v>
      </c>
      <c r="AR280" s="8">
        <v>4</v>
      </c>
      <c r="AS280" s="8">
        <v>3</v>
      </c>
      <c r="AT280" s="8">
        <v>3</v>
      </c>
    </row>
    <row r="281" spans="1:46">
      <c r="A281" s="1">
        <v>22003</v>
      </c>
      <c r="B281" s="8">
        <v>0</v>
      </c>
      <c r="C281" s="6">
        <f t="shared" si="4"/>
        <v>20</v>
      </c>
      <c r="D281" s="8">
        <v>2000</v>
      </c>
      <c r="E281" s="55">
        <v>44135.764155092591</v>
      </c>
      <c r="F281" s="62">
        <v>3</v>
      </c>
      <c r="G281" s="8">
        <v>3</v>
      </c>
      <c r="H281" s="8">
        <v>3</v>
      </c>
      <c r="I281" s="8">
        <v>1</v>
      </c>
      <c r="J281" s="8">
        <v>2</v>
      </c>
      <c r="K281" s="8">
        <v>2</v>
      </c>
      <c r="L281" s="8">
        <v>1</v>
      </c>
      <c r="M281" s="8">
        <v>3</v>
      </c>
      <c r="N281" s="8">
        <v>2</v>
      </c>
      <c r="O281" s="8">
        <v>0</v>
      </c>
      <c r="P281" s="8">
        <v>1</v>
      </c>
      <c r="Q281" s="8">
        <v>2</v>
      </c>
      <c r="R281" s="8">
        <v>0</v>
      </c>
      <c r="S281" s="8">
        <v>2</v>
      </c>
      <c r="T281" s="8">
        <v>3</v>
      </c>
      <c r="U281" s="8">
        <v>2</v>
      </c>
      <c r="V281" s="8">
        <v>3</v>
      </c>
      <c r="W281" s="8">
        <v>2</v>
      </c>
      <c r="X281" s="8">
        <v>3</v>
      </c>
      <c r="Y281" s="8">
        <v>3</v>
      </c>
      <c r="Z281" s="20">
        <v>2</v>
      </c>
      <c r="AA281" s="8">
        <v>2</v>
      </c>
      <c r="AB281" s="8">
        <v>3</v>
      </c>
      <c r="AC281" s="8">
        <v>2</v>
      </c>
      <c r="AD281" s="8">
        <v>3</v>
      </c>
      <c r="AE281" s="8">
        <v>3</v>
      </c>
      <c r="AF281" s="8">
        <v>3</v>
      </c>
      <c r="AG281" s="8">
        <v>5</v>
      </c>
      <c r="AH281" s="8">
        <v>2</v>
      </c>
      <c r="AI281" s="8">
        <v>3</v>
      </c>
      <c r="AJ281" s="8">
        <v>5</v>
      </c>
      <c r="AK281" s="8">
        <v>3</v>
      </c>
      <c r="AL281" s="8">
        <v>3</v>
      </c>
      <c r="AM281" s="8">
        <v>5</v>
      </c>
      <c r="AN281" s="8">
        <v>4</v>
      </c>
      <c r="AO281" s="8">
        <v>9</v>
      </c>
      <c r="AP281" s="8">
        <v>3</v>
      </c>
      <c r="AQ281" s="8">
        <v>4</v>
      </c>
      <c r="AR281" s="8">
        <v>2</v>
      </c>
      <c r="AS281" s="8">
        <v>2</v>
      </c>
      <c r="AT281" s="8">
        <v>29</v>
      </c>
    </row>
    <row r="282" spans="1:46">
      <c r="A282" s="1">
        <v>21991</v>
      </c>
      <c r="B282" s="8">
        <v>0</v>
      </c>
      <c r="C282" s="6">
        <f t="shared" si="4"/>
        <v>58</v>
      </c>
      <c r="D282" s="8">
        <v>1962</v>
      </c>
      <c r="E282" s="55">
        <v>44135.767407407409</v>
      </c>
      <c r="F282" s="66">
        <v>1.5</v>
      </c>
      <c r="G282" s="8">
        <v>2</v>
      </c>
      <c r="H282" s="8">
        <v>1</v>
      </c>
      <c r="I282" s="8">
        <v>1</v>
      </c>
      <c r="J282" s="8">
        <v>1</v>
      </c>
      <c r="K282" s="8">
        <v>1</v>
      </c>
      <c r="L282" s="8">
        <v>1</v>
      </c>
      <c r="M282" s="8">
        <v>1</v>
      </c>
      <c r="N282" s="8">
        <v>0</v>
      </c>
      <c r="O282" s="8">
        <v>1</v>
      </c>
      <c r="P282" s="8">
        <v>0</v>
      </c>
      <c r="Q282" s="8">
        <v>1</v>
      </c>
      <c r="R282" s="8">
        <v>1</v>
      </c>
      <c r="S282" s="8">
        <v>1</v>
      </c>
      <c r="T282" s="8">
        <v>0</v>
      </c>
      <c r="U282" s="8">
        <v>1</v>
      </c>
      <c r="V282" s="8">
        <v>1</v>
      </c>
      <c r="W282" s="8">
        <v>1</v>
      </c>
      <c r="X282" s="8">
        <v>1</v>
      </c>
      <c r="Y282" s="8">
        <v>0</v>
      </c>
      <c r="Z282" s="20">
        <v>0</v>
      </c>
      <c r="AA282" s="8">
        <v>6</v>
      </c>
      <c r="AB282" s="8">
        <v>7</v>
      </c>
      <c r="AC282" s="8">
        <v>5</v>
      </c>
      <c r="AD282" s="8">
        <v>5</v>
      </c>
      <c r="AE282" s="8">
        <v>5</v>
      </c>
      <c r="AF282" s="8">
        <v>4</v>
      </c>
      <c r="AG282" s="8">
        <v>9</v>
      </c>
      <c r="AH282" s="8">
        <v>5</v>
      </c>
      <c r="AI282" s="8">
        <v>3</v>
      </c>
      <c r="AJ282" s="8">
        <v>13</v>
      </c>
      <c r="AK282" s="8">
        <v>11</v>
      </c>
      <c r="AL282" s="8">
        <v>5</v>
      </c>
      <c r="AM282" s="8">
        <v>4</v>
      </c>
      <c r="AN282" s="8">
        <v>4</v>
      </c>
      <c r="AO282" s="8">
        <v>9</v>
      </c>
      <c r="AP282" s="8">
        <v>5</v>
      </c>
      <c r="AQ282" s="8">
        <v>8</v>
      </c>
      <c r="AR282" s="8">
        <v>5</v>
      </c>
      <c r="AS282" s="8">
        <v>2</v>
      </c>
      <c r="AT282" s="8">
        <v>4</v>
      </c>
    </row>
    <row r="283" spans="1:46">
      <c r="A283" s="1">
        <v>22039</v>
      </c>
      <c r="B283" s="8">
        <v>0</v>
      </c>
      <c r="C283" s="6">
        <f t="shared" si="4"/>
        <v>24</v>
      </c>
      <c r="D283" s="8">
        <v>1996</v>
      </c>
      <c r="E283" s="55">
        <v>44135.833773148152</v>
      </c>
      <c r="F283" s="62">
        <v>7.5</v>
      </c>
      <c r="G283" s="8">
        <v>0</v>
      </c>
      <c r="H283" s="8">
        <v>0</v>
      </c>
      <c r="I283" s="8">
        <v>0</v>
      </c>
      <c r="J283" s="8">
        <v>0</v>
      </c>
      <c r="K283" s="8">
        <v>3</v>
      </c>
      <c r="L283" s="8">
        <v>0</v>
      </c>
      <c r="M283" s="8">
        <v>1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20">
        <v>3</v>
      </c>
      <c r="AA283" s="8">
        <v>7</v>
      </c>
      <c r="AB283" s="8">
        <v>14</v>
      </c>
      <c r="AC283" s="8">
        <v>3</v>
      </c>
      <c r="AD283" s="8">
        <v>2</v>
      </c>
      <c r="AE283" s="8">
        <v>3</v>
      </c>
      <c r="AF283" s="8">
        <v>2</v>
      </c>
      <c r="AG283" s="8">
        <v>3</v>
      </c>
      <c r="AH283" s="8">
        <v>3</v>
      </c>
      <c r="AI283" s="8">
        <v>2</v>
      </c>
      <c r="AJ283" s="8">
        <v>2</v>
      </c>
      <c r="AK283" s="8">
        <v>2</v>
      </c>
      <c r="AL283" s="8">
        <v>2</v>
      </c>
      <c r="AM283" s="8">
        <v>2</v>
      </c>
      <c r="AN283" s="8">
        <v>3</v>
      </c>
      <c r="AO283" s="8">
        <v>4</v>
      </c>
      <c r="AP283" s="8">
        <v>2</v>
      </c>
      <c r="AQ283" s="8">
        <v>6</v>
      </c>
      <c r="AR283" s="8">
        <v>3</v>
      </c>
      <c r="AS283" s="8">
        <v>6</v>
      </c>
      <c r="AT283" s="8">
        <v>3</v>
      </c>
    </row>
    <row r="284" spans="1:46">
      <c r="A284" s="1">
        <v>22041</v>
      </c>
      <c r="B284" s="8">
        <v>0</v>
      </c>
      <c r="C284" s="6">
        <f t="shared" si="4"/>
        <v>20</v>
      </c>
      <c r="D284" s="8">
        <v>2000</v>
      </c>
      <c r="E284" s="55">
        <v>44135.866712962961</v>
      </c>
      <c r="F284" s="66">
        <v>16</v>
      </c>
      <c r="G284" s="8">
        <v>2</v>
      </c>
      <c r="H284" s="8">
        <v>2</v>
      </c>
      <c r="I284" s="8">
        <v>0</v>
      </c>
      <c r="J284" s="8">
        <v>1</v>
      </c>
      <c r="K284" s="8">
        <v>0</v>
      </c>
      <c r="L284" s="8">
        <v>1</v>
      </c>
      <c r="M284" s="8">
        <v>0</v>
      </c>
      <c r="N284" s="8">
        <v>0</v>
      </c>
      <c r="O284" s="8">
        <v>1</v>
      </c>
      <c r="P284" s="8">
        <v>1</v>
      </c>
      <c r="Q284" s="8">
        <v>2</v>
      </c>
      <c r="R284" s="8">
        <v>0</v>
      </c>
      <c r="S284" s="8">
        <v>0</v>
      </c>
      <c r="T284" s="8">
        <v>1</v>
      </c>
      <c r="U284" s="8">
        <v>0</v>
      </c>
      <c r="V284" s="8">
        <v>1</v>
      </c>
      <c r="W284" s="8">
        <v>0</v>
      </c>
      <c r="X284" s="8">
        <v>0</v>
      </c>
      <c r="Y284" s="8">
        <v>1</v>
      </c>
      <c r="Z284" s="20">
        <v>1</v>
      </c>
      <c r="AA284" s="8">
        <v>5</v>
      </c>
      <c r="AB284" s="8">
        <v>6</v>
      </c>
      <c r="AC284" s="8">
        <v>4</v>
      </c>
      <c r="AD284" s="8">
        <v>4</v>
      </c>
      <c r="AE284" s="8">
        <v>6</v>
      </c>
      <c r="AF284" s="8">
        <v>8</v>
      </c>
      <c r="AG284" s="8">
        <v>3</v>
      </c>
      <c r="AH284" s="8">
        <v>3</v>
      </c>
      <c r="AI284" s="8">
        <v>3</v>
      </c>
      <c r="AJ284" s="8">
        <v>4</v>
      </c>
      <c r="AK284" s="8">
        <v>7</v>
      </c>
      <c r="AL284" s="8">
        <v>5</v>
      </c>
      <c r="AM284" s="8">
        <v>6</v>
      </c>
      <c r="AN284" s="8">
        <v>3</v>
      </c>
      <c r="AO284" s="8">
        <v>7</v>
      </c>
      <c r="AP284" s="8">
        <v>3</v>
      </c>
      <c r="AQ284" s="8">
        <v>5</v>
      </c>
      <c r="AR284" s="8">
        <v>3</v>
      </c>
      <c r="AS284" s="8">
        <v>5</v>
      </c>
      <c r="AT284" s="8">
        <v>4</v>
      </c>
    </row>
    <row r="285" spans="1:46">
      <c r="A285" s="1">
        <v>22056</v>
      </c>
      <c r="B285" s="8">
        <v>0</v>
      </c>
      <c r="C285" s="6">
        <f t="shared" si="4"/>
        <v>33</v>
      </c>
      <c r="D285" s="8">
        <v>1987</v>
      </c>
      <c r="E285" s="55">
        <v>44135.905914351853</v>
      </c>
      <c r="F285" s="62">
        <v>1</v>
      </c>
      <c r="G285" s="8">
        <v>1</v>
      </c>
      <c r="H285" s="8">
        <v>1</v>
      </c>
      <c r="I285" s="8">
        <v>2</v>
      </c>
      <c r="J285" s="8">
        <v>2</v>
      </c>
      <c r="K285" s="8">
        <v>2</v>
      </c>
      <c r="L285" s="8">
        <v>1</v>
      </c>
      <c r="M285" s="8">
        <v>0</v>
      </c>
      <c r="N285" s="8">
        <v>0</v>
      </c>
      <c r="O285" s="8">
        <v>1</v>
      </c>
      <c r="P285" s="8">
        <v>2</v>
      </c>
      <c r="Q285" s="8">
        <v>2</v>
      </c>
      <c r="R285" s="8">
        <v>0</v>
      </c>
      <c r="S285" s="8">
        <v>1</v>
      </c>
      <c r="T285" s="8">
        <v>1</v>
      </c>
      <c r="U285" s="8">
        <v>0</v>
      </c>
      <c r="V285" s="8">
        <v>1</v>
      </c>
      <c r="W285" s="8">
        <v>1</v>
      </c>
      <c r="X285" s="8">
        <v>1</v>
      </c>
      <c r="Y285" s="8">
        <v>1</v>
      </c>
      <c r="Z285" s="20">
        <v>1</v>
      </c>
      <c r="AA285" s="8">
        <v>17</v>
      </c>
      <c r="AB285" s="8">
        <v>9</v>
      </c>
      <c r="AC285" s="8">
        <v>3</v>
      </c>
      <c r="AD285" s="8">
        <v>8</v>
      </c>
      <c r="AE285" s="8">
        <v>8</v>
      </c>
      <c r="AF285" s="8">
        <v>6</v>
      </c>
      <c r="AG285" s="8">
        <v>5</v>
      </c>
      <c r="AH285" s="8">
        <v>6</v>
      </c>
      <c r="AI285" s="8">
        <v>7</v>
      </c>
      <c r="AJ285" s="8">
        <v>8</v>
      </c>
      <c r="AK285" s="8">
        <v>6</v>
      </c>
      <c r="AL285" s="8">
        <v>7</v>
      </c>
      <c r="AM285" s="8">
        <v>6</v>
      </c>
      <c r="AN285" s="8">
        <v>4</v>
      </c>
      <c r="AO285" s="8">
        <v>6</v>
      </c>
      <c r="AP285" s="8">
        <v>4</v>
      </c>
      <c r="AQ285" s="8">
        <v>5</v>
      </c>
      <c r="AR285" s="8">
        <v>7</v>
      </c>
      <c r="AS285" s="8">
        <v>4</v>
      </c>
      <c r="AT285" s="8">
        <v>8</v>
      </c>
    </row>
    <row r="286" spans="1:46">
      <c r="A286" s="1">
        <v>22057</v>
      </c>
      <c r="B286" s="8">
        <v>0</v>
      </c>
      <c r="C286" s="6">
        <f t="shared" si="4"/>
        <v>19</v>
      </c>
      <c r="D286" s="8">
        <v>2001</v>
      </c>
      <c r="E286" s="55">
        <v>44135.932962962965</v>
      </c>
      <c r="F286" s="62">
        <v>2</v>
      </c>
      <c r="G286" s="8">
        <v>2</v>
      </c>
      <c r="H286" s="8">
        <v>1</v>
      </c>
      <c r="I286" s="8">
        <v>1</v>
      </c>
      <c r="J286" s="8">
        <v>1</v>
      </c>
      <c r="K286" s="8">
        <v>1</v>
      </c>
      <c r="L286" s="8">
        <v>2</v>
      </c>
      <c r="M286" s="8">
        <v>1</v>
      </c>
      <c r="N286" s="8">
        <v>1</v>
      </c>
      <c r="O286" s="8">
        <v>2</v>
      </c>
      <c r="P286" s="8">
        <v>1</v>
      </c>
      <c r="Q286" s="8">
        <v>2</v>
      </c>
      <c r="R286" s="8">
        <v>1</v>
      </c>
      <c r="S286" s="8">
        <v>1</v>
      </c>
      <c r="T286" s="8">
        <v>0</v>
      </c>
      <c r="U286" s="8">
        <v>2</v>
      </c>
      <c r="V286" s="8">
        <v>1</v>
      </c>
      <c r="W286" s="8">
        <v>1</v>
      </c>
      <c r="X286" s="8">
        <v>0</v>
      </c>
      <c r="Y286" s="8">
        <v>0</v>
      </c>
      <c r="Z286" s="20">
        <v>2</v>
      </c>
      <c r="AA286" s="8">
        <v>6</v>
      </c>
      <c r="AB286" s="8">
        <v>4</v>
      </c>
      <c r="AC286" s="8">
        <v>3</v>
      </c>
      <c r="AD286" s="8">
        <v>2</v>
      </c>
      <c r="AE286" s="8">
        <v>3</v>
      </c>
      <c r="AF286" s="8">
        <v>3</v>
      </c>
      <c r="AG286" s="8">
        <v>3</v>
      </c>
      <c r="AH286" s="8">
        <v>2</v>
      </c>
      <c r="AI286" s="8">
        <v>2</v>
      </c>
      <c r="AJ286" s="8">
        <v>2</v>
      </c>
      <c r="AK286" s="8">
        <v>4</v>
      </c>
      <c r="AL286" s="8">
        <v>3</v>
      </c>
      <c r="AM286" s="8">
        <v>2</v>
      </c>
      <c r="AN286" s="8">
        <v>2</v>
      </c>
      <c r="AO286" s="8">
        <v>5</v>
      </c>
      <c r="AP286" s="8">
        <v>2</v>
      </c>
      <c r="AQ286" s="8">
        <v>3</v>
      </c>
      <c r="AR286" s="8">
        <v>2</v>
      </c>
      <c r="AS286" s="8">
        <v>1</v>
      </c>
      <c r="AT286" s="8">
        <v>2</v>
      </c>
    </row>
    <row r="287" spans="1:46">
      <c r="A287" s="1">
        <v>22080</v>
      </c>
      <c r="B287" s="8">
        <v>1</v>
      </c>
      <c r="C287" s="6">
        <f t="shared" si="4"/>
        <v>45</v>
      </c>
      <c r="D287" s="8">
        <v>1975</v>
      </c>
      <c r="E287" s="55">
        <v>44136.122893518521</v>
      </c>
      <c r="F287" s="62">
        <v>0.5</v>
      </c>
      <c r="G287" s="8">
        <v>1</v>
      </c>
      <c r="H287" s="8">
        <v>3</v>
      </c>
      <c r="I287" s="8">
        <v>1</v>
      </c>
      <c r="J287" s="8">
        <v>1</v>
      </c>
      <c r="K287" s="8">
        <v>2</v>
      </c>
      <c r="L287" s="8">
        <v>0</v>
      </c>
      <c r="M287" s="8">
        <v>3</v>
      </c>
      <c r="N287" s="8">
        <v>0</v>
      </c>
      <c r="O287" s="8">
        <v>3</v>
      </c>
      <c r="P287" s="8">
        <v>0</v>
      </c>
      <c r="Q287" s="8">
        <v>3</v>
      </c>
      <c r="R287" s="8">
        <v>0</v>
      </c>
      <c r="S287" s="8">
        <v>0</v>
      </c>
      <c r="T287" s="8">
        <v>2</v>
      </c>
      <c r="U287" s="8">
        <v>3</v>
      </c>
      <c r="V287" s="8">
        <v>0</v>
      </c>
      <c r="W287" s="8">
        <v>3</v>
      </c>
      <c r="X287" s="8">
        <v>3</v>
      </c>
      <c r="Y287" s="8">
        <v>0</v>
      </c>
      <c r="Z287" s="20">
        <v>0</v>
      </c>
      <c r="AA287" s="8">
        <v>8</v>
      </c>
      <c r="AB287" s="8">
        <v>5</v>
      </c>
      <c r="AC287" s="8">
        <v>6</v>
      </c>
      <c r="AD287" s="8">
        <v>8</v>
      </c>
      <c r="AE287" s="8">
        <v>12</v>
      </c>
      <c r="AF287" s="8">
        <v>3</v>
      </c>
      <c r="AG287" s="8">
        <v>6</v>
      </c>
      <c r="AH287" s="8">
        <v>5</v>
      </c>
      <c r="AI287" s="8">
        <v>3</v>
      </c>
      <c r="AJ287" s="8">
        <v>5</v>
      </c>
      <c r="AK287" s="8">
        <v>13</v>
      </c>
      <c r="AL287" s="8">
        <v>4</v>
      </c>
      <c r="AM287" s="8">
        <v>3</v>
      </c>
      <c r="AN287" s="8">
        <v>8</v>
      </c>
      <c r="AO287" s="8">
        <v>6</v>
      </c>
      <c r="AP287" s="8">
        <v>4</v>
      </c>
      <c r="AQ287" s="8">
        <v>4</v>
      </c>
      <c r="AR287" s="8">
        <v>12</v>
      </c>
      <c r="AS287" s="8">
        <v>7</v>
      </c>
      <c r="AT287" s="8">
        <v>3</v>
      </c>
    </row>
    <row r="288" spans="1:46">
      <c r="A288" s="1">
        <v>22050</v>
      </c>
      <c r="B288" s="8">
        <v>0</v>
      </c>
      <c r="C288" s="6">
        <f t="shared" si="4"/>
        <v>43</v>
      </c>
      <c r="D288" s="8">
        <v>1977</v>
      </c>
      <c r="E288" s="55">
        <v>44136.278020833335</v>
      </c>
      <c r="F288" s="62">
        <v>5</v>
      </c>
      <c r="G288" s="8">
        <v>3</v>
      </c>
      <c r="H288" s="8">
        <v>3</v>
      </c>
      <c r="I288" s="8">
        <v>2</v>
      </c>
      <c r="J288" s="8">
        <v>3</v>
      </c>
      <c r="K288" s="8">
        <v>1</v>
      </c>
      <c r="L288" s="8">
        <v>3</v>
      </c>
      <c r="M288" s="8">
        <v>1</v>
      </c>
      <c r="N288" s="8">
        <v>1</v>
      </c>
      <c r="O288" s="8">
        <v>3</v>
      </c>
      <c r="P288" s="8">
        <v>3</v>
      </c>
      <c r="Q288" s="8">
        <v>3</v>
      </c>
      <c r="R288" s="8">
        <v>1</v>
      </c>
      <c r="S288" s="8">
        <v>1</v>
      </c>
      <c r="T288" s="8">
        <v>2</v>
      </c>
      <c r="U288" s="8">
        <v>1</v>
      </c>
      <c r="V288" s="8">
        <v>1</v>
      </c>
      <c r="W288" s="8">
        <v>2</v>
      </c>
      <c r="X288" s="8">
        <v>2</v>
      </c>
      <c r="Y288" s="8">
        <v>1</v>
      </c>
      <c r="Z288" s="20">
        <v>1</v>
      </c>
      <c r="AA288" s="8">
        <v>4</v>
      </c>
      <c r="AB288" s="8">
        <v>5</v>
      </c>
      <c r="AC288" s="8">
        <v>5</v>
      </c>
      <c r="AD288" s="8">
        <v>2</v>
      </c>
      <c r="AE288" s="8">
        <v>7</v>
      </c>
      <c r="AF288" s="8">
        <v>3</v>
      </c>
      <c r="AG288" s="8">
        <v>3</v>
      </c>
      <c r="AH288" s="8">
        <v>5</v>
      </c>
      <c r="AI288" s="8">
        <v>3</v>
      </c>
      <c r="AJ288" s="8">
        <v>2</v>
      </c>
      <c r="AK288" s="8">
        <v>6</v>
      </c>
      <c r="AL288" s="8">
        <v>12</v>
      </c>
      <c r="AM288" s="8">
        <v>6</v>
      </c>
      <c r="AN288" s="8">
        <v>6</v>
      </c>
      <c r="AO288" s="8">
        <v>9</v>
      </c>
      <c r="AP288" s="8">
        <v>4</v>
      </c>
      <c r="AQ288" s="8">
        <v>5</v>
      </c>
      <c r="AR288" s="8">
        <v>3</v>
      </c>
      <c r="AS288" s="8">
        <v>3</v>
      </c>
      <c r="AT288" s="8">
        <v>3</v>
      </c>
    </row>
    <row r="289" spans="1:46">
      <c r="A289" s="1">
        <v>22088</v>
      </c>
      <c r="B289" s="8">
        <v>0</v>
      </c>
      <c r="C289" s="6">
        <f t="shared" si="4"/>
        <v>50</v>
      </c>
      <c r="D289" s="8">
        <v>1970</v>
      </c>
      <c r="E289" s="55">
        <v>44136.355138888888</v>
      </c>
      <c r="F289" s="62">
        <v>1</v>
      </c>
      <c r="G289" s="8">
        <v>2</v>
      </c>
      <c r="H289" s="8">
        <v>2</v>
      </c>
      <c r="I289" s="8">
        <v>2</v>
      </c>
      <c r="J289" s="8">
        <v>1</v>
      </c>
      <c r="K289" s="8">
        <v>3</v>
      </c>
      <c r="L289" s="8">
        <v>1</v>
      </c>
      <c r="M289" s="8">
        <v>1</v>
      </c>
      <c r="N289" s="8">
        <v>0</v>
      </c>
      <c r="O289" s="8">
        <v>2</v>
      </c>
      <c r="P289" s="8">
        <v>1</v>
      </c>
      <c r="Q289" s="8">
        <v>3</v>
      </c>
      <c r="R289" s="8">
        <v>0</v>
      </c>
      <c r="S289" s="8">
        <v>0</v>
      </c>
      <c r="T289" s="8">
        <v>1</v>
      </c>
      <c r="U289" s="8">
        <v>1</v>
      </c>
      <c r="V289" s="8">
        <v>3</v>
      </c>
      <c r="W289" s="8">
        <v>3</v>
      </c>
      <c r="X289" s="8">
        <v>3</v>
      </c>
      <c r="Y289" s="8">
        <v>3</v>
      </c>
      <c r="Z289" s="20">
        <v>1</v>
      </c>
      <c r="AA289" s="8">
        <v>4</v>
      </c>
      <c r="AB289" s="8">
        <v>5</v>
      </c>
      <c r="AC289" s="8">
        <v>4</v>
      </c>
      <c r="AD289" s="8">
        <v>6</v>
      </c>
      <c r="AE289" s="8">
        <v>6</v>
      </c>
      <c r="AF289" s="8">
        <v>3</v>
      </c>
      <c r="AG289" s="8">
        <v>5</v>
      </c>
      <c r="AH289" s="8">
        <v>4</v>
      </c>
      <c r="AI289" s="8">
        <v>3</v>
      </c>
      <c r="AJ289" s="8">
        <v>5</v>
      </c>
      <c r="AK289" s="8">
        <v>5</v>
      </c>
      <c r="AL289" s="8">
        <v>5</v>
      </c>
      <c r="AM289" s="8">
        <v>5</v>
      </c>
      <c r="AN289" s="8">
        <v>3</v>
      </c>
      <c r="AO289" s="8">
        <v>6</v>
      </c>
      <c r="AP289" s="8">
        <v>6</v>
      </c>
      <c r="AQ289" s="8">
        <v>4</v>
      </c>
      <c r="AR289" s="8">
        <v>4</v>
      </c>
      <c r="AS289" s="8">
        <v>3</v>
      </c>
      <c r="AT289" s="8">
        <v>4</v>
      </c>
    </row>
    <row r="290" spans="1:46">
      <c r="A290" s="1">
        <v>22093</v>
      </c>
      <c r="B290" s="8">
        <v>1</v>
      </c>
      <c r="C290" s="6">
        <f t="shared" si="4"/>
        <v>41</v>
      </c>
      <c r="D290" s="8">
        <v>1979</v>
      </c>
      <c r="E290" s="55">
        <v>44136.381458333337</v>
      </c>
      <c r="F290" s="62">
        <v>9</v>
      </c>
      <c r="G290" s="8">
        <v>2</v>
      </c>
      <c r="H290" s="8">
        <v>2</v>
      </c>
      <c r="I290" s="8">
        <v>1</v>
      </c>
      <c r="J290" s="8">
        <v>2</v>
      </c>
      <c r="K290" s="8">
        <v>2</v>
      </c>
      <c r="L290" s="8">
        <v>3</v>
      </c>
      <c r="M290" s="8">
        <v>2</v>
      </c>
      <c r="N290" s="8">
        <v>1</v>
      </c>
      <c r="O290" s="8">
        <v>2</v>
      </c>
      <c r="P290" s="8">
        <v>3</v>
      </c>
      <c r="Q290" s="8">
        <v>2</v>
      </c>
      <c r="R290" s="8">
        <v>0</v>
      </c>
      <c r="S290" s="8">
        <v>1</v>
      </c>
      <c r="T290" s="8">
        <v>1</v>
      </c>
      <c r="U290" s="8">
        <v>2</v>
      </c>
      <c r="V290" s="8">
        <v>1</v>
      </c>
      <c r="W290" s="8">
        <v>3</v>
      </c>
      <c r="X290" s="8">
        <v>2</v>
      </c>
      <c r="Y290" s="8">
        <v>1</v>
      </c>
      <c r="Z290" s="20">
        <v>2</v>
      </c>
      <c r="AA290" s="8">
        <v>8</v>
      </c>
      <c r="AB290" s="8">
        <v>9</v>
      </c>
      <c r="AC290" s="8">
        <v>15</v>
      </c>
      <c r="AD290" s="8">
        <v>7</v>
      </c>
      <c r="AE290" s="8">
        <v>12</v>
      </c>
      <c r="AF290" s="8">
        <v>8</v>
      </c>
      <c r="AG290" s="8">
        <v>8</v>
      </c>
      <c r="AH290" s="8">
        <v>15</v>
      </c>
      <c r="AI290" s="8">
        <v>13</v>
      </c>
      <c r="AJ290" s="8">
        <v>5</v>
      </c>
      <c r="AK290" s="8">
        <v>9</v>
      </c>
      <c r="AL290" s="8">
        <v>7</v>
      </c>
      <c r="AM290" s="8">
        <v>5</v>
      </c>
      <c r="AN290" s="8">
        <v>10</v>
      </c>
      <c r="AO290" s="8">
        <v>13</v>
      </c>
      <c r="AP290" s="8">
        <v>8</v>
      </c>
      <c r="AQ290" s="8">
        <v>7</v>
      </c>
      <c r="AR290" s="8">
        <v>6</v>
      </c>
      <c r="AS290" s="8">
        <v>8</v>
      </c>
      <c r="AT290" s="8">
        <v>14</v>
      </c>
    </row>
    <row r="291" spans="1:46">
      <c r="A291" s="1">
        <v>19603</v>
      </c>
      <c r="B291" s="8">
        <v>0</v>
      </c>
      <c r="C291" s="6">
        <f t="shared" si="4"/>
        <v>22</v>
      </c>
      <c r="D291" s="8">
        <v>1998</v>
      </c>
      <c r="E291" s="55">
        <v>44136.638379629629</v>
      </c>
      <c r="F291" s="66">
        <v>1</v>
      </c>
      <c r="G291" s="8">
        <v>3</v>
      </c>
      <c r="H291" s="8">
        <v>2</v>
      </c>
      <c r="I291" s="8">
        <v>1</v>
      </c>
      <c r="J291" s="8">
        <v>1</v>
      </c>
      <c r="K291" s="8">
        <v>2</v>
      </c>
      <c r="L291" s="8">
        <v>3</v>
      </c>
      <c r="M291" s="8">
        <v>0</v>
      </c>
      <c r="N291" s="8">
        <v>0</v>
      </c>
      <c r="O291" s="8">
        <v>2</v>
      </c>
      <c r="P291" s="8">
        <v>2</v>
      </c>
      <c r="Q291" s="8">
        <v>2</v>
      </c>
      <c r="R291" s="8">
        <v>0</v>
      </c>
      <c r="S291" s="8">
        <v>2</v>
      </c>
      <c r="T291" s="8">
        <v>2</v>
      </c>
      <c r="U291" s="8">
        <v>2</v>
      </c>
      <c r="V291" s="8">
        <v>2</v>
      </c>
      <c r="W291" s="8">
        <v>2</v>
      </c>
      <c r="X291" s="8">
        <v>2</v>
      </c>
      <c r="Y291" s="8">
        <v>2</v>
      </c>
      <c r="Z291" s="20">
        <v>1</v>
      </c>
      <c r="AA291" s="8">
        <v>4</v>
      </c>
      <c r="AB291" s="8">
        <v>6</v>
      </c>
      <c r="AC291" s="8">
        <v>6</v>
      </c>
      <c r="AD291" s="8">
        <v>3</v>
      </c>
      <c r="AE291" s="8">
        <v>4</v>
      </c>
      <c r="AF291" s="8">
        <v>3</v>
      </c>
      <c r="AG291" s="8">
        <v>4</v>
      </c>
      <c r="AH291" s="8">
        <v>4</v>
      </c>
      <c r="AI291" s="8">
        <v>6</v>
      </c>
      <c r="AJ291" s="8">
        <v>3</v>
      </c>
      <c r="AK291" s="8">
        <v>4</v>
      </c>
      <c r="AL291" s="8">
        <v>4</v>
      </c>
      <c r="AM291" s="8">
        <v>5</v>
      </c>
      <c r="AN291" s="8">
        <v>4</v>
      </c>
      <c r="AO291" s="8">
        <v>7</v>
      </c>
      <c r="AP291" s="8">
        <v>4</v>
      </c>
      <c r="AQ291" s="8">
        <v>4</v>
      </c>
      <c r="AR291" s="8">
        <v>6</v>
      </c>
      <c r="AS291" s="8">
        <v>5</v>
      </c>
      <c r="AT291" s="8">
        <v>4</v>
      </c>
    </row>
    <row r="292" spans="1:46">
      <c r="A292" s="1">
        <v>22140</v>
      </c>
      <c r="B292" s="8">
        <v>0</v>
      </c>
      <c r="C292" s="6">
        <f t="shared" si="4"/>
        <v>19</v>
      </c>
      <c r="D292" s="8">
        <v>2001</v>
      </c>
      <c r="E292" s="55">
        <v>44136.654826388891</v>
      </c>
      <c r="F292" s="62">
        <v>3.5</v>
      </c>
      <c r="G292" s="8">
        <v>2</v>
      </c>
      <c r="H292" s="8">
        <v>0</v>
      </c>
      <c r="I292" s="8">
        <v>2</v>
      </c>
      <c r="J292" s="8">
        <v>1</v>
      </c>
      <c r="K292" s="8">
        <v>1</v>
      </c>
      <c r="L292" s="8">
        <v>1</v>
      </c>
      <c r="M292" s="8">
        <v>1</v>
      </c>
      <c r="N292" s="8">
        <v>1</v>
      </c>
      <c r="O292" s="8">
        <v>1</v>
      </c>
      <c r="P292" s="8">
        <v>2</v>
      </c>
      <c r="Q292" s="8">
        <v>1</v>
      </c>
      <c r="R292" s="8">
        <v>1</v>
      </c>
      <c r="S292" s="8">
        <v>2</v>
      </c>
      <c r="T292" s="8">
        <v>1</v>
      </c>
      <c r="U292" s="8">
        <v>2</v>
      </c>
      <c r="V292" s="8">
        <v>1</v>
      </c>
      <c r="W292" s="8">
        <v>1</v>
      </c>
      <c r="X292" s="8">
        <v>1</v>
      </c>
      <c r="Y292" s="8">
        <v>1</v>
      </c>
      <c r="Z292" s="20">
        <v>1</v>
      </c>
      <c r="AA292" s="8">
        <v>3</v>
      </c>
      <c r="AB292" s="8">
        <v>3</v>
      </c>
      <c r="AC292" s="8">
        <v>9</v>
      </c>
      <c r="AD292" s="8">
        <v>3</v>
      </c>
      <c r="AE292" s="8">
        <v>7</v>
      </c>
      <c r="AF292" s="8">
        <v>11</v>
      </c>
      <c r="AG292" s="8">
        <v>3</v>
      </c>
      <c r="AH292" s="8">
        <v>4</v>
      </c>
      <c r="AI292" s="8">
        <v>5</v>
      </c>
      <c r="AJ292" s="8">
        <v>4</v>
      </c>
      <c r="AK292" s="8">
        <v>4</v>
      </c>
      <c r="AL292" s="8">
        <v>11</v>
      </c>
      <c r="AM292" s="8">
        <v>7</v>
      </c>
      <c r="AN292" s="8">
        <v>3</v>
      </c>
      <c r="AO292" s="8">
        <v>7</v>
      </c>
      <c r="AP292" s="8">
        <v>3</v>
      </c>
      <c r="AQ292" s="8">
        <v>5</v>
      </c>
      <c r="AR292" s="8">
        <v>5</v>
      </c>
      <c r="AS292" s="8">
        <v>3</v>
      </c>
      <c r="AT292" s="8">
        <v>5</v>
      </c>
    </row>
    <row r="293" spans="1:46">
      <c r="A293" s="1">
        <v>22152</v>
      </c>
      <c r="B293" s="8">
        <v>1</v>
      </c>
      <c r="C293" s="6">
        <f t="shared" si="4"/>
        <v>20</v>
      </c>
      <c r="D293" s="8">
        <v>2000</v>
      </c>
      <c r="E293" s="55">
        <v>44136.747766203705</v>
      </c>
      <c r="F293" s="62">
        <v>2</v>
      </c>
      <c r="G293" s="8">
        <v>3</v>
      </c>
      <c r="H293" s="8">
        <v>2</v>
      </c>
      <c r="I293" s="8">
        <v>2</v>
      </c>
      <c r="J293" s="8">
        <v>2</v>
      </c>
      <c r="K293" s="8">
        <v>2</v>
      </c>
      <c r="L293" s="8">
        <v>2</v>
      </c>
      <c r="M293" s="8">
        <v>0</v>
      </c>
      <c r="N293" s="8">
        <v>1</v>
      </c>
      <c r="O293" s="8">
        <v>1</v>
      </c>
      <c r="P293" s="8">
        <v>2</v>
      </c>
      <c r="Q293" s="8">
        <v>1</v>
      </c>
      <c r="R293" s="8">
        <v>2</v>
      </c>
      <c r="S293" s="8">
        <v>2</v>
      </c>
      <c r="T293" s="8">
        <v>2</v>
      </c>
      <c r="U293" s="8">
        <v>2</v>
      </c>
      <c r="V293" s="8">
        <v>2</v>
      </c>
      <c r="W293" s="8">
        <v>2</v>
      </c>
      <c r="X293" s="8">
        <v>2</v>
      </c>
      <c r="Y293" s="8">
        <v>2</v>
      </c>
      <c r="Z293" s="20">
        <v>2</v>
      </c>
      <c r="AA293" s="8">
        <v>5</v>
      </c>
      <c r="AB293" s="8">
        <v>2</v>
      </c>
      <c r="AC293" s="8">
        <v>3</v>
      </c>
      <c r="AD293" s="8">
        <v>3</v>
      </c>
      <c r="AE293" s="8">
        <v>4</v>
      </c>
      <c r="AF293" s="8">
        <v>4</v>
      </c>
      <c r="AG293" s="8">
        <v>4</v>
      </c>
      <c r="AH293" s="8">
        <v>4</v>
      </c>
      <c r="AI293" s="8">
        <v>4</v>
      </c>
      <c r="AJ293" s="8">
        <v>5</v>
      </c>
      <c r="AK293" s="8">
        <v>2</v>
      </c>
      <c r="AL293" s="8">
        <v>4</v>
      </c>
      <c r="AM293" s="8">
        <v>5</v>
      </c>
      <c r="AN293" s="8">
        <v>5</v>
      </c>
      <c r="AO293" s="8">
        <v>5</v>
      </c>
      <c r="AP293" s="8">
        <v>2</v>
      </c>
      <c r="AQ293" s="8">
        <v>4</v>
      </c>
      <c r="AR293" s="8">
        <v>3</v>
      </c>
      <c r="AS293" s="8">
        <v>3</v>
      </c>
      <c r="AT293" s="8">
        <v>3</v>
      </c>
    </row>
    <row r="294" spans="1:46">
      <c r="A294" s="1">
        <v>22161</v>
      </c>
      <c r="B294" s="8">
        <v>0</v>
      </c>
      <c r="C294" s="6">
        <f t="shared" si="4"/>
        <v>66</v>
      </c>
      <c r="D294" s="8">
        <v>1954</v>
      </c>
      <c r="E294" s="55">
        <v>44136.800196759257</v>
      </c>
      <c r="F294" s="66">
        <v>1</v>
      </c>
      <c r="G294" s="8">
        <v>2</v>
      </c>
      <c r="H294" s="8">
        <v>3</v>
      </c>
      <c r="I294" s="8">
        <v>2</v>
      </c>
      <c r="J294" s="8">
        <v>2</v>
      </c>
      <c r="K294" s="8">
        <v>3</v>
      </c>
      <c r="L294" s="8">
        <v>1</v>
      </c>
      <c r="M294" s="8">
        <v>1</v>
      </c>
      <c r="N294" s="8">
        <v>0</v>
      </c>
      <c r="O294" s="8">
        <v>2</v>
      </c>
      <c r="P294" s="8">
        <v>2</v>
      </c>
      <c r="Q294" s="8">
        <v>2</v>
      </c>
      <c r="R294" s="8">
        <v>0</v>
      </c>
      <c r="S294" s="8">
        <v>1</v>
      </c>
      <c r="T294" s="8">
        <v>1</v>
      </c>
      <c r="U294" s="8">
        <v>0</v>
      </c>
      <c r="V294" s="8">
        <v>1</v>
      </c>
      <c r="W294" s="8">
        <v>2</v>
      </c>
      <c r="X294" s="8">
        <v>1</v>
      </c>
      <c r="Y294" s="8">
        <v>2</v>
      </c>
      <c r="Z294" s="20">
        <v>2</v>
      </c>
      <c r="AA294" s="8">
        <v>5</v>
      </c>
      <c r="AB294" s="8">
        <v>4</v>
      </c>
      <c r="AC294" s="8">
        <v>7</v>
      </c>
      <c r="AD294" s="8">
        <v>6</v>
      </c>
      <c r="AE294" s="8">
        <v>12</v>
      </c>
      <c r="AF294" s="8">
        <v>8</v>
      </c>
      <c r="AG294" s="8">
        <v>9</v>
      </c>
      <c r="AH294" s="8">
        <v>6</v>
      </c>
      <c r="AI294" s="8">
        <v>3</v>
      </c>
      <c r="AJ294" s="8">
        <v>17</v>
      </c>
      <c r="AK294" s="8">
        <v>4</v>
      </c>
      <c r="AL294" s="8">
        <v>5</v>
      </c>
      <c r="AM294" s="8">
        <v>9</v>
      </c>
      <c r="AN294" s="8">
        <v>10</v>
      </c>
      <c r="AO294" s="8">
        <v>8</v>
      </c>
      <c r="AP294" s="8">
        <v>12</v>
      </c>
      <c r="AQ294" s="8">
        <v>5</v>
      </c>
      <c r="AR294" s="8">
        <v>3</v>
      </c>
      <c r="AS294" s="8">
        <v>11</v>
      </c>
      <c r="AT294" s="8">
        <v>27</v>
      </c>
    </row>
    <row r="295" spans="1:46">
      <c r="A295" s="1">
        <v>22181</v>
      </c>
      <c r="B295" s="8">
        <v>0</v>
      </c>
      <c r="C295" s="6">
        <f t="shared" si="4"/>
        <v>18</v>
      </c>
      <c r="D295" s="8">
        <v>2002</v>
      </c>
      <c r="E295" s="55">
        <v>44136.85528935185</v>
      </c>
      <c r="F295" s="66">
        <v>2</v>
      </c>
      <c r="G295" s="8">
        <v>2</v>
      </c>
      <c r="H295" s="8">
        <v>2</v>
      </c>
      <c r="I295" s="8">
        <v>1</v>
      </c>
      <c r="J295" s="8">
        <v>2</v>
      </c>
      <c r="K295" s="8">
        <v>0</v>
      </c>
      <c r="L295" s="8">
        <v>2</v>
      </c>
      <c r="M295" s="8">
        <v>1</v>
      </c>
      <c r="N295" s="8">
        <v>1</v>
      </c>
      <c r="O295" s="8">
        <v>1</v>
      </c>
      <c r="P295" s="8">
        <v>1</v>
      </c>
      <c r="Q295" s="8">
        <v>2</v>
      </c>
      <c r="R295" s="8">
        <v>1</v>
      </c>
      <c r="S295" s="8">
        <v>2</v>
      </c>
      <c r="T295" s="8">
        <v>0</v>
      </c>
      <c r="U295" s="8">
        <v>2</v>
      </c>
      <c r="V295" s="8">
        <v>1</v>
      </c>
      <c r="W295" s="8">
        <v>2</v>
      </c>
      <c r="X295" s="8">
        <v>1</v>
      </c>
      <c r="Y295" s="8">
        <v>1</v>
      </c>
      <c r="Z295" s="20">
        <v>3</v>
      </c>
      <c r="AA295" s="8">
        <v>3</v>
      </c>
      <c r="AB295" s="8">
        <v>5</v>
      </c>
      <c r="AC295" s="8">
        <v>3</v>
      </c>
      <c r="AD295" s="8">
        <v>2</v>
      </c>
      <c r="AE295" s="8">
        <v>5</v>
      </c>
      <c r="AF295" s="8">
        <v>3</v>
      </c>
      <c r="AG295" s="8">
        <v>24</v>
      </c>
      <c r="AH295" s="8">
        <v>4</v>
      </c>
      <c r="AI295" s="8">
        <v>7</v>
      </c>
      <c r="AJ295" s="8">
        <v>5</v>
      </c>
      <c r="AK295" s="8">
        <v>5</v>
      </c>
      <c r="AL295" s="8">
        <v>4</v>
      </c>
      <c r="AM295" s="8">
        <v>4</v>
      </c>
      <c r="AN295" s="8">
        <v>3</v>
      </c>
      <c r="AO295" s="8">
        <v>8</v>
      </c>
      <c r="AP295" s="8">
        <v>5</v>
      </c>
      <c r="AQ295" s="8">
        <v>7</v>
      </c>
      <c r="AR295" s="8">
        <v>12</v>
      </c>
      <c r="AS295" s="8">
        <v>4</v>
      </c>
      <c r="AT295" s="8">
        <v>4</v>
      </c>
    </row>
    <row r="296" spans="1:46">
      <c r="A296" s="1">
        <v>20521</v>
      </c>
      <c r="B296" s="8">
        <v>0</v>
      </c>
      <c r="C296" s="6">
        <f t="shared" si="4"/>
        <v>22</v>
      </c>
      <c r="D296" s="8">
        <v>1998</v>
      </c>
      <c r="E296" s="55">
        <v>44136.932974537034</v>
      </c>
      <c r="F296" s="62">
        <v>1</v>
      </c>
      <c r="G296" s="8">
        <v>2</v>
      </c>
      <c r="H296" s="8">
        <v>3</v>
      </c>
      <c r="I296" s="8">
        <v>2</v>
      </c>
      <c r="J296" s="8">
        <v>3</v>
      </c>
      <c r="K296" s="8">
        <v>0</v>
      </c>
      <c r="L296" s="8">
        <v>0</v>
      </c>
      <c r="M296" s="8">
        <v>3</v>
      </c>
      <c r="N296" s="8">
        <v>1</v>
      </c>
      <c r="O296" s="8">
        <v>1</v>
      </c>
      <c r="P296" s="8">
        <v>1</v>
      </c>
      <c r="Q296" s="8">
        <v>3</v>
      </c>
      <c r="R296" s="8">
        <v>0</v>
      </c>
      <c r="S296" s="8">
        <v>1</v>
      </c>
      <c r="T296" s="8">
        <v>2</v>
      </c>
      <c r="U296" s="8">
        <v>3</v>
      </c>
      <c r="V296" s="8">
        <v>2</v>
      </c>
      <c r="W296" s="8">
        <v>3</v>
      </c>
      <c r="X296" s="8">
        <v>2</v>
      </c>
      <c r="Y296" s="8">
        <v>2</v>
      </c>
      <c r="Z296" s="20">
        <v>2</v>
      </c>
      <c r="AA296" s="8">
        <v>6</v>
      </c>
      <c r="AB296" s="8">
        <v>4</v>
      </c>
      <c r="AC296" s="8">
        <v>17</v>
      </c>
      <c r="AD296" s="8">
        <v>3</v>
      </c>
      <c r="AE296" s="8">
        <v>20</v>
      </c>
      <c r="AF296" s="8">
        <v>3</v>
      </c>
      <c r="AG296" s="8">
        <v>5</v>
      </c>
      <c r="AH296" s="8">
        <v>8</v>
      </c>
      <c r="AI296" s="8">
        <v>7</v>
      </c>
      <c r="AJ296" s="8">
        <v>5</v>
      </c>
      <c r="AK296" s="8">
        <v>4</v>
      </c>
      <c r="AL296" s="8">
        <v>3</v>
      </c>
      <c r="AM296" s="8">
        <v>3</v>
      </c>
      <c r="AN296" s="8">
        <v>11</v>
      </c>
      <c r="AO296" s="8">
        <v>7</v>
      </c>
      <c r="AP296" s="8">
        <v>4</v>
      </c>
      <c r="AQ296" s="8">
        <v>6</v>
      </c>
      <c r="AR296" s="8">
        <v>11</v>
      </c>
      <c r="AS296" s="8">
        <v>26</v>
      </c>
      <c r="AT296" s="8">
        <v>4</v>
      </c>
    </row>
    <row r="297" spans="1:46">
      <c r="A297" s="1">
        <v>22212</v>
      </c>
      <c r="B297" s="8">
        <v>1</v>
      </c>
      <c r="C297" s="6">
        <f t="shared" si="4"/>
        <v>29</v>
      </c>
      <c r="D297" s="8">
        <v>1991</v>
      </c>
      <c r="E297" s="55">
        <v>44137.37736111111</v>
      </c>
      <c r="F297" s="66">
        <v>1</v>
      </c>
      <c r="G297" s="8">
        <v>3</v>
      </c>
      <c r="H297" s="8">
        <v>2</v>
      </c>
      <c r="I297" s="8">
        <v>1</v>
      </c>
      <c r="J297" s="8">
        <v>2</v>
      </c>
      <c r="K297" s="8">
        <v>1</v>
      </c>
      <c r="L297" s="8">
        <v>2</v>
      </c>
      <c r="M297" s="8">
        <v>0</v>
      </c>
      <c r="N297" s="8">
        <v>0</v>
      </c>
      <c r="O297" s="8">
        <v>1</v>
      </c>
      <c r="P297" s="8">
        <v>3</v>
      </c>
      <c r="Q297" s="8">
        <v>3</v>
      </c>
      <c r="R297" s="8">
        <v>0</v>
      </c>
      <c r="S297" s="8">
        <v>2</v>
      </c>
      <c r="T297" s="8">
        <v>2</v>
      </c>
      <c r="U297" s="8">
        <v>2</v>
      </c>
      <c r="V297" s="8">
        <v>1</v>
      </c>
      <c r="W297" s="8">
        <v>3</v>
      </c>
      <c r="X297" s="8">
        <v>1</v>
      </c>
      <c r="Y297" s="8">
        <v>1</v>
      </c>
      <c r="Z297" s="20">
        <v>1</v>
      </c>
      <c r="AA297" s="8">
        <v>4</v>
      </c>
      <c r="AB297" s="8">
        <v>6</v>
      </c>
      <c r="AC297" s="8">
        <v>7</v>
      </c>
      <c r="AD297" s="8">
        <v>4</v>
      </c>
      <c r="AE297" s="8">
        <v>9</v>
      </c>
      <c r="AF297" s="8">
        <v>4</v>
      </c>
      <c r="AG297" s="8">
        <v>3</v>
      </c>
      <c r="AH297" s="8">
        <v>5</v>
      </c>
      <c r="AI297" s="8">
        <v>4</v>
      </c>
      <c r="AJ297" s="8">
        <v>5</v>
      </c>
      <c r="AK297" s="8">
        <v>4</v>
      </c>
      <c r="AL297" s="8">
        <v>6</v>
      </c>
      <c r="AM297" s="8">
        <v>6</v>
      </c>
      <c r="AN297" s="8">
        <v>8</v>
      </c>
      <c r="AO297" s="8">
        <v>16</v>
      </c>
      <c r="AP297" s="8">
        <v>4</v>
      </c>
      <c r="AQ297" s="8">
        <v>37</v>
      </c>
      <c r="AR297" s="8">
        <v>10</v>
      </c>
      <c r="AS297" s="8">
        <v>6</v>
      </c>
      <c r="AT297" s="8">
        <v>5</v>
      </c>
    </row>
    <row r="298" spans="1:46">
      <c r="A298" s="1">
        <v>22218</v>
      </c>
      <c r="B298" s="8">
        <v>0</v>
      </c>
      <c r="C298" s="6">
        <f t="shared" si="4"/>
        <v>22</v>
      </c>
      <c r="D298" s="8">
        <v>1998</v>
      </c>
      <c r="E298" s="55">
        <v>44137.401817129627</v>
      </c>
      <c r="F298" s="62">
        <v>2</v>
      </c>
      <c r="G298" s="8">
        <v>2</v>
      </c>
      <c r="H298" s="8">
        <v>2</v>
      </c>
      <c r="I298" s="8">
        <v>1</v>
      </c>
      <c r="J298" s="8">
        <v>1</v>
      </c>
      <c r="K298" s="8">
        <v>2</v>
      </c>
      <c r="L298" s="8">
        <v>2</v>
      </c>
      <c r="M298" s="8">
        <v>1</v>
      </c>
      <c r="N298" s="8">
        <v>2</v>
      </c>
      <c r="O298" s="8">
        <v>2</v>
      </c>
      <c r="P298" s="8">
        <v>2</v>
      </c>
      <c r="Q298" s="8">
        <v>2</v>
      </c>
      <c r="R298" s="8">
        <v>1</v>
      </c>
      <c r="S298" s="8">
        <v>1</v>
      </c>
      <c r="T298" s="8">
        <v>1</v>
      </c>
      <c r="U298" s="8">
        <v>2</v>
      </c>
      <c r="V298" s="8">
        <v>1</v>
      </c>
      <c r="W298" s="8">
        <v>2</v>
      </c>
      <c r="X298" s="8">
        <v>2</v>
      </c>
      <c r="Y298" s="8">
        <v>2</v>
      </c>
      <c r="Z298" s="20">
        <v>2</v>
      </c>
      <c r="AA298" s="8">
        <v>5</v>
      </c>
      <c r="AB298" s="8">
        <v>7</v>
      </c>
      <c r="AC298" s="8">
        <v>3</v>
      </c>
      <c r="AD298" s="8">
        <v>2</v>
      </c>
      <c r="AE298" s="8">
        <v>3</v>
      </c>
      <c r="AF298" s="8">
        <v>2</v>
      </c>
      <c r="AG298" s="8">
        <v>3</v>
      </c>
      <c r="AH298" s="8">
        <v>6</v>
      </c>
      <c r="AI298" s="8">
        <v>2</v>
      </c>
      <c r="AJ298" s="8">
        <v>15</v>
      </c>
      <c r="AK298" s="8">
        <v>2</v>
      </c>
      <c r="AL298" s="8">
        <v>3</v>
      </c>
      <c r="AM298" s="8">
        <v>5</v>
      </c>
      <c r="AN298" s="8">
        <v>2</v>
      </c>
      <c r="AO298" s="8">
        <v>4</v>
      </c>
      <c r="AP298" s="8">
        <v>14</v>
      </c>
      <c r="AQ298" s="8">
        <v>3</v>
      </c>
      <c r="AR298" s="8">
        <v>3</v>
      </c>
      <c r="AS298" s="8">
        <v>3</v>
      </c>
      <c r="AT298" s="8">
        <v>4</v>
      </c>
    </row>
    <row r="299" spans="1:46">
      <c r="A299" s="1">
        <v>22221</v>
      </c>
      <c r="B299" s="8">
        <v>1</v>
      </c>
      <c r="C299" s="6">
        <f t="shared" si="4"/>
        <v>65</v>
      </c>
      <c r="D299" s="8">
        <v>1955</v>
      </c>
      <c r="E299" s="55">
        <v>44137.429189814815</v>
      </c>
      <c r="F299" s="66">
        <v>0.5</v>
      </c>
      <c r="G299" s="8">
        <v>2</v>
      </c>
      <c r="H299" s="8">
        <v>2</v>
      </c>
      <c r="I299" s="8">
        <v>2</v>
      </c>
      <c r="J299" s="8">
        <v>2</v>
      </c>
      <c r="K299" s="8">
        <v>2</v>
      </c>
      <c r="L299" s="8">
        <v>1</v>
      </c>
      <c r="M299" s="8">
        <v>1</v>
      </c>
      <c r="N299" s="8">
        <v>1</v>
      </c>
      <c r="O299" s="8">
        <v>2</v>
      </c>
      <c r="P299" s="8">
        <v>0</v>
      </c>
      <c r="Q299" s="8">
        <v>2</v>
      </c>
      <c r="R299" s="8">
        <v>1</v>
      </c>
      <c r="S299" s="8">
        <v>1</v>
      </c>
      <c r="T299" s="8">
        <v>2</v>
      </c>
      <c r="U299" s="8">
        <v>1</v>
      </c>
      <c r="V299" s="8">
        <v>3</v>
      </c>
      <c r="W299" s="8">
        <v>2</v>
      </c>
      <c r="X299" s="8">
        <v>1</v>
      </c>
      <c r="Y299" s="8">
        <v>2</v>
      </c>
      <c r="Z299" s="20">
        <v>1</v>
      </c>
      <c r="AA299" s="8">
        <v>6</v>
      </c>
      <c r="AB299" s="8">
        <v>4</v>
      </c>
      <c r="AC299" s="8">
        <v>4</v>
      </c>
      <c r="AD299" s="8">
        <v>2</v>
      </c>
      <c r="AE299" s="8">
        <v>4</v>
      </c>
      <c r="AF299" s="8">
        <v>4</v>
      </c>
      <c r="AG299" s="8">
        <v>3</v>
      </c>
      <c r="AH299" s="8">
        <v>3</v>
      </c>
      <c r="AI299" s="8">
        <v>4</v>
      </c>
      <c r="AJ299" s="8">
        <v>5</v>
      </c>
      <c r="AK299" s="8">
        <v>3</v>
      </c>
      <c r="AL299" s="8">
        <v>4</v>
      </c>
      <c r="AM299" s="8">
        <v>3</v>
      </c>
      <c r="AN299" s="8">
        <v>3</v>
      </c>
      <c r="AO299" s="8">
        <v>5</v>
      </c>
      <c r="AP299" s="8">
        <v>5</v>
      </c>
      <c r="AQ299" s="8">
        <v>8</v>
      </c>
      <c r="AR299" s="8">
        <v>3</v>
      </c>
      <c r="AS299" s="8">
        <v>12</v>
      </c>
      <c r="AT299" s="8">
        <v>3</v>
      </c>
    </row>
    <row r="300" spans="1:46">
      <c r="A300" s="1">
        <v>19360</v>
      </c>
      <c r="B300" s="8">
        <v>0</v>
      </c>
      <c r="C300" s="6">
        <f t="shared" si="4"/>
        <v>20</v>
      </c>
      <c r="D300" s="8">
        <v>2000</v>
      </c>
      <c r="E300" s="55">
        <v>44137.442025462966</v>
      </c>
      <c r="F300" s="66">
        <v>1.5</v>
      </c>
      <c r="G300" s="8">
        <v>2</v>
      </c>
      <c r="H300" s="8">
        <v>1</v>
      </c>
      <c r="I300" s="8">
        <v>0</v>
      </c>
      <c r="J300" s="8">
        <v>1</v>
      </c>
      <c r="K300" s="8">
        <v>0</v>
      </c>
      <c r="L300" s="8">
        <v>1</v>
      </c>
      <c r="M300" s="8">
        <v>0</v>
      </c>
      <c r="N300" s="8">
        <v>1</v>
      </c>
      <c r="O300" s="8">
        <v>0</v>
      </c>
      <c r="P300" s="8">
        <v>1</v>
      </c>
      <c r="Q300" s="8">
        <v>0</v>
      </c>
      <c r="R300" s="8">
        <v>1</v>
      </c>
      <c r="S300" s="8">
        <v>1</v>
      </c>
      <c r="T300" s="8">
        <v>0</v>
      </c>
      <c r="U300" s="8">
        <v>2</v>
      </c>
      <c r="V300" s="8">
        <v>0</v>
      </c>
      <c r="W300" s="8">
        <v>2</v>
      </c>
      <c r="X300" s="8">
        <v>1</v>
      </c>
      <c r="Y300" s="8">
        <v>0</v>
      </c>
      <c r="Z300" s="20">
        <v>2</v>
      </c>
      <c r="AA300" s="8">
        <v>11</v>
      </c>
      <c r="AB300" s="8">
        <v>3</v>
      </c>
      <c r="AC300" s="8">
        <v>3</v>
      </c>
      <c r="AD300" s="8">
        <v>3</v>
      </c>
      <c r="AE300" s="8">
        <v>5</v>
      </c>
      <c r="AF300" s="8">
        <v>2</v>
      </c>
      <c r="AG300" s="8">
        <v>3</v>
      </c>
      <c r="AH300" s="8">
        <v>3</v>
      </c>
      <c r="AI300" s="8">
        <v>3</v>
      </c>
      <c r="AJ300" s="8">
        <v>3</v>
      </c>
      <c r="AK300" s="8">
        <v>5</v>
      </c>
      <c r="AL300" s="8">
        <v>9</v>
      </c>
      <c r="AM300" s="8">
        <v>4</v>
      </c>
      <c r="AN300" s="8">
        <v>4</v>
      </c>
      <c r="AO300" s="8">
        <v>4</v>
      </c>
      <c r="AP300" s="8">
        <v>2</v>
      </c>
      <c r="AQ300" s="8">
        <v>7</v>
      </c>
      <c r="AR300" s="8">
        <v>3</v>
      </c>
      <c r="AS300" s="8">
        <v>4</v>
      </c>
      <c r="AT300" s="8">
        <v>3</v>
      </c>
    </row>
    <row r="301" spans="1:46">
      <c r="A301" s="1">
        <v>19228</v>
      </c>
      <c r="B301" s="8">
        <v>0</v>
      </c>
      <c r="C301" s="6">
        <f t="shared" si="4"/>
        <v>21</v>
      </c>
      <c r="D301" s="8">
        <v>1999</v>
      </c>
      <c r="E301" s="55">
        <v>44137.524016203701</v>
      </c>
      <c r="F301" s="62">
        <v>7</v>
      </c>
      <c r="G301" s="8">
        <v>3</v>
      </c>
      <c r="H301" s="8">
        <v>2</v>
      </c>
      <c r="I301" s="8">
        <v>2</v>
      </c>
      <c r="J301" s="8">
        <v>3</v>
      </c>
      <c r="K301" s="8">
        <v>2</v>
      </c>
      <c r="L301" s="8">
        <v>1</v>
      </c>
      <c r="M301" s="8">
        <v>1</v>
      </c>
      <c r="N301" s="8">
        <v>2</v>
      </c>
      <c r="O301" s="8">
        <v>2</v>
      </c>
      <c r="P301" s="8">
        <v>2</v>
      </c>
      <c r="Q301" s="8">
        <v>3</v>
      </c>
      <c r="R301" s="8">
        <v>1</v>
      </c>
      <c r="S301" s="8">
        <v>1</v>
      </c>
      <c r="T301" s="8">
        <v>1</v>
      </c>
      <c r="U301" s="8">
        <v>3</v>
      </c>
      <c r="V301" s="8">
        <v>2</v>
      </c>
      <c r="W301" s="8">
        <v>3</v>
      </c>
      <c r="X301" s="8">
        <v>1</v>
      </c>
      <c r="Y301" s="8">
        <v>1</v>
      </c>
      <c r="Z301" s="20">
        <v>3</v>
      </c>
      <c r="AA301" s="8">
        <v>2</v>
      </c>
      <c r="AB301" s="8">
        <v>3</v>
      </c>
      <c r="AC301" s="8">
        <v>4</v>
      </c>
      <c r="AD301" s="8">
        <v>2</v>
      </c>
      <c r="AE301" s="8">
        <v>4</v>
      </c>
      <c r="AF301" s="8">
        <v>3</v>
      </c>
      <c r="AG301" s="8">
        <v>2</v>
      </c>
      <c r="AH301" s="8">
        <v>26</v>
      </c>
      <c r="AI301" s="8">
        <v>2</v>
      </c>
      <c r="AJ301" s="8">
        <v>4</v>
      </c>
      <c r="AK301" s="8">
        <v>3</v>
      </c>
      <c r="AL301" s="8">
        <v>52</v>
      </c>
      <c r="AM301" s="8">
        <v>5</v>
      </c>
      <c r="AN301" s="8">
        <v>2</v>
      </c>
      <c r="AO301" s="8">
        <v>4</v>
      </c>
      <c r="AP301" s="8">
        <v>2</v>
      </c>
      <c r="AQ301" s="8">
        <v>2</v>
      </c>
      <c r="AR301" s="8">
        <v>4</v>
      </c>
      <c r="AS301" s="8">
        <v>3</v>
      </c>
      <c r="AT301" s="8">
        <v>2</v>
      </c>
    </row>
    <row r="302" spans="1:46">
      <c r="A302" s="1">
        <v>22244</v>
      </c>
      <c r="B302" s="8">
        <v>0</v>
      </c>
      <c r="C302" s="6">
        <f t="shared" si="4"/>
        <v>50</v>
      </c>
      <c r="D302" s="8">
        <v>1970</v>
      </c>
      <c r="E302" s="55">
        <v>44137.554085648146</v>
      </c>
      <c r="F302" s="62">
        <v>2</v>
      </c>
      <c r="G302" s="8">
        <v>2</v>
      </c>
      <c r="H302" s="8">
        <v>3</v>
      </c>
      <c r="I302" s="8">
        <v>0</v>
      </c>
      <c r="J302" s="8">
        <v>1</v>
      </c>
      <c r="K302" s="8">
        <v>1</v>
      </c>
      <c r="L302" s="8">
        <v>3</v>
      </c>
      <c r="M302" s="8">
        <v>0</v>
      </c>
      <c r="N302" s="8">
        <v>2</v>
      </c>
      <c r="O302" s="8">
        <v>2</v>
      </c>
      <c r="P302" s="8">
        <v>2</v>
      </c>
      <c r="Q302" s="8">
        <v>3</v>
      </c>
      <c r="R302" s="8">
        <v>0</v>
      </c>
      <c r="S302" s="8">
        <v>0</v>
      </c>
      <c r="T302" s="8">
        <v>0</v>
      </c>
      <c r="U302" s="8">
        <v>2</v>
      </c>
      <c r="V302" s="8">
        <v>1</v>
      </c>
      <c r="W302" s="8">
        <v>3</v>
      </c>
      <c r="X302" s="8">
        <v>1</v>
      </c>
      <c r="Y302" s="8">
        <v>1</v>
      </c>
      <c r="Z302" s="20">
        <v>1</v>
      </c>
      <c r="AA302" s="8">
        <v>7</v>
      </c>
      <c r="AB302" s="8">
        <v>5</v>
      </c>
      <c r="AC302" s="8">
        <v>4</v>
      </c>
      <c r="AD302" s="8">
        <v>3</v>
      </c>
      <c r="AE302" s="8">
        <v>7</v>
      </c>
      <c r="AF302" s="8">
        <v>3</v>
      </c>
      <c r="AG302" s="8">
        <v>2</v>
      </c>
      <c r="AH302" s="8">
        <v>4</v>
      </c>
      <c r="AI302" s="8">
        <v>2</v>
      </c>
      <c r="AJ302" s="8">
        <v>7</v>
      </c>
      <c r="AK302" s="8">
        <v>7</v>
      </c>
      <c r="AL302" s="8">
        <v>4</v>
      </c>
      <c r="AM302" s="8">
        <v>2</v>
      </c>
      <c r="AN302" s="8">
        <v>2</v>
      </c>
      <c r="AO302" s="8">
        <v>5</v>
      </c>
      <c r="AP302" s="8">
        <v>2</v>
      </c>
      <c r="AQ302" s="8">
        <v>3</v>
      </c>
      <c r="AR302" s="8">
        <v>4</v>
      </c>
      <c r="AS302" s="8">
        <v>2</v>
      </c>
      <c r="AT302" s="8">
        <v>3</v>
      </c>
    </row>
    <row r="303" spans="1:46">
      <c r="A303" s="1">
        <v>22263</v>
      </c>
      <c r="B303" s="8">
        <v>0</v>
      </c>
      <c r="C303" s="6">
        <f t="shared" si="4"/>
        <v>32</v>
      </c>
      <c r="D303" s="8">
        <v>1988</v>
      </c>
      <c r="E303" s="55">
        <v>44137.61619212963</v>
      </c>
      <c r="F303" s="62">
        <v>2</v>
      </c>
      <c r="G303" s="8">
        <v>1</v>
      </c>
      <c r="H303" s="8">
        <v>2</v>
      </c>
      <c r="I303" s="8">
        <v>0</v>
      </c>
      <c r="J303" s="8">
        <v>1</v>
      </c>
      <c r="K303" s="8">
        <v>3</v>
      </c>
      <c r="L303" s="8">
        <v>1</v>
      </c>
      <c r="M303" s="8">
        <v>1</v>
      </c>
      <c r="N303" s="8">
        <v>2</v>
      </c>
      <c r="O303" s="8">
        <v>2</v>
      </c>
      <c r="P303" s="8">
        <v>0</v>
      </c>
      <c r="Q303" s="8">
        <v>3</v>
      </c>
      <c r="R303" s="8">
        <v>1</v>
      </c>
      <c r="S303" s="8">
        <v>1</v>
      </c>
      <c r="T303" s="8">
        <v>1</v>
      </c>
      <c r="U303" s="8">
        <v>2</v>
      </c>
      <c r="V303" s="8">
        <v>1</v>
      </c>
      <c r="W303" s="8">
        <v>1</v>
      </c>
      <c r="X303" s="8">
        <v>0</v>
      </c>
      <c r="Y303" s="8">
        <v>0</v>
      </c>
      <c r="Z303" s="20">
        <v>1</v>
      </c>
      <c r="AA303" s="8">
        <v>5</v>
      </c>
      <c r="AB303" s="8">
        <v>25</v>
      </c>
      <c r="AC303" s="8">
        <v>4</v>
      </c>
      <c r="AD303" s="8">
        <v>2</v>
      </c>
      <c r="AE303" s="8">
        <v>6</v>
      </c>
      <c r="AF303" s="8">
        <v>2</v>
      </c>
      <c r="AG303" s="8">
        <v>4</v>
      </c>
      <c r="AH303" s="8">
        <v>4</v>
      </c>
      <c r="AI303" s="8">
        <v>3</v>
      </c>
      <c r="AJ303" s="8">
        <v>2</v>
      </c>
      <c r="AK303" s="8">
        <v>8</v>
      </c>
      <c r="AL303" s="8">
        <v>6</v>
      </c>
      <c r="AM303" s="8">
        <v>4</v>
      </c>
      <c r="AN303" s="8">
        <v>2</v>
      </c>
      <c r="AO303" s="8">
        <v>4</v>
      </c>
      <c r="AP303" s="8">
        <v>5</v>
      </c>
      <c r="AQ303" s="8">
        <v>4</v>
      </c>
      <c r="AR303" s="8">
        <v>3</v>
      </c>
      <c r="AS303" s="8">
        <v>2</v>
      </c>
      <c r="AT303" s="8">
        <v>2</v>
      </c>
    </row>
    <row r="304" spans="1:46">
      <c r="A304" s="1">
        <v>22278</v>
      </c>
      <c r="B304" s="8">
        <v>0</v>
      </c>
      <c r="C304" s="6">
        <f t="shared" si="4"/>
        <v>25</v>
      </c>
      <c r="D304" s="8">
        <v>1995</v>
      </c>
      <c r="E304" s="55">
        <v>44137.626562500001</v>
      </c>
      <c r="F304" s="62">
        <v>2</v>
      </c>
      <c r="G304" s="8">
        <v>1</v>
      </c>
      <c r="H304" s="8">
        <v>1</v>
      </c>
      <c r="I304" s="8">
        <v>0</v>
      </c>
      <c r="J304" s="8">
        <v>1</v>
      </c>
      <c r="K304" s="8">
        <v>1</v>
      </c>
      <c r="L304" s="8">
        <v>1</v>
      </c>
      <c r="M304" s="8">
        <v>1</v>
      </c>
      <c r="N304" s="8">
        <v>2</v>
      </c>
      <c r="O304" s="8">
        <v>1</v>
      </c>
      <c r="P304" s="8">
        <v>1</v>
      </c>
      <c r="Q304" s="8">
        <v>3</v>
      </c>
      <c r="R304" s="8">
        <v>0</v>
      </c>
      <c r="S304" s="8">
        <v>0</v>
      </c>
      <c r="T304" s="8">
        <v>1</v>
      </c>
      <c r="U304" s="8">
        <v>3</v>
      </c>
      <c r="V304" s="8">
        <v>1</v>
      </c>
      <c r="W304" s="8">
        <v>2</v>
      </c>
      <c r="X304" s="8">
        <v>3</v>
      </c>
      <c r="Y304" s="8">
        <v>1</v>
      </c>
      <c r="Z304" s="20">
        <v>1</v>
      </c>
      <c r="AA304" s="8">
        <v>6</v>
      </c>
      <c r="AB304" s="8">
        <v>5</v>
      </c>
      <c r="AC304" s="8">
        <v>6</v>
      </c>
      <c r="AD304" s="8">
        <v>4</v>
      </c>
      <c r="AE304" s="8">
        <v>6</v>
      </c>
      <c r="AF304" s="8">
        <v>3</v>
      </c>
      <c r="AG304" s="8">
        <v>2</v>
      </c>
      <c r="AH304" s="8">
        <v>4</v>
      </c>
      <c r="AI304" s="8">
        <v>5</v>
      </c>
      <c r="AJ304" s="8">
        <v>6</v>
      </c>
      <c r="AK304" s="8">
        <v>3</v>
      </c>
      <c r="AL304" s="8">
        <v>2</v>
      </c>
      <c r="AM304" s="8">
        <v>2</v>
      </c>
      <c r="AN304" s="8">
        <v>4</v>
      </c>
      <c r="AO304" s="8">
        <v>5</v>
      </c>
      <c r="AP304" s="8">
        <v>4</v>
      </c>
      <c r="AQ304" s="8">
        <v>2</v>
      </c>
      <c r="AR304" s="8">
        <v>2</v>
      </c>
      <c r="AS304" s="8">
        <v>5</v>
      </c>
      <c r="AT304" s="8">
        <v>2</v>
      </c>
    </row>
    <row r="305" spans="1:46">
      <c r="A305" s="1">
        <v>22289</v>
      </c>
      <c r="B305" s="8">
        <v>0</v>
      </c>
      <c r="C305" s="6">
        <f t="shared" si="4"/>
        <v>20</v>
      </c>
      <c r="D305" s="8">
        <v>2000</v>
      </c>
      <c r="E305" s="55">
        <v>44137.659062500003</v>
      </c>
      <c r="F305" s="66">
        <v>24</v>
      </c>
      <c r="G305" s="8">
        <v>2</v>
      </c>
      <c r="H305" s="8">
        <v>1</v>
      </c>
      <c r="I305" s="8">
        <v>0</v>
      </c>
      <c r="J305" s="8">
        <v>3</v>
      </c>
      <c r="K305" s="8">
        <v>0</v>
      </c>
      <c r="L305" s="8">
        <v>3</v>
      </c>
      <c r="M305" s="8">
        <v>0</v>
      </c>
      <c r="N305" s="8">
        <v>0</v>
      </c>
      <c r="O305" s="8">
        <v>2</v>
      </c>
      <c r="P305" s="8">
        <v>2</v>
      </c>
      <c r="Q305" s="8">
        <v>3</v>
      </c>
      <c r="R305" s="8">
        <v>0</v>
      </c>
      <c r="S305" s="8">
        <v>2</v>
      </c>
      <c r="T305" s="8">
        <v>1</v>
      </c>
      <c r="U305" s="8">
        <v>2</v>
      </c>
      <c r="V305" s="8">
        <v>3</v>
      </c>
      <c r="W305" s="8">
        <v>3</v>
      </c>
      <c r="X305" s="8">
        <v>2</v>
      </c>
      <c r="Y305" s="8">
        <v>0</v>
      </c>
      <c r="Z305" s="20">
        <v>1</v>
      </c>
      <c r="AA305" s="8">
        <v>2</v>
      </c>
      <c r="AB305" s="8">
        <v>7</v>
      </c>
      <c r="AC305" s="8">
        <v>4</v>
      </c>
      <c r="AD305" s="8">
        <v>2</v>
      </c>
      <c r="AE305" s="8">
        <v>7</v>
      </c>
      <c r="AF305" s="8">
        <v>2</v>
      </c>
      <c r="AG305" s="8">
        <v>3</v>
      </c>
      <c r="AH305" s="8">
        <v>4</v>
      </c>
      <c r="AI305" s="8">
        <v>2</v>
      </c>
      <c r="AJ305" s="8">
        <v>3</v>
      </c>
      <c r="AK305" s="8">
        <v>3</v>
      </c>
      <c r="AL305" s="8">
        <v>3</v>
      </c>
      <c r="AM305" s="8">
        <v>4</v>
      </c>
      <c r="AN305" s="8">
        <v>4</v>
      </c>
      <c r="AO305" s="8">
        <v>8</v>
      </c>
      <c r="AP305" s="8">
        <v>3</v>
      </c>
      <c r="AQ305" s="8">
        <v>3</v>
      </c>
      <c r="AR305" s="8">
        <v>4</v>
      </c>
      <c r="AS305" s="8">
        <v>2</v>
      </c>
      <c r="AT305" s="8">
        <v>5</v>
      </c>
    </row>
    <row r="306" spans="1:46">
      <c r="A306" s="1">
        <v>22286</v>
      </c>
      <c r="B306" s="8">
        <v>0</v>
      </c>
      <c r="C306" s="6">
        <f t="shared" si="4"/>
        <v>23</v>
      </c>
      <c r="D306" s="8">
        <v>1997</v>
      </c>
      <c r="E306" s="55">
        <v>44137.659988425927</v>
      </c>
      <c r="F306" s="62">
        <v>1</v>
      </c>
      <c r="G306" s="8">
        <v>2</v>
      </c>
      <c r="H306" s="8">
        <v>1</v>
      </c>
      <c r="I306" s="8">
        <v>1</v>
      </c>
      <c r="J306" s="8">
        <v>1</v>
      </c>
      <c r="K306" s="8">
        <v>1</v>
      </c>
      <c r="L306" s="8">
        <v>3</v>
      </c>
      <c r="M306" s="8">
        <v>2</v>
      </c>
      <c r="N306" s="8">
        <v>1</v>
      </c>
      <c r="O306" s="8">
        <v>2</v>
      </c>
      <c r="P306" s="8">
        <v>2</v>
      </c>
      <c r="Q306" s="8">
        <v>2</v>
      </c>
      <c r="R306" s="8">
        <v>2</v>
      </c>
      <c r="S306" s="8">
        <v>2</v>
      </c>
      <c r="T306" s="8">
        <v>2</v>
      </c>
      <c r="U306" s="8">
        <v>2</v>
      </c>
      <c r="V306" s="8">
        <v>2</v>
      </c>
      <c r="W306" s="8">
        <v>2</v>
      </c>
      <c r="X306" s="8">
        <v>2</v>
      </c>
      <c r="Y306" s="8">
        <v>2</v>
      </c>
      <c r="Z306" s="20">
        <v>2</v>
      </c>
      <c r="AA306" s="8">
        <v>3</v>
      </c>
      <c r="AB306" s="8">
        <v>3</v>
      </c>
      <c r="AC306" s="8">
        <v>3</v>
      </c>
      <c r="AD306" s="8">
        <v>3</v>
      </c>
      <c r="AE306" s="8">
        <v>4</v>
      </c>
      <c r="AF306" s="8">
        <v>2</v>
      </c>
      <c r="AG306" s="8">
        <v>3</v>
      </c>
      <c r="AH306" s="8">
        <v>3</v>
      </c>
      <c r="AI306" s="8">
        <v>2</v>
      </c>
      <c r="AJ306" s="8">
        <v>5</v>
      </c>
      <c r="AK306" s="8">
        <v>4</v>
      </c>
      <c r="AL306" s="8">
        <v>8</v>
      </c>
      <c r="AM306" s="8">
        <v>4</v>
      </c>
      <c r="AN306" s="8">
        <v>3</v>
      </c>
      <c r="AO306" s="8">
        <v>4</v>
      </c>
      <c r="AP306" s="8">
        <v>2</v>
      </c>
      <c r="AQ306" s="8">
        <v>3</v>
      </c>
      <c r="AR306" s="8">
        <v>4</v>
      </c>
      <c r="AS306" s="8">
        <v>2</v>
      </c>
      <c r="AT306" s="8">
        <v>5</v>
      </c>
    </row>
    <row r="307" spans="1:46">
      <c r="A307" s="1">
        <v>22290</v>
      </c>
      <c r="B307" s="8">
        <v>1</v>
      </c>
      <c r="C307" s="6">
        <f t="shared" si="4"/>
        <v>22</v>
      </c>
      <c r="D307" s="8">
        <v>1998</v>
      </c>
      <c r="E307" s="55">
        <v>44137.723321759258</v>
      </c>
      <c r="F307" s="62">
        <v>1</v>
      </c>
      <c r="G307" s="8">
        <v>2</v>
      </c>
      <c r="H307" s="8">
        <v>0</v>
      </c>
      <c r="I307" s="8">
        <v>1</v>
      </c>
      <c r="J307" s="8">
        <v>2</v>
      </c>
      <c r="K307" s="8">
        <v>2</v>
      </c>
      <c r="L307" s="8">
        <v>1</v>
      </c>
      <c r="M307" s="8">
        <v>2</v>
      </c>
      <c r="N307" s="8">
        <v>3</v>
      </c>
      <c r="O307" s="8">
        <v>1</v>
      </c>
      <c r="P307" s="8">
        <v>1</v>
      </c>
      <c r="Q307" s="8">
        <v>2</v>
      </c>
      <c r="R307" s="8">
        <v>1</v>
      </c>
      <c r="S307" s="8">
        <v>0</v>
      </c>
      <c r="T307" s="8">
        <v>1</v>
      </c>
      <c r="U307" s="8">
        <v>3</v>
      </c>
      <c r="V307" s="8">
        <v>1</v>
      </c>
      <c r="W307" s="8">
        <v>2</v>
      </c>
      <c r="X307" s="8">
        <v>2</v>
      </c>
      <c r="Y307" s="8">
        <v>0</v>
      </c>
      <c r="Z307" s="20">
        <v>2</v>
      </c>
      <c r="AA307" s="8">
        <v>14</v>
      </c>
      <c r="AB307" s="8">
        <v>5</v>
      </c>
      <c r="AC307" s="8">
        <v>4</v>
      </c>
      <c r="AD307" s="8">
        <v>4</v>
      </c>
      <c r="AE307" s="8">
        <v>7</v>
      </c>
      <c r="AF307" s="8">
        <v>6</v>
      </c>
      <c r="AG307" s="8">
        <v>65</v>
      </c>
      <c r="AH307" s="8">
        <v>3</v>
      </c>
      <c r="AI307" s="8">
        <v>3</v>
      </c>
      <c r="AJ307" s="8">
        <v>8</v>
      </c>
      <c r="AK307" s="8">
        <v>17</v>
      </c>
      <c r="AL307" s="8">
        <v>7</v>
      </c>
      <c r="AM307" s="8">
        <v>3</v>
      </c>
      <c r="AN307" s="8">
        <v>3</v>
      </c>
      <c r="AO307" s="8">
        <v>5</v>
      </c>
      <c r="AP307" s="8">
        <v>3</v>
      </c>
      <c r="AQ307" s="8">
        <v>4</v>
      </c>
      <c r="AR307" s="8">
        <v>19</v>
      </c>
      <c r="AS307" s="8">
        <v>3</v>
      </c>
      <c r="AT307" s="8">
        <v>6</v>
      </c>
    </row>
    <row r="308" spans="1:46">
      <c r="A308" s="1">
        <v>22394</v>
      </c>
      <c r="B308" s="8">
        <v>0</v>
      </c>
      <c r="C308" s="6">
        <f t="shared" si="4"/>
        <v>23</v>
      </c>
      <c r="D308" s="8">
        <v>1997</v>
      </c>
      <c r="E308" s="55">
        <v>44138.388101851851</v>
      </c>
      <c r="F308" s="62">
        <v>4</v>
      </c>
      <c r="G308" s="8">
        <v>3</v>
      </c>
      <c r="H308" s="8">
        <v>2</v>
      </c>
      <c r="I308" s="8">
        <v>1</v>
      </c>
      <c r="J308" s="8">
        <v>1</v>
      </c>
      <c r="K308" s="8">
        <v>2</v>
      </c>
      <c r="L308" s="8">
        <v>3</v>
      </c>
      <c r="M308" s="8">
        <v>0</v>
      </c>
      <c r="N308" s="8">
        <v>1</v>
      </c>
      <c r="O308" s="8">
        <v>3</v>
      </c>
      <c r="P308" s="8">
        <v>2</v>
      </c>
      <c r="Q308" s="8">
        <v>3</v>
      </c>
      <c r="R308" s="8">
        <v>0</v>
      </c>
      <c r="S308" s="8">
        <v>2</v>
      </c>
      <c r="T308" s="8">
        <v>0</v>
      </c>
      <c r="U308" s="8">
        <v>2</v>
      </c>
      <c r="V308" s="8">
        <v>2</v>
      </c>
      <c r="W308" s="8">
        <v>3</v>
      </c>
      <c r="X308" s="8">
        <v>2</v>
      </c>
      <c r="Y308" s="8">
        <v>1</v>
      </c>
      <c r="Z308" s="20">
        <v>2</v>
      </c>
      <c r="AA308" s="8">
        <v>6</v>
      </c>
      <c r="AB308" s="8">
        <v>5</v>
      </c>
      <c r="AC308" s="8">
        <v>5</v>
      </c>
      <c r="AD308" s="8">
        <v>2</v>
      </c>
      <c r="AE308" s="8">
        <v>8</v>
      </c>
      <c r="AF308" s="8">
        <v>2</v>
      </c>
      <c r="AG308" s="8">
        <v>8</v>
      </c>
      <c r="AH308" s="8">
        <v>4</v>
      </c>
      <c r="AI308" s="8">
        <v>3</v>
      </c>
      <c r="AJ308" s="8">
        <v>5</v>
      </c>
      <c r="AK308" s="8">
        <v>4</v>
      </c>
      <c r="AL308" s="8">
        <v>13</v>
      </c>
      <c r="AM308" s="8">
        <v>10</v>
      </c>
      <c r="AN308" s="8">
        <v>3</v>
      </c>
      <c r="AO308" s="8">
        <v>7</v>
      </c>
      <c r="AP308" s="8">
        <v>3</v>
      </c>
      <c r="AQ308" s="8">
        <v>5</v>
      </c>
      <c r="AR308" s="8">
        <v>5</v>
      </c>
      <c r="AS308" s="8">
        <v>3</v>
      </c>
      <c r="AT308" s="8">
        <v>7</v>
      </c>
    </row>
    <row r="309" spans="1:46">
      <c r="A309" s="1">
        <v>22462</v>
      </c>
      <c r="B309" s="8">
        <v>0</v>
      </c>
      <c r="C309" s="6">
        <f t="shared" si="4"/>
        <v>26</v>
      </c>
      <c r="D309" s="8">
        <v>1994</v>
      </c>
      <c r="E309" s="55">
        <v>44138.653379629628</v>
      </c>
      <c r="F309" s="62">
        <v>8</v>
      </c>
      <c r="G309" s="8">
        <v>2</v>
      </c>
      <c r="H309" s="8">
        <v>3</v>
      </c>
      <c r="I309" s="8">
        <v>3</v>
      </c>
      <c r="J309" s="8">
        <v>2</v>
      </c>
      <c r="K309" s="8">
        <v>1</v>
      </c>
      <c r="L309" s="8">
        <v>3</v>
      </c>
      <c r="M309" s="8">
        <v>1</v>
      </c>
      <c r="N309" s="8">
        <v>3</v>
      </c>
      <c r="O309" s="8">
        <v>2</v>
      </c>
      <c r="P309" s="8">
        <v>2</v>
      </c>
      <c r="Q309" s="8">
        <v>3</v>
      </c>
      <c r="R309" s="8">
        <v>1</v>
      </c>
      <c r="S309" s="8">
        <v>2</v>
      </c>
      <c r="T309" s="8">
        <v>2</v>
      </c>
      <c r="U309" s="8">
        <v>2</v>
      </c>
      <c r="V309" s="8">
        <v>2</v>
      </c>
      <c r="W309" s="8">
        <v>2</v>
      </c>
      <c r="X309" s="8">
        <v>2</v>
      </c>
      <c r="Y309" s="8">
        <v>3</v>
      </c>
      <c r="Z309" s="20">
        <v>1</v>
      </c>
      <c r="AA309" s="8">
        <v>2</v>
      </c>
      <c r="AB309" s="8">
        <v>3</v>
      </c>
      <c r="AC309" s="8">
        <v>5</v>
      </c>
      <c r="AD309" s="8">
        <v>2</v>
      </c>
      <c r="AE309" s="8">
        <v>6</v>
      </c>
      <c r="AF309" s="8">
        <v>3</v>
      </c>
      <c r="AG309" s="8">
        <v>3</v>
      </c>
      <c r="AH309" s="8">
        <v>3</v>
      </c>
      <c r="AI309" s="8">
        <v>2</v>
      </c>
      <c r="AJ309" s="8">
        <v>2</v>
      </c>
      <c r="AK309" s="8">
        <v>3</v>
      </c>
      <c r="AL309" s="8">
        <v>8</v>
      </c>
      <c r="AM309" s="8">
        <v>4</v>
      </c>
      <c r="AN309" s="8">
        <v>4</v>
      </c>
      <c r="AO309" s="8">
        <v>3</v>
      </c>
      <c r="AP309" s="8">
        <v>2</v>
      </c>
      <c r="AQ309" s="8">
        <v>3</v>
      </c>
      <c r="AR309" s="8">
        <v>3</v>
      </c>
      <c r="AS309" s="8">
        <v>5</v>
      </c>
      <c r="AT309" s="8">
        <v>2</v>
      </c>
    </row>
    <row r="310" spans="1:46">
      <c r="A310" s="1">
        <v>22461</v>
      </c>
      <c r="B310" s="8">
        <v>0</v>
      </c>
      <c r="C310" s="6">
        <f t="shared" si="4"/>
        <v>21</v>
      </c>
      <c r="D310" s="8">
        <v>1999</v>
      </c>
      <c r="E310" s="55">
        <v>44138.657453703701</v>
      </c>
      <c r="F310" s="62">
        <v>2</v>
      </c>
      <c r="G310" s="8">
        <v>3</v>
      </c>
      <c r="H310" s="8">
        <v>3</v>
      </c>
      <c r="I310" s="8">
        <v>1</v>
      </c>
      <c r="J310" s="8">
        <v>1</v>
      </c>
      <c r="K310" s="8">
        <v>1</v>
      </c>
      <c r="L310" s="8">
        <v>1</v>
      </c>
      <c r="M310" s="8">
        <v>3</v>
      </c>
      <c r="N310" s="8">
        <v>1</v>
      </c>
      <c r="O310" s="8">
        <v>3</v>
      </c>
      <c r="P310" s="8">
        <v>1</v>
      </c>
      <c r="Q310" s="8">
        <v>3</v>
      </c>
      <c r="R310" s="8">
        <v>0</v>
      </c>
      <c r="S310" s="8">
        <v>0</v>
      </c>
      <c r="T310" s="8">
        <v>2</v>
      </c>
      <c r="U310" s="8">
        <v>3</v>
      </c>
      <c r="V310" s="8">
        <v>3</v>
      </c>
      <c r="W310" s="8">
        <v>1</v>
      </c>
      <c r="X310" s="8">
        <v>2</v>
      </c>
      <c r="Y310" s="8">
        <v>3</v>
      </c>
      <c r="Z310" s="20">
        <v>2</v>
      </c>
      <c r="AA310" s="8">
        <v>3</v>
      </c>
      <c r="AB310" s="8">
        <v>4</v>
      </c>
      <c r="AC310" s="8">
        <v>4</v>
      </c>
      <c r="AD310" s="8">
        <v>2</v>
      </c>
      <c r="AE310" s="8">
        <v>6</v>
      </c>
      <c r="AF310" s="8">
        <v>2</v>
      </c>
      <c r="AG310" s="8">
        <v>3</v>
      </c>
      <c r="AH310" s="8">
        <v>3</v>
      </c>
      <c r="AI310" s="8">
        <v>2</v>
      </c>
      <c r="AJ310" s="8">
        <v>3</v>
      </c>
      <c r="AK310" s="8">
        <v>3</v>
      </c>
      <c r="AL310" s="8">
        <v>5</v>
      </c>
      <c r="AM310" s="8">
        <v>3</v>
      </c>
      <c r="AN310" s="8">
        <v>3</v>
      </c>
      <c r="AO310" s="8">
        <v>5</v>
      </c>
      <c r="AP310" s="8">
        <v>3</v>
      </c>
      <c r="AQ310" s="8">
        <v>2</v>
      </c>
      <c r="AR310" s="8">
        <v>3</v>
      </c>
      <c r="AS310" s="8">
        <v>3</v>
      </c>
      <c r="AT310" s="8">
        <v>3</v>
      </c>
    </row>
    <row r="311" spans="1:46">
      <c r="A311" s="1">
        <v>22464</v>
      </c>
      <c r="B311" s="8">
        <v>0</v>
      </c>
      <c r="C311" s="6">
        <f t="shared" si="4"/>
        <v>22</v>
      </c>
      <c r="D311" s="8">
        <v>1998</v>
      </c>
      <c r="E311" s="55">
        <v>44138.692349537036</v>
      </c>
      <c r="F311" s="62">
        <v>2</v>
      </c>
      <c r="G311" s="8">
        <v>2</v>
      </c>
      <c r="H311" s="8">
        <v>1</v>
      </c>
      <c r="I311" s="8">
        <v>1</v>
      </c>
      <c r="J311" s="8">
        <v>2</v>
      </c>
      <c r="K311" s="8">
        <v>0</v>
      </c>
      <c r="L311" s="8">
        <v>1</v>
      </c>
      <c r="M311" s="8">
        <v>1</v>
      </c>
      <c r="N311" s="8">
        <v>1</v>
      </c>
      <c r="O311" s="8">
        <v>2</v>
      </c>
      <c r="P311" s="8">
        <v>3</v>
      </c>
      <c r="Q311" s="8">
        <v>3</v>
      </c>
      <c r="R311" s="8">
        <v>1</v>
      </c>
      <c r="S311" s="8">
        <v>1</v>
      </c>
      <c r="T311" s="8">
        <v>3</v>
      </c>
      <c r="U311" s="8">
        <v>3</v>
      </c>
      <c r="V311" s="8">
        <v>2</v>
      </c>
      <c r="W311" s="8">
        <v>2</v>
      </c>
      <c r="X311" s="8">
        <v>1</v>
      </c>
      <c r="Y311" s="8">
        <v>0</v>
      </c>
      <c r="Z311" s="20">
        <v>0</v>
      </c>
      <c r="AA311" s="8">
        <v>5</v>
      </c>
      <c r="AB311" s="8">
        <v>12</v>
      </c>
      <c r="AC311" s="8">
        <v>10</v>
      </c>
      <c r="AD311" s="8">
        <v>3</v>
      </c>
      <c r="AE311" s="8">
        <v>5</v>
      </c>
      <c r="AF311" s="8">
        <v>3</v>
      </c>
      <c r="AG311" s="8">
        <v>5</v>
      </c>
      <c r="AH311" s="8">
        <v>6</v>
      </c>
      <c r="AI311" s="8">
        <v>4</v>
      </c>
      <c r="AJ311" s="8">
        <v>4</v>
      </c>
      <c r="AK311" s="8">
        <v>6</v>
      </c>
      <c r="AL311" s="8">
        <v>4</v>
      </c>
      <c r="AM311" s="8">
        <v>5</v>
      </c>
      <c r="AN311" s="8">
        <v>4</v>
      </c>
      <c r="AO311" s="8">
        <v>13</v>
      </c>
      <c r="AP311" s="8">
        <v>3</v>
      </c>
      <c r="AQ311" s="8">
        <v>6</v>
      </c>
      <c r="AR311" s="8">
        <v>5</v>
      </c>
      <c r="AS311" s="8">
        <v>4</v>
      </c>
      <c r="AT311" s="8">
        <v>4</v>
      </c>
    </row>
    <row r="312" spans="1:46">
      <c r="A312" s="1">
        <v>22486</v>
      </c>
      <c r="B312" s="8">
        <v>0</v>
      </c>
      <c r="C312" s="6">
        <f t="shared" si="4"/>
        <v>27</v>
      </c>
      <c r="D312" s="8">
        <v>1993</v>
      </c>
      <c r="E312" s="55">
        <v>44138.77884259259</v>
      </c>
      <c r="F312" s="62">
        <v>4</v>
      </c>
      <c r="G312" s="8">
        <v>3</v>
      </c>
      <c r="H312" s="8">
        <v>3</v>
      </c>
      <c r="I312" s="8">
        <v>1</v>
      </c>
      <c r="J312" s="8">
        <v>2</v>
      </c>
      <c r="K312" s="8">
        <v>2</v>
      </c>
      <c r="L312" s="8">
        <v>3</v>
      </c>
      <c r="M312" s="8">
        <v>0</v>
      </c>
      <c r="N312" s="8">
        <v>0</v>
      </c>
      <c r="O312" s="8">
        <v>2</v>
      </c>
      <c r="P312" s="8">
        <v>1</v>
      </c>
      <c r="Q312" s="8">
        <v>1</v>
      </c>
      <c r="R312" s="8">
        <v>2</v>
      </c>
      <c r="S312" s="8">
        <v>2</v>
      </c>
      <c r="T312" s="8">
        <v>2</v>
      </c>
      <c r="U312" s="8">
        <v>0</v>
      </c>
      <c r="V312" s="8">
        <v>2</v>
      </c>
      <c r="W312" s="8">
        <v>0</v>
      </c>
      <c r="X312" s="8">
        <v>1</v>
      </c>
      <c r="Y312" s="8">
        <v>1</v>
      </c>
      <c r="Z312" s="20">
        <v>0</v>
      </c>
      <c r="AA312" s="8">
        <v>11</v>
      </c>
      <c r="AB312" s="8">
        <v>5</v>
      </c>
      <c r="AC312" s="8">
        <v>7</v>
      </c>
      <c r="AD312" s="8">
        <v>6</v>
      </c>
      <c r="AE312" s="8">
        <v>13</v>
      </c>
      <c r="AF312" s="8">
        <v>3</v>
      </c>
      <c r="AG312" s="8">
        <v>4</v>
      </c>
      <c r="AH312" s="8">
        <v>4</v>
      </c>
      <c r="AI312" s="8">
        <v>30</v>
      </c>
      <c r="AJ312" s="8">
        <v>5</v>
      </c>
      <c r="AK312" s="8">
        <v>7</v>
      </c>
      <c r="AL312" s="8">
        <v>11</v>
      </c>
      <c r="AM312" s="8">
        <v>9</v>
      </c>
      <c r="AN312" s="8">
        <v>6</v>
      </c>
      <c r="AO312" s="8">
        <v>6</v>
      </c>
      <c r="AP312" s="8">
        <v>23</v>
      </c>
      <c r="AQ312" s="8">
        <v>7</v>
      </c>
      <c r="AR312" s="8">
        <v>4</v>
      </c>
      <c r="AS312" s="8">
        <v>5</v>
      </c>
      <c r="AT312" s="8">
        <v>5</v>
      </c>
    </row>
    <row r="313" spans="1:46">
      <c r="A313" s="1">
        <v>22490</v>
      </c>
      <c r="B313" s="8">
        <v>0</v>
      </c>
      <c r="C313" s="6">
        <f t="shared" si="4"/>
        <v>21</v>
      </c>
      <c r="D313" s="8">
        <v>1999</v>
      </c>
      <c r="E313" s="55">
        <v>44138.792766203704</v>
      </c>
      <c r="F313" s="62">
        <v>6</v>
      </c>
      <c r="G313" s="8">
        <v>2</v>
      </c>
      <c r="H313" s="8">
        <v>2</v>
      </c>
      <c r="I313" s="8">
        <v>1</v>
      </c>
      <c r="J313" s="8">
        <v>2</v>
      </c>
      <c r="K313" s="8">
        <v>0</v>
      </c>
      <c r="L313" s="8">
        <v>2</v>
      </c>
      <c r="M313" s="8">
        <v>1</v>
      </c>
      <c r="N313" s="8">
        <v>1</v>
      </c>
      <c r="O313" s="8">
        <v>1</v>
      </c>
      <c r="P313" s="8">
        <v>2</v>
      </c>
      <c r="Q313" s="8">
        <v>1</v>
      </c>
      <c r="R313" s="8">
        <v>2</v>
      </c>
      <c r="S313" s="8">
        <v>1</v>
      </c>
      <c r="T313" s="8">
        <v>1</v>
      </c>
      <c r="U313" s="8">
        <v>2</v>
      </c>
      <c r="V313" s="8">
        <v>1</v>
      </c>
      <c r="W313" s="8">
        <v>2</v>
      </c>
      <c r="X313" s="8">
        <v>2</v>
      </c>
      <c r="Y313" s="8">
        <v>2</v>
      </c>
      <c r="Z313" s="20">
        <v>1</v>
      </c>
      <c r="AA313" s="8">
        <v>2</v>
      </c>
      <c r="AB313" s="8">
        <v>6</v>
      </c>
      <c r="AC313" s="8">
        <v>2</v>
      </c>
      <c r="AD313" s="8">
        <v>3</v>
      </c>
      <c r="AE313" s="8">
        <v>4</v>
      </c>
      <c r="AF313" s="8">
        <v>3</v>
      </c>
      <c r="AG313" s="8">
        <v>2</v>
      </c>
      <c r="AH313" s="8">
        <v>2</v>
      </c>
      <c r="AI313" s="8">
        <v>3</v>
      </c>
      <c r="AJ313" s="8">
        <v>3</v>
      </c>
      <c r="AK313" s="8">
        <v>4</v>
      </c>
      <c r="AL313" s="8">
        <v>5</v>
      </c>
      <c r="AM313" s="8">
        <v>5</v>
      </c>
      <c r="AN313" s="8">
        <v>5</v>
      </c>
      <c r="AO313" s="8">
        <v>3</v>
      </c>
      <c r="AP313" s="8">
        <v>3</v>
      </c>
      <c r="AQ313" s="8">
        <v>2</v>
      </c>
      <c r="AR313" s="8">
        <v>5</v>
      </c>
      <c r="AS313" s="8">
        <v>4</v>
      </c>
      <c r="AT313" s="8">
        <v>2</v>
      </c>
    </row>
    <row r="314" spans="1:46">
      <c r="A314" s="1">
        <v>22492</v>
      </c>
      <c r="B314" s="8">
        <v>0</v>
      </c>
      <c r="C314" s="6">
        <f t="shared" si="4"/>
        <v>37</v>
      </c>
      <c r="D314" s="8">
        <v>1983</v>
      </c>
      <c r="E314" s="55">
        <v>44138.797152777777</v>
      </c>
      <c r="F314" s="62">
        <v>5</v>
      </c>
      <c r="G314" s="8">
        <v>3</v>
      </c>
      <c r="H314" s="8">
        <v>2</v>
      </c>
      <c r="I314" s="8">
        <v>3</v>
      </c>
      <c r="J314" s="8">
        <v>1</v>
      </c>
      <c r="K314" s="8">
        <v>3</v>
      </c>
      <c r="L314" s="8">
        <v>2</v>
      </c>
      <c r="M314" s="8">
        <v>2</v>
      </c>
      <c r="N314" s="8">
        <v>2</v>
      </c>
      <c r="O314" s="8">
        <v>3</v>
      </c>
      <c r="P314" s="8">
        <v>2</v>
      </c>
      <c r="Q314" s="8">
        <v>3</v>
      </c>
      <c r="R314" s="8">
        <v>1</v>
      </c>
      <c r="S314" s="8">
        <v>1</v>
      </c>
      <c r="T314" s="8">
        <v>1</v>
      </c>
      <c r="U314" s="8">
        <v>2</v>
      </c>
      <c r="V314" s="8">
        <v>2</v>
      </c>
      <c r="W314" s="8">
        <v>3</v>
      </c>
      <c r="X314" s="8">
        <v>1</v>
      </c>
      <c r="Y314" s="8">
        <v>2</v>
      </c>
      <c r="Z314" s="20">
        <v>2</v>
      </c>
      <c r="AA314" s="8">
        <v>4</v>
      </c>
      <c r="AB314" s="8">
        <v>4</v>
      </c>
      <c r="AC314" s="8">
        <v>4</v>
      </c>
      <c r="AD314" s="8">
        <v>3</v>
      </c>
      <c r="AE314" s="8">
        <v>4</v>
      </c>
      <c r="AF314" s="8">
        <v>2</v>
      </c>
      <c r="AG314" s="8">
        <v>4</v>
      </c>
      <c r="AH314" s="8">
        <v>2</v>
      </c>
      <c r="AI314" s="8">
        <v>2</v>
      </c>
      <c r="AJ314" s="8">
        <v>3</v>
      </c>
      <c r="AK314" s="8">
        <v>3</v>
      </c>
      <c r="AL314" s="8">
        <v>4</v>
      </c>
      <c r="AM314" s="8">
        <v>3</v>
      </c>
      <c r="AN314" s="8">
        <v>4</v>
      </c>
      <c r="AO314" s="8">
        <v>5</v>
      </c>
      <c r="AP314" s="8">
        <v>3</v>
      </c>
      <c r="AQ314" s="8">
        <v>2</v>
      </c>
      <c r="AR314" s="8">
        <v>3</v>
      </c>
      <c r="AS314" s="8">
        <v>6</v>
      </c>
      <c r="AT314" s="8">
        <v>3</v>
      </c>
    </row>
    <row r="315" spans="1:46">
      <c r="A315" s="1">
        <v>22478</v>
      </c>
      <c r="B315" s="8">
        <v>0</v>
      </c>
      <c r="C315" s="6">
        <f t="shared" si="4"/>
        <v>57</v>
      </c>
      <c r="D315" s="8">
        <v>1963</v>
      </c>
      <c r="E315" s="55">
        <v>44138.840902777774</v>
      </c>
      <c r="F315" s="62">
        <v>5</v>
      </c>
      <c r="G315" s="8">
        <v>1</v>
      </c>
      <c r="H315" s="8">
        <v>2</v>
      </c>
      <c r="I315" s="8">
        <v>0</v>
      </c>
      <c r="J315" s="8">
        <v>0</v>
      </c>
      <c r="K315" s="8">
        <v>2</v>
      </c>
      <c r="L315" s="8">
        <v>3</v>
      </c>
      <c r="M315" s="8">
        <v>3</v>
      </c>
      <c r="N315" s="8">
        <v>0</v>
      </c>
      <c r="O315" s="8">
        <v>0</v>
      </c>
      <c r="P315" s="8">
        <v>1</v>
      </c>
      <c r="Q315" s="8">
        <v>2</v>
      </c>
      <c r="R315" s="8">
        <v>0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20">
        <v>3</v>
      </c>
      <c r="AA315" s="8">
        <v>9</v>
      </c>
      <c r="AB315" s="8">
        <v>10</v>
      </c>
      <c r="AC315" s="8">
        <v>7</v>
      </c>
      <c r="AD315" s="8">
        <v>7</v>
      </c>
      <c r="AE315" s="8">
        <v>6</v>
      </c>
      <c r="AF315" s="8">
        <v>3</v>
      </c>
      <c r="AG315" s="8">
        <v>11</v>
      </c>
      <c r="AH315" s="8">
        <v>5</v>
      </c>
      <c r="AI315" s="8">
        <v>3</v>
      </c>
      <c r="AJ315" s="8">
        <v>4</v>
      </c>
      <c r="AK315" s="8">
        <v>8</v>
      </c>
      <c r="AL315" s="8">
        <v>6</v>
      </c>
      <c r="AM315" s="8">
        <v>8</v>
      </c>
      <c r="AN315" s="8">
        <v>16</v>
      </c>
      <c r="AO315" s="8">
        <v>10</v>
      </c>
      <c r="AP315" s="8">
        <v>9</v>
      </c>
      <c r="AQ315" s="8">
        <v>8</v>
      </c>
      <c r="AR315" s="8">
        <v>6</v>
      </c>
      <c r="AS315" s="8">
        <v>5</v>
      </c>
      <c r="AT315" s="8">
        <v>8</v>
      </c>
    </row>
    <row r="316" spans="1:46">
      <c r="A316" s="1">
        <v>22498</v>
      </c>
      <c r="B316" s="8">
        <v>0</v>
      </c>
      <c r="C316" s="6">
        <f t="shared" si="4"/>
        <v>23</v>
      </c>
      <c r="D316" s="8">
        <v>1997</v>
      </c>
      <c r="E316" s="55">
        <v>44138.869525462964</v>
      </c>
      <c r="F316" s="62">
        <v>14</v>
      </c>
      <c r="G316" s="8">
        <v>2</v>
      </c>
      <c r="H316" s="8">
        <v>2</v>
      </c>
      <c r="I316" s="8">
        <v>2</v>
      </c>
      <c r="J316" s="8">
        <v>0</v>
      </c>
      <c r="K316" s="8">
        <v>1</v>
      </c>
      <c r="L316" s="8">
        <v>0</v>
      </c>
      <c r="M316" s="8">
        <v>0</v>
      </c>
      <c r="N316" s="8">
        <v>1</v>
      </c>
      <c r="O316" s="8">
        <v>0</v>
      </c>
      <c r="P316" s="8">
        <v>0</v>
      </c>
      <c r="Q316" s="8">
        <v>3</v>
      </c>
      <c r="R316" s="8">
        <v>0</v>
      </c>
      <c r="S316" s="8">
        <v>1</v>
      </c>
      <c r="T316" s="8">
        <v>1</v>
      </c>
      <c r="U316" s="8">
        <v>1</v>
      </c>
      <c r="V316" s="8">
        <v>1</v>
      </c>
      <c r="W316" s="8">
        <v>1</v>
      </c>
      <c r="X316" s="8">
        <v>2</v>
      </c>
      <c r="Y316" s="8">
        <v>2</v>
      </c>
      <c r="Z316" s="20">
        <v>1</v>
      </c>
      <c r="AA316" s="8">
        <v>5</v>
      </c>
      <c r="AB316" s="8">
        <v>7</v>
      </c>
      <c r="AC316" s="8">
        <v>3</v>
      </c>
      <c r="AD316" s="8">
        <v>3</v>
      </c>
      <c r="AE316" s="8">
        <v>5</v>
      </c>
      <c r="AF316" s="8">
        <v>2</v>
      </c>
      <c r="AG316" s="8">
        <v>3</v>
      </c>
      <c r="AH316" s="8">
        <v>3</v>
      </c>
      <c r="AI316" s="8">
        <v>2</v>
      </c>
      <c r="AJ316" s="8">
        <v>3</v>
      </c>
      <c r="AK316" s="8">
        <v>2</v>
      </c>
      <c r="AL316" s="8">
        <v>2</v>
      </c>
      <c r="AM316" s="8">
        <v>4</v>
      </c>
      <c r="AN316" s="8">
        <v>4</v>
      </c>
      <c r="AO316" s="8">
        <v>6</v>
      </c>
      <c r="AP316" s="8">
        <v>2</v>
      </c>
      <c r="AQ316" s="8">
        <v>3</v>
      </c>
      <c r="AR316" s="8">
        <v>3</v>
      </c>
      <c r="AS316" s="8">
        <v>2</v>
      </c>
      <c r="AT316" s="8">
        <v>3</v>
      </c>
    </row>
    <row r="317" spans="1:46">
      <c r="A317" s="1">
        <v>22506</v>
      </c>
      <c r="B317" s="8">
        <v>0</v>
      </c>
      <c r="C317" s="6">
        <f t="shared" si="4"/>
        <v>21</v>
      </c>
      <c r="D317" s="8">
        <v>1999</v>
      </c>
      <c r="E317" s="55">
        <v>44138.876446759263</v>
      </c>
      <c r="F317" s="62">
        <v>5</v>
      </c>
      <c r="G317" s="8">
        <v>3</v>
      </c>
      <c r="H317" s="8">
        <v>2</v>
      </c>
      <c r="I317" s="8">
        <v>1</v>
      </c>
      <c r="J317" s="8">
        <v>3</v>
      </c>
      <c r="K317" s="8">
        <v>2</v>
      </c>
      <c r="L317" s="8">
        <v>1</v>
      </c>
      <c r="M317" s="8">
        <v>1</v>
      </c>
      <c r="N317" s="8">
        <v>0</v>
      </c>
      <c r="O317" s="8">
        <v>2</v>
      </c>
      <c r="P317" s="8">
        <v>0</v>
      </c>
      <c r="Q317" s="8">
        <v>3</v>
      </c>
      <c r="R317" s="8">
        <v>0</v>
      </c>
      <c r="S317" s="8">
        <v>1</v>
      </c>
      <c r="T317" s="8">
        <v>1</v>
      </c>
      <c r="U317" s="8">
        <v>2</v>
      </c>
      <c r="V317" s="8">
        <v>3</v>
      </c>
      <c r="W317" s="8">
        <v>2</v>
      </c>
      <c r="X317" s="8">
        <v>0</v>
      </c>
      <c r="Y317" s="8">
        <v>0</v>
      </c>
      <c r="Z317" s="20">
        <v>3</v>
      </c>
      <c r="AA317" s="8">
        <v>3</v>
      </c>
      <c r="AB317" s="8">
        <v>2</v>
      </c>
      <c r="AC317" s="8">
        <v>3</v>
      </c>
      <c r="AD317" s="8">
        <v>1</v>
      </c>
      <c r="AE317" s="8">
        <v>5</v>
      </c>
      <c r="AF317" s="8">
        <v>3</v>
      </c>
      <c r="AG317" s="8">
        <v>4</v>
      </c>
      <c r="AH317" s="8">
        <v>5</v>
      </c>
      <c r="AI317" s="8">
        <v>1</v>
      </c>
      <c r="AJ317" s="8">
        <v>14</v>
      </c>
      <c r="AK317" s="8">
        <v>3</v>
      </c>
      <c r="AL317" s="8">
        <v>2</v>
      </c>
      <c r="AM317" s="8">
        <v>4</v>
      </c>
      <c r="AN317" s="8">
        <v>2</v>
      </c>
      <c r="AO317" s="8">
        <v>3</v>
      </c>
      <c r="AP317" s="8">
        <v>4</v>
      </c>
      <c r="AQ317" s="8">
        <v>2</v>
      </c>
      <c r="AR317" s="8">
        <v>4</v>
      </c>
      <c r="AS317" s="8">
        <v>2</v>
      </c>
      <c r="AT317" s="8">
        <v>2</v>
      </c>
    </row>
    <row r="318" spans="1:46">
      <c r="A318" s="1">
        <v>22511</v>
      </c>
      <c r="B318" s="8">
        <v>0</v>
      </c>
      <c r="C318" s="6">
        <f t="shared" si="4"/>
        <v>37</v>
      </c>
      <c r="D318" s="8">
        <v>1983</v>
      </c>
      <c r="E318" s="55">
        <v>44138.912175925929</v>
      </c>
      <c r="F318" s="62">
        <v>10</v>
      </c>
      <c r="G318" s="8">
        <v>2</v>
      </c>
      <c r="H318" s="8">
        <v>3</v>
      </c>
      <c r="I318" s="8">
        <v>2</v>
      </c>
      <c r="J318" s="8">
        <v>1</v>
      </c>
      <c r="K318" s="8">
        <v>0</v>
      </c>
      <c r="L318" s="8">
        <v>1</v>
      </c>
      <c r="M318" s="8">
        <v>2</v>
      </c>
      <c r="N318" s="8">
        <v>0</v>
      </c>
      <c r="O318" s="8">
        <v>1</v>
      </c>
      <c r="P318" s="8">
        <v>1</v>
      </c>
      <c r="Q318" s="8">
        <v>2</v>
      </c>
      <c r="R318" s="8">
        <v>1</v>
      </c>
      <c r="S318" s="8">
        <v>2</v>
      </c>
      <c r="T318" s="8">
        <v>1</v>
      </c>
      <c r="U318" s="8">
        <v>0</v>
      </c>
      <c r="V318" s="8">
        <v>1</v>
      </c>
      <c r="W318" s="8">
        <v>2</v>
      </c>
      <c r="X318" s="8">
        <v>0</v>
      </c>
      <c r="Y318" s="8">
        <v>0</v>
      </c>
      <c r="Z318" s="20">
        <v>2</v>
      </c>
      <c r="AA318" s="8">
        <v>6</v>
      </c>
      <c r="AB318" s="8">
        <v>6</v>
      </c>
      <c r="AC318" s="8">
        <v>11</v>
      </c>
      <c r="AD318" s="8">
        <v>4</v>
      </c>
      <c r="AE318" s="8">
        <v>6</v>
      </c>
      <c r="AF318" s="8">
        <v>14</v>
      </c>
      <c r="AG318" s="8">
        <v>3</v>
      </c>
      <c r="AH318" s="8">
        <v>4</v>
      </c>
      <c r="AI318" s="8">
        <v>8</v>
      </c>
      <c r="AJ318" s="8">
        <v>3</v>
      </c>
      <c r="AK318" s="8">
        <v>3</v>
      </c>
      <c r="AL318" s="8">
        <v>15</v>
      </c>
      <c r="AM318" s="8">
        <v>6</v>
      </c>
      <c r="AN318" s="8">
        <v>4</v>
      </c>
      <c r="AO318" s="8">
        <v>6</v>
      </c>
      <c r="AP318" s="8">
        <v>3</v>
      </c>
      <c r="AQ318" s="8">
        <v>18</v>
      </c>
      <c r="AR318" s="8">
        <v>3</v>
      </c>
      <c r="AS318" s="8">
        <v>3</v>
      </c>
      <c r="AT318" s="8">
        <v>3</v>
      </c>
    </row>
    <row r="319" spans="1:46">
      <c r="A319" s="1">
        <v>22519</v>
      </c>
      <c r="B319" s="8">
        <v>0</v>
      </c>
      <c r="C319" s="6">
        <f t="shared" si="4"/>
        <v>51</v>
      </c>
      <c r="D319" s="8">
        <v>1969</v>
      </c>
      <c r="E319" s="55">
        <v>44138.981053240743</v>
      </c>
      <c r="F319" s="62">
        <v>4</v>
      </c>
      <c r="G319" s="8">
        <v>1</v>
      </c>
      <c r="H319" s="8">
        <v>2</v>
      </c>
      <c r="I319" s="8">
        <v>1</v>
      </c>
      <c r="J319" s="8">
        <v>1</v>
      </c>
      <c r="K319" s="8">
        <v>2</v>
      </c>
      <c r="L319" s="8">
        <v>2</v>
      </c>
      <c r="M319" s="8">
        <v>1</v>
      </c>
      <c r="N319" s="8">
        <v>0</v>
      </c>
      <c r="O319" s="8">
        <v>1</v>
      </c>
      <c r="P319" s="8">
        <v>2</v>
      </c>
      <c r="Q319" s="8">
        <v>2</v>
      </c>
      <c r="R319" s="8">
        <v>1</v>
      </c>
      <c r="S319" s="8">
        <v>1</v>
      </c>
      <c r="T319" s="8">
        <v>2</v>
      </c>
      <c r="U319" s="8">
        <v>1</v>
      </c>
      <c r="V319" s="8">
        <v>1</v>
      </c>
      <c r="W319" s="8">
        <v>2</v>
      </c>
      <c r="X319" s="8">
        <v>1</v>
      </c>
      <c r="Y319" s="8">
        <v>2</v>
      </c>
      <c r="Z319" s="20">
        <v>1</v>
      </c>
      <c r="AA319" s="8">
        <v>7</v>
      </c>
      <c r="AB319" s="8">
        <v>4</v>
      </c>
      <c r="AC319" s="8">
        <v>6</v>
      </c>
      <c r="AD319" s="8">
        <v>6</v>
      </c>
      <c r="AE319" s="8">
        <v>8</v>
      </c>
      <c r="AF319" s="8">
        <v>4</v>
      </c>
      <c r="AG319" s="8">
        <v>5</v>
      </c>
      <c r="AH319" s="8">
        <v>5</v>
      </c>
      <c r="AI319" s="8">
        <v>3</v>
      </c>
      <c r="AJ319" s="8">
        <v>19</v>
      </c>
      <c r="AK319" s="8">
        <v>12</v>
      </c>
      <c r="AL319" s="8">
        <v>3</v>
      </c>
      <c r="AM319" s="8">
        <v>3</v>
      </c>
      <c r="AN319" s="8">
        <v>5</v>
      </c>
      <c r="AO319" s="8">
        <v>7</v>
      </c>
      <c r="AP319" s="8">
        <v>4</v>
      </c>
      <c r="AQ319" s="8">
        <v>5</v>
      </c>
      <c r="AR319" s="8">
        <v>5</v>
      </c>
      <c r="AS319" s="8">
        <v>4</v>
      </c>
      <c r="AT319" s="8">
        <v>3</v>
      </c>
    </row>
    <row r="320" spans="1:46">
      <c r="A320" s="1">
        <v>22541</v>
      </c>
      <c r="B320" s="8">
        <v>0</v>
      </c>
      <c r="C320" s="6">
        <f t="shared" si="4"/>
        <v>25</v>
      </c>
      <c r="D320" s="8">
        <v>1995</v>
      </c>
      <c r="E320" s="55">
        <v>44139.380173611113</v>
      </c>
      <c r="F320" s="62">
        <v>4</v>
      </c>
      <c r="G320" s="8">
        <v>0</v>
      </c>
      <c r="H320" s="8">
        <v>1</v>
      </c>
      <c r="I320" s="8">
        <v>1</v>
      </c>
      <c r="J320" s="8">
        <v>0</v>
      </c>
      <c r="K320" s="8">
        <v>3</v>
      </c>
      <c r="L320" s="8">
        <v>1</v>
      </c>
      <c r="M320" s="8">
        <v>1</v>
      </c>
      <c r="N320" s="8">
        <v>1</v>
      </c>
      <c r="O320" s="8">
        <v>0</v>
      </c>
      <c r="P320" s="8">
        <v>2</v>
      </c>
      <c r="Q320" s="8">
        <v>2</v>
      </c>
      <c r="R320" s="8">
        <v>0</v>
      </c>
      <c r="S320" s="8">
        <v>0</v>
      </c>
      <c r="T320" s="8">
        <v>0</v>
      </c>
      <c r="U320" s="8">
        <v>1</v>
      </c>
      <c r="V320" s="8">
        <v>0</v>
      </c>
      <c r="W320" s="8">
        <v>1</v>
      </c>
      <c r="X320" s="8">
        <v>2</v>
      </c>
      <c r="Y320" s="8">
        <v>2</v>
      </c>
      <c r="Z320" s="20">
        <v>1</v>
      </c>
      <c r="AA320" s="8">
        <v>2</v>
      </c>
      <c r="AB320" s="8">
        <v>3</v>
      </c>
      <c r="AC320" s="8">
        <v>3</v>
      </c>
      <c r="AD320" s="8">
        <v>2</v>
      </c>
      <c r="AE320" s="8">
        <v>6</v>
      </c>
      <c r="AF320" s="8">
        <v>3</v>
      </c>
      <c r="AG320" s="8">
        <v>3</v>
      </c>
      <c r="AH320" s="8">
        <v>3</v>
      </c>
      <c r="AI320" s="8">
        <v>7</v>
      </c>
      <c r="AJ320" s="8">
        <v>2</v>
      </c>
      <c r="AK320" s="8">
        <v>3</v>
      </c>
      <c r="AL320" s="8">
        <v>2</v>
      </c>
      <c r="AM320" s="8">
        <v>3</v>
      </c>
      <c r="AN320" s="8">
        <v>1</v>
      </c>
      <c r="AO320" s="8">
        <v>6</v>
      </c>
      <c r="AP320" s="8">
        <v>2</v>
      </c>
      <c r="AQ320" s="8">
        <v>3</v>
      </c>
      <c r="AR320" s="8">
        <v>2</v>
      </c>
      <c r="AS320" s="8">
        <v>5</v>
      </c>
      <c r="AT320" s="8">
        <v>4</v>
      </c>
    </row>
    <row r="321" spans="1:46">
      <c r="A321" s="1">
        <v>22538</v>
      </c>
      <c r="B321" s="8">
        <v>0</v>
      </c>
      <c r="C321" s="6">
        <f t="shared" si="4"/>
        <v>21</v>
      </c>
      <c r="D321" s="8">
        <v>1999</v>
      </c>
      <c r="E321" s="55">
        <v>44139.383900462963</v>
      </c>
      <c r="F321" s="62">
        <v>2</v>
      </c>
      <c r="G321" s="8">
        <v>1</v>
      </c>
      <c r="H321" s="8">
        <v>0</v>
      </c>
      <c r="I321" s="8">
        <v>3</v>
      </c>
      <c r="J321" s="8">
        <v>1</v>
      </c>
      <c r="K321" s="8">
        <v>0</v>
      </c>
      <c r="L321" s="8">
        <v>2</v>
      </c>
      <c r="M321" s="8">
        <v>0</v>
      </c>
      <c r="N321" s="8">
        <v>1</v>
      </c>
      <c r="O321" s="8">
        <v>0</v>
      </c>
      <c r="P321" s="8">
        <v>0</v>
      </c>
      <c r="Q321" s="8">
        <v>1</v>
      </c>
      <c r="R321" s="8">
        <v>2</v>
      </c>
      <c r="S321" s="8">
        <v>1</v>
      </c>
      <c r="T321" s="8">
        <v>1</v>
      </c>
      <c r="U321" s="8">
        <v>3</v>
      </c>
      <c r="V321" s="8">
        <v>0</v>
      </c>
      <c r="W321" s="8">
        <v>1</v>
      </c>
      <c r="X321" s="8">
        <v>1</v>
      </c>
      <c r="Y321" s="8">
        <v>0</v>
      </c>
      <c r="Z321" s="20">
        <v>0</v>
      </c>
      <c r="AA321" s="8">
        <v>5</v>
      </c>
      <c r="AB321" s="8">
        <v>4</v>
      </c>
      <c r="AC321" s="8">
        <v>3</v>
      </c>
      <c r="AD321" s="8">
        <v>2</v>
      </c>
      <c r="AE321" s="8">
        <v>5</v>
      </c>
      <c r="AF321" s="8">
        <v>2</v>
      </c>
      <c r="AG321" s="8">
        <v>5</v>
      </c>
      <c r="AH321" s="8">
        <v>5</v>
      </c>
      <c r="AI321" s="8">
        <v>3</v>
      </c>
      <c r="AJ321" s="8">
        <v>3</v>
      </c>
      <c r="AK321" s="8">
        <v>4</v>
      </c>
      <c r="AL321" s="8">
        <v>7</v>
      </c>
      <c r="AM321" s="8">
        <v>4</v>
      </c>
      <c r="AN321" s="8">
        <v>3</v>
      </c>
      <c r="AO321" s="8">
        <v>5</v>
      </c>
      <c r="AP321" s="8">
        <v>2</v>
      </c>
      <c r="AQ321" s="8">
        <v>4</v>
      </c>
      <c r="AR321" s="8">
        <v>2</v>
      </c>
      <c r="AS321" s="8">
        <v>3</v>
      </c>
      <c r="AT321" s="8">
        <v>3</v>
      </c>
    </row>
    <row r="322" spans="1:46">
      <c r="A322" s="1">
        <v>22546</v>
      </c>
      <c r="B322" s="8">
        <v>0</v>
      </c>
      <c r="C322" s="6">
        <f t="shared" si="4"/>
        <v>22</v>
      </c>
      <c r="D322" s="8">
        <v>1998</v>
      </c>
      <c r="E322" s="55">
        <v>44139.387939814813</v>
      </c>
      <c r="F322" s="62">
        <v>1</v>
      </c>
      <c r="G322" s="8">
        <v>0</v>
      </c>
      <c r="H322" s="8">
        <v>1</v>
      </c>
      <c r="I322" s="8">
        <v>3</v>
      </c>
      <c r="J322" s="8">
        <v>0</v>
      </c>
      <c r="K322" s="8">
        <v>1</v>
      </c>
      <c r="L322" s="8">
        <v>2</v>
      </c>
      <c r="M322" s="8">
        <v>0</v>
      </c>
      <c r="N322" s="8">
        <v>1</v>
      </c>
      <c r="O322" s="8">
        <v>2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Y322" s="8">
        <v>0</v>
      </c>
      <c r="Z322" s="20">
        <v>1</v>
      </c>
      <c r="AA322" s="8">
        <v>2</v>
      </c>
      <c r="AB322" s="8">
        <v>4</v>
      </c>
      <c r="AC322" s="8">
        <v>2</v>
      </c>
      <c r="AD322" s="8">
        <v>3</v>
      </c>
      <c r="AE322" s="8">
        <v>10</v>
      </c>
      <c r="AF322" s="8">
        <v>3</v>
      </c>
      <c r="AG322" s="8">
        <v>8</v>
      </c>
      <c r="AH322" s="8">
        <v>6</v>
      </c>
      <c r="AI322" s="8">
        <v>3</v>
      </c>
      <c r="AJ322" s="8">
        <v>5</v>
      </c>
      <c r="AK322" s="8">
        <v>19</v>
      </c>
      <c r="AL322" s="8">
        <v>4</v>
      </c>
      <c r="AM322" s="8">
        <v>5</v>
      </c>
      <c r="AN322" s="8">
        <v>3</v>
      </c>
      <c r="AO322" s="8">
        <v>19</v>
      </c>
      <c r="AP322" s="8">
        <v>2</v>
      </c>
      <c r="AQ322" s="8">
        <v>5</v>
      </c>
      <c r="AR322" s="8">
        <v>6</v>
      </c>
      <c r="AS322" s="8">
        <v>3</v>
      </c>
      <c r="AT322" s="8">
        <v>3</v>
      </c>
    </row>
    <row r="323" spans="1:46">
      <c r="A323" s="1">
        <v>22586</v>
      </c>
      <c r="B323" s="8">
        <v>0</v>
      </c>
      <c r="C323" s="6">
        <f t="shared" ref="C323:C386" si="5">2020-D323</f>
        <v>23</v>
      </c>
      <c r="D323" s="8">
        <v>1997</v>
      </c>
      <c r="E323" s="55">
        <v>44139.502881944441</v>
      </c>
      <c r="F323" s="62">
        <v>16</v>
      </c>
      <c r="G323" s="8">
        <v>3</v>
      </c>
      <c r="H323" s="8">
        <v>2</v>
      </c>
      <c r="I323" s="8">
        <v>2</v>
      </c>
      <c r="J323" s="8">
        <v>3</v>
      </c>
      <c r="K323" s="8">
        <v>2</v>
      </c>
      <c r="L323" s="8">
        <v>3</v>
      </c>
      <c r="M323" s="8">
        <v>0</v>
      </c>
      <c r="N323" s="8">
        <v>2</v>
      </c>
      <c r="O323" s="8">
        <v>0</v>
      </c>
      <c r="P323" s="8">
        <v>2</v>
      </c>
      <c r="Q323" s="8">
        <v>2</v>
      </c>
      <c r="R323" s="8">
        <v>2</v>
      </c>
      <c r="S323" s="8">
        <v>2</v>
      </c>
      <c r="T323" s="8">
        <v>3</v>
      </c>
      <c r="U323" s="8">
        <v>2</v>
      </c>
      <c r="V323" s="8">
        <v>3</v>
      </c>
      <c r="W323" s="8">
        <v>2</v>
      </c>
      <c r="X323" s="8">
        <v>2</v>
      </c>
      <c r="Y323" s="8">
        <v>2</v>
      </c>
      <c r="Z323" s="20">
        <v>2</v>
      </c>
      <c r="AA323" s="8">
        <v>3</v>
      </c>
      <c r="AB323" s="8">
        <v>3</v>
      </c>
      <c r="AC323" s="8">
        <v>24</v>
      </c>
      <c r="AD323" s="8">
        <v>2</v>
      </c>
      <c r="AE323" s="8">
        <v>5</v>
      </c>
      <c r="AF323" s="8">
        <v>1</v>
      </c>
      <c r="AG323" s="8">
        <v>3</v>
      </c>
      <c r="AH323" s="8">
        <v>2</v>
      </c>
      <c r="AI323" s="8">
        <v>2</v>
      </c>
      <c r="AJ323" s="8">
        <v>4</v>
      </c>
      <c r="AK323" s="8">
        <v>3</v>
      </c>
      <c r="AL323" s="8">
        <v>7</v>
      </c>
      <c r="AM323" s="8">
        <v>5</v>
      </c>
      <c r="AN323" s="8">
        <v>2</v>
      </c>
      <c r="AO323" s="8">
        <v>4</v>
      </c>
      <c r="AP323" s="8">
        <v>2</v>
      </c>
      <c r="AQ323" s="8">
        <v>6</v>
      </c>
      <c r="AR323" s="8">
        <v>4</v>
      </c>
      <c r="AS323" s="8">
        <v>3</v>
      </c>
      <c r="AT323" s="8">
        <v>2</v>
      </c>
    </row>
    <row r="324" spans="1:46">
      <c r="A324" s="1">
        <v>22618</v>
      </c>
      <c r="B324" s="8">
        <v>0</v>
      </c>
      <c r="C324" s="6">
        <f t="shared" si="5"/>
        <v>22</v>
      </c>
      <c r="D324" s="8">
        <v>1998</v>
      </c>
      <c r="E324" s="55">
        <v>44139.671296296299</v>
      </c>
      <c r="F324" s="62">
        <v>6</v>
      </c>
      <c r="G324" s="8">
        <v>3</v>
      </c>
      <c r="H324" s="8">
        <v>1</v>
      </c>
      <c r="I324" s="8">
        <v>2</v>
      </c>
      <c r="J324" s="8">
        <v>3</v>
      </c>
      <c r="K324" s="8">
        <v>0</v>
      </c>
      <c r="L324" s="8">
        <v>0</v>
      </c>
      <c r="M324" s="8">
        <v>0</v>
      </c>
      <c r="N324" s="8">
        <v>2</v>
      </c>
      <c r="O324" s="8">
        <v>1</v>
      </c>
      <c r="P324" s="8">
        <v>1</v>
      </c>
      <c r="Q324" s="8">
        <v>2</v>
      </c>
      <c r="R324" s="8">
        <v>0</v>
      </c>
      <c r="S324" s="8">
        <v>0</v>
      </c>
      <c r="T324" s="8">
        <v>2</v>
      </c>
      <c r="U324" s="8">
        <v>3</v>
      </c>
      <c r="V324" s="8">
        <v>2</v>
      </c>
      <c r="W324" s="8">
        <v>3</v>
      </c>
      <c r="X324" s="8">
        <v>1</v>
      </c>
      <c r="Y324" s="8">
        <v>1</v>
      </c>
      <c r="Z324" s="20">
        <v>1</v>
      </c>
      <c r="AA324" s="8">
        <v>6</v>
      </c>
      <c r="AB324" s="8">
        <v>4</v>
      </c>
      <c r="AC324" s="8">
        <v>5</v>
      </c>
      <c r="AD324" s="8">
        <v>3</v>
      </c>
      <c r="AE324" s="8">
        <v>4</v>
      </c>
      <c r="AF324" s="8">
        <v>3</v>
      </c>
      <c r="AG324" s="8">
        <v>3</v>
      </c>
      <c r="AH324" s="8">
        <v>3</v>
      </c>
      <c r="AI324" s="8">
        <v>3</v>
      </c>
      <c r="AJ324" s="8">
        <v>4</v>
      </c>
      <c r="AK324" s="8">
        <v>7</v>
      </c>
      <c r="AL324" s="8">
        <v>3</v>
      </c>
      <c r="AM324" s="8">
        <v>3</v>
      </c>
      <c r="AN324" s="8">
        <v>6</v>
      </c>
      <c r="AO324" s="8">
        <v>4</v>
      </c>
      <c r="AP324" s="8">
        <v>7</v>
      </c>
      <c r="AQ324" s="8">
        <v>3</v>
      </c>
      <c r="AR324" s="8">
        <v>7</v>
      </c>
      <c r="AS324" s="8">
        <v>2</v>
      </c>
      <c r="AT324" s="8">
        <v>3</v>
      </c>
    </row>
    <row r="325" spans="1:46">
      <c r="A325" s="1">
        <v>22632</v>
      </c>
      <c r="B325" s="8">
        <v>0</v>
      </c>
      <c r="C325" s="6">
        <f t="shared" si="5"/>
        <v>21</v>
      </c>
      <c r="D325" s="8">
        <v>1999</v>
      </c>
      <c r="E325" s="55">
        <v>44139.716863425929</v>
      </c>
      <c r="F325" s="62">
        <v>12</v>
      </c>
      <c r="G325" s="8">
        <v>2</v>
      </c>
      <c r="H325" s="8">
        <v>1</v>
      </c>
      <c r="I325" s="8">
        <v>0</v>
      </c>
      <c r="J325" s="8">
        <v>2</v>
      </c>
      <c r="K325" s="8">
        <v>1</v>
      </c>
      <c r="L325" s="8">
        <v>2</v>
      </c>
      <c r="M325" s="8">
        <v>0</v>
      </c>
      <c r="N325" s="8">
        <v>1</v>
      </c>
      <c r="O325" s="8">
        <v>2</v>
      </c>
      <c r="P325" s="8">
        <v>1</v>
      </c>
      <c r="Q325" s="8">
        <v>3</v>
      </c>
      <c r="R325" s="8">
        <v>1</v>
      </c>
      <c r="S325" s="8">
        <v>1</v>
      </c>
      <c r="T325" s="8">
        <v>2</v>
      </c>
      <c r="U325" s="8">
        <v>1</v>
      </c>
      <c r="V325" s="8">
        <v>1</v>
      </c>
      <c r="W325" s="8">
        <v>2</v>
      </c>
      <c r="X325" s="8">
        <v>2</v>
      </c>
      <c r="Y325" s="8">
        <v>2</v>
      </c>
      <c r="Z325" s="20">
        <v>0</v>
      </c>
      <c r="AA325" s="8">
        <v>3</v>
      </c>
      <c r="AB325" s="8">
        <v>4</v>
      </c>
      <c r="AC325" s="8">
        <v>3</v>
      </c>
      <c r="AD325" s="8">
        <v>3</v>
      </c>
      <c r="AE325" s="8">
        <v>4</v>
      </c>
      <c r="AF325" s="8">
        <v>2</v>
      </c>
      <c r="AG325" s="8">
        <v>3</v>
      </c>
      <c r="AH325" s="8">
        <v>3</v>
      </c>
      <c r="AI325" s="8">
        <v>3</v>
      </c>
      <c r="AJ325" s="8">
        <v>3</v>
      </c>
      <c r="AK325" s="8">
        <v>7</v>
      </c>
      <c r="AL325" s="8">
        <v>5</v>
      </c>
      <c r="AM325" s="8">
        <v>96</v>
      </c>
      <c r="AN325" s="8">
        <v>4</v>
      </c>
      <c r="AO325" s="8">
        <v>5</v>
      </c>
      <c r="AP325" s="8">
        <v>6</v>
      </c>
      <c r="AQ325" s="8">
        <v>3</v>
      </c>
      <c r="AR325" s="8">
        <v>3</v>
      </c>
      <c r="AS325" s="8">
        <v>3</v>
      </c>
      <c r="AT325" s="8">
        <v>2</v>
      </c>
    </row>
    <row r="326" spans="1:46">
      <c r="A326" s="1">
        <v>22637</v>
      </c>
      <c r="B326" s="8">
        <v>0</v>
      </c>
      <c r="C326" s="6">
        <f t="shared" si="5"/>
        <v>18</v>
      </c>
      <c r="D326" s="8">
        <v>2002</v>
      </c>
      <c r="E326" s="55">
        <v>44139.727407407408</v>
      </c>
      <c r="F326" s="62">
        <v>6</v>
      </c>
      <c r="G326" s="8">
        <v>3</v>
      </c>
      <c r="H326" s="8">
        <v>2</v>
      </c>
      <c r="I326" s="8">
        <v>1</v>
      </c>
      <c r="J326" s="8">
        <v>3</v>
      </c>
      <c r="K326" s="8">
        <v>2</v>
      </c>
      <c r="L326" s="8">
        <v>2</v>
      </c>
      <c r="M326" s="8">
        <v>0</v>
      </c>
      <c r="N326" s="8">
        <v>0</v>
      </c>
      <c r="O326" s="8">
        <v>1</v>
      </c>
      <c r="P326" s="8">
        <v>2</v>
      </c>
      <c r="Q326" s="8">
        <v>3</v>
      </c>
      <c r="R326" s="8">
        <v>3</v>
      </c>
      <c r="S326" s="8">
        <v>2</v>
      </c>
      <c r="T326" s="8">
        <v>1</v>
      </c>
      <c r="U326" s="8">
        <v>0</v>
      </c>
      <c r="V326" s="8">
        <v>1</v>
      </c>
      <c r="W326" s="8">
        <v>1</v>
      </c>
      <c r="X326" s="8">
        <v>0</v>
      </c>
      <c r="Y326" s="8">
        <v>2</v>
      </c>
      <c r="Z326" s="20">
        <v>3</v>
      </c>
      <c r="AA326" s="8">
        <v>4</v>
      </c>
      <c r="AB326" s="8">
        <v>8</v>
      </c>
      <c r="AC326" s="8">
        <v>6</v>
      </c>
      <c r="AD326" s="8">
        <v>3</v>
      </c>
      <c r="AE326" s="8">
        <v>12</v>
      </c>
      <c r="AF326" s="8">
        <v>6</v>
      </c>
      <c r="AG326" s="8">
        <v>4</v>
      </c>
      <c r="AH326" s="8">
        <v>3</v>
      </c>
      <c r="AI326" s="8">
        <v>25</v>
      </c>
      <c r="AJ326" s="8">
        <v>6</v>
      </c>
      <c r="AK326" s="8">
        <v>7</v>
      </c>
      <c r="AL326" s="8">
        <v>8</v>
      </c>
      <c r="AM326" s="8">
        <v>7</v>
      </c>
      <c r="AN326" s="8">
        <v>4</v>
      </c>
      <c r="AO326" s="8">
        <v>7</v>
      </c>
      <c r="AP326" s="8">
        <v>2</v>
      </c>
      <c r="AQ326" s="8">
        <v>6</v>
      </c>
      <c r="AR326" s="8">
        <v>4</v>
      </c>
      <c r="AS326" s="8">
        <v>4</v>
      </c>
      <c r="AT326" s="8">
        <v>4</v>
      </c>
    </row>
    <row r="327" spans="1:46">
      <c r="A327" s="1">
        <v>22666</v>
      </c>
      <c r="B327" s="8">
        <v>0</v>
      </c>
      <c r="C327" s="6">
        <f t="shared" si="5"/>
        <v>23</v>
      </c>
      <c r="D327" s="8">
        <v>1997</v>
      </c>
      <c r="E327" s="55">
        <v>44139.834768518522</v>
      </c>
      <c r="F327" s="62">
        <v>16</v>
      </c>
      <c r="G327" s="8">
        <v>3</v>
      </c>
      <c r="H327" s="8">
        <v>3</v>
      </c>
      <c r="I327" s="8">
        <v>0</v>
      </c>
      <c r="J327" s="8">
        <v>1</v>
      </c>
      <c r="K327" s="8">
        <v>3</v>
      </c>
      <c r="L327" s="8">
        <v>3</v>
      </c>
      <c r="M327" s="8">
        <v>0</v>
      </c>
      <c r="N327" s="8">
        <v>0</v>
      </c>
      <c r="O327" s="8">
        <v>2</v>
      </c>
      <c r="P327" s="8">
        <v>3</v>
      </c>
      <c r="Q327" s="8">
        <v>2</v>
      </c>
      <c r="R327" s="8">
        <v>3</v>
      </c>
      <c r="S327" s="8">
        <v>2</v>
      </c>
      <c r="T327" s="8">
        <v>3</v>
      </c>
      <c r="U327" s="8">
        <v>0</v>
      </c>
      <c r="V327" s="8">
        <v>3</v>
      </c>
      <c r="W327" s="8">
        <v>3</v>
      </c>
      <c r="X327" s="8">
        <v>3</v>
      </c>
      <c r="Y327" s="8">
        <v>3</v>
      </c>
      <c r="Z327" s="20">
        <v>3</v>
      </c>
      <c r="AA327" s="8">
        <v>4</v>
      </c>
      <c r="AB327" s="8">
        <v>5</v>
      </c>
      <c r="AC327" s="8">
        <v>8</v>
      </c>
      <c r="AD327" s="8">
        <v>6</v>
      </c>
      <c r="AE327" s="8">
        <v>5</v>
      </c>
      <c r="AF327" s="8">
        <v>3</v>
      </c>
      <c r="AG327" s="8">
        <v>6</v>
      </c>
      <c r="AH327" s="8">
        <v>4</v>
      </c>
      <c r="AI327" s="8">
        <v>4</v>
      </c>
      <c r="AJ327" s="8">
        <v>3</v>
      </c>
      <c r="AK327" s="8">
        <v>5</v>
      </c>
      <c r="AL327" s="8">
        <v>3</v>
      </c>
      <c r="AM327" s="8">
        <v>6</v>
      </c>
      <c r="AN327" s="8">
        <v>3</v>
      </c>
      <c r="AO327" s="8">
        <v>5</v>
      </c>
      <c r="AP327" s="8">
        <v>6</v>
      </c>
      <c r="AQ327" s="8">
        <v>4</v>
      </c>
      <c r="AR327" s="8">
        <v>4</v>
      </c>
      <c r="AS327" s="8">
        <v>3</v>
      </c>
      <c r="AT327" s="8">
        <v>3</v>
      </c>
    </row>
    <row r="328" spans="1:46">
      <c r="A328" s="1">
        <v>22673</v>
      </c>
      <c r="B328" s="8">
        <v>0</v>
      </c>
      <c r="C328" s="6">
        <f t="shared" si="5"/>
        <v>33</v>
      </c>
      <c r="D328" s="8">
        <v>1987</v>
      </c>
      <c r="E328" s="55">
        <v>44139.855150462965</v>
      </c>
      <c r="F328" s="62">
        <v>5</v>
      </c>
      <c r="G328" s="8">
        <v>3</v>
      </c>
      <c r="H328" s="8">
        <v>3</v>
      </c>
      <c r="I328" s="8">
        <v>1</v>
      </c>
      <c r="J328" s="8">
        <v>2</v>
      </c>
      <c r="K328" s="8">
        <v>1</v>
      </c>
      <c r="L328" s="8">
        <v>2</v>
      </c>
      <c r="M328" s="8">
        <v>1</v>
      </c>
      <c r="N328" s="8">
        <v>1</v>
      </c>
      <c r="O328" s="8">
        <v>2</v>
      </c>
      <c r="P328" s="8">
        <v>2</v>
      </c>
      <c r="Q328" s="8">
        <v>2</v>
      </c>
      <c r="R328" s="8">
        <v>1</v>
      </c>
      <c r="S328" s="8">
        <v>1</v>
      </c>
      <c r="T328" s="8">
        <v>1</v>
      </c>
      <c r="U328" s="8">
        <v>1</v>
      </c>
      <c r="V328" s="8">
        <v>1</v>
      </c>
      <c r="W328" s="8">
        <v>1</v>
      </c>
      <c r="X328" s="8">
        <v>1</v>
      </c>
      <c r="Y328" s="8">
        <v>1</v>
      </c>
      <c r="Z328" s="20">
        <v>2</v>
      </c>
      <c r="AA328" s="8">
        <v>4</v>
      </c>
      <c r="AB328" s="8">
        <v>3</v>
      </c>
      <c r="AC328" s="8">
        <v>4</v>
      </c>
      <c r="AD328" s="8">
        <v>3</v>
      </c>
      <c r="AE328" s="8">
        <v>9</v>
      </c>
      <c r="AF328" s="8">
        <v>3</v>
      </c>
      <c r="AG328" s="8">
        <v>2</v>
      </c>
      <c r="AH328" s="8">
        <v>4</v>
      </c>
      <c r="AI328" s="8">
        <v>2</v>
      </c>
      <c r="AJ328" s="8">
        <v>2</v>
      </c>
      <c r="AK328" s="8">
        <v>4</v>
      </c>
      <c r="AL328" s="8">
        <v>5</v>
      </c>
      <c r="AM328" s="8">
        <v>7</v>
      </c>
      <c r="AN328" s="8">
        <v>3</v>
      </c>
      <c r="AO328" s="8">
        <v>9</v>
      </c>
      <c r="AP328" s="8">
        <v>3</v>
      </c>
      <c r="AQ328" s="8">
        <v>4</v>
      </c>
      <c r="AR328" s="8">
        <v>3</v>
      </c>
      <c r="AS328" s="8">
        <v>2</v>
      </c>
      <c r="AT328" s="8">
        <v>3</v>
      </c>
    </row>
    <row r="329" spans="1:46">
      <c r="A329" s="1">
        <v>22712</v>
      </c>
      <c r="B329" s="8">
        <v>0</v>
      </c>
      <c r="C329" s="6">
        <f t="shared" si="5"/>
        <v>25</v>
      </c>
      <c r="D329" s="8">
        <v>1995</v>
      </c>
      <c r="E329" s="55">
        <v>44139.908321759256</v>
      </c>
      <c r="F329" s="62">
        <v>8</v>
      </c>
      <c r="G329" s="8">
        <v>2</v>
      </c>
      <c r="H329" s="8">
        <v>2</v>
      </c>
      <c r="I329" s="8">
        <v>0</v>
      </c>
      <c r="J329" s="8">
        <v>3</v>
      </c>
      <c r="K329" s="8">
        <v>2</v>
      </c>
      <c r="L329" s="8">
        <v>3</v>
      </c>
      <c r="M329" s="8">
        <v>1</v>
      </c>
      <c r="N329" s="8">
        <v>1</v>
      </c>
      <c r="O329" s="8">
        <v>2</v>
      </c>
      <c r="P329" s="8">
        <v>1</v>
      </c>
      <c r="Q329" s="8">
        <v>2</v>
      </c>
      <c r="R329" s="8">
        <v>2</v>
      </c>
      <c r="S329" s="8">
        <v>2</v>
      </c>
      <c r="T329" s="8">
        <v>2</v>
      </c>
      <c r="U329" s="8">
        <v>1</v>
      </c>
      <c r="V329" s="8">
        <v>2</v>
      </c>
      <c r="W329" s="8">
        <v>2</v>
      </c>
      <c r="X329" s="8">
        <v>1</v>
      </c>
      <c r="Y329" s="8">
        <v>1</v>
      </c>
      <c r="Z329" s="20">
        <v>1</v>
      </c>
      <c r="AA329" s="8">
        <v>3</v>
      </c>
      <c r="AB329" s="8">
        <v>4</v>
      </c>
      <c r="AC329" s="8">
        <v>5</v>
      </c>
      <c r="AD329" s="8">
        <v>1</v>
      </c>
      <c r="AE329" s="8">
        <v>5</v>
      </c>
      <c r="AF329" s="8">
        <v>2</v>
      </c>
      <c r="AG329" s="8">
        <v>3</v>
      </c>
      <c r="AH329" s="8">
        <v>3</v>
      </c>
      <c r="AI329" s="8">
        <v>2</v>
      </c>
      <c r="AJ329" s="8">
        <v>6</v>
      </c>
      <c r="AK329" s="8">
        <v>3</v>
      </c>
      <c r="AL329" s="8">
        <v>8</v>
      </c>
      <c r="AM329" s="8">
        <v>4</v>
      </c>
      <c r="AN329" s="8">
        <v>3</v>
      </c>
      <c r="AO329" s="8">
        <v>6</v>
      </c>
      <c r="AP329" s="8">
        <v>3</v>
      </c>
      <c r="AQ329" s="8">
        <v>3</v>
      </c>
      <c r="AR329" s="8">
        <v>4</v>
      </c>
      <c r="AS329" s="8">
        <v>3</v>
      </c>
      <c r="AT329" s="8">
        <v>3</v>
      </c>
    </row>
    <row r="330" spans="1:46">
      <c r="A330" s="1">
        <v>22720</v>
      </c>
      <c r="B330" s="8">
        <v>1</v>
      </c>
      <c r="C330" s="6">
        <f t="shared" si="5"/>
        <v>27</v>
      </c>
      <c r="D330" s="8">
        <v>1993</v>
      </c>
      <c r="E330" s="55">
        <v>44139.923414351855</v>
      </c>
      <c r="F330" s="62">
        <v>12</v>
      </c>
      <c r="G330" s="8">
        <v>2</v>
      </c>
      <c r="H330" s="8">
        <v>3</v>
      </c>
      <c r="I330" s="8">
        <v>0</v>
      </c>
      <c r="J330" s="8">
        <v>2</v>
      </c>
      <c r="K330" s="8">
        <v>3</v>
      </c>
      <c r="L330" s="8">
        <v>2</v>
      </c>
      <c r="M330" s="8">
        <v>1</v>
      </c>
      <c r="N330" s="8">
        <v>0</v>
      </c>
      <c r="O330" s="8">
        <v>1</v>
      </c>
      <c r="P330" s="8">
        <v>1</v>
      </c>
      <c r="Q330" s="8">
        <v>3</v>
      </c>
      <c r="R330" s="8">
        <v>2</v>
      </c>
      <c r="S330" s="8">
        <v>1</v>
      </c>
      <c r="T330" s="8">
        <v>3</v>
      </c>
      <c r="U330" s="8">
        <v>1</v>
      </c>
      <c r="V330" s="8">
        <v>3</v>
      </c>
      <c r="W330" s="8">
        <v>3</v>
      </c>
      <c r="X330" s="8">
        <v>2</v>
      </c>
      <c r="Y330" s="8">
        <v>3</v>
      </c>
      <c r="Z330" s="20">
        <v>0</v>
      </c>
      <c r="AA330" s="8">
        <v>6</v>
      </c>
      <c r="AB330" s="8">
        <v>6</v>
      </c>
      <c r="AC330" s="8">
        <v>6</v>
      </c>
      <c r="AD330" s="8">
        <v>3</v>
      </c>
      <c r="AE330" s="8">
        <v>7</v>
      </c>
      <c r="AF330" s="8">
        <v>4</v>
      </c>
      <c r="AG330" s="8">
        <v>3</v>
      </c>
      <c r="AH330" s="8">
        <v>4</v>
      </c>
      <c r="AI330" s="8">
        <v>5</v>
      </c>
      <c r="AJ330" s="8">
        <v>4</v>
      </c>
      <c r="AK330" s="8">
        <v>4</v>
      </c>
      <c r="AL330" s="8">
        <v>6</v>
      </c>
      <c r="AM330" s="8">
        <v>6</v>
      </c>
      <c r="AN330" s="8">
        <v>3</v>
      </c>
      <c r="AO330" s="8">
        <v>10</v>
      </c>
      <c r="AP330" s="8">
        <v>6</v>
      </c>
      <c r="AQ330" s="8">
        <v>4</v>
      </c>
      <c r="AR330" s="8">
        <v>4</v>
      </c>
      <c r="AS330" s="8">
        <v>4</v>
      </c>
      <c r="AT330" s="8">
        <v>3</v>
      </c>
    </row>
    <row r="331" spans="1:46">
      <c r="A331" s="1">
        <v>22755</v>
      </c>
      <c r="B331" s="8">
        <v>0</v>
      </c>
      <c r="C331" s="6">
        <f t="shared" si="5"/>
        <v>50</v>
      </c>
      <c r="D331" s="8">
        <v>1970</v>
      </c>
      <c r="E331" s="55">
        <v>44140.38208333333</v>
      </c>
      <c r="F331" s="62">
        <v>5.5</v>
      </c>
      <c r="G331" s="8">
        <v>3</v>
      </c>
      <c r="H331" s="8">
        <v>3</v>
      </c>
      <c r="I331" s="8">
        <v>3</v>
      </c>
      <c r="J331" s="8">
        <v>2</v>
      </c>
      <c r="K331" s="8">
        <v>3</v>
      </c>
      <c r="L331" s="8">
        <v>0</v>
      </c>
      <c r="M331" s="8">
        <v>0</v>
      </c>
      <c r="N331" s="8">
        <v>1</v>
      </c>
      <c r="O331" s="8">
        <v>3</v>
      </c>
      <c r="P331" s="8">
        <v>3</v>
      </c>
      <c r="Q331" s="8">
        <v>3</v>
      </c>
      <c r="R331" s="8">
        <v>0</v>
      </c>
      <c r="S331" s="8">
        <v>0</v>
      </c>
      <c r="T331" s="8">
        <v>3</v>
      </c>
      <c r="U331" s="8">
        <v>2</v>
      </c>
      <c r="V331" s="8">
        <v>2</v>
      </c>
      <c r="W331" s="8">
        <v>3</v>
      </c>
      <c r="X331" s="8">
        <v>3</v>
      </c>
      <c r="Y331" s="8">
        <v>2</v>
      </c>
      <c r="Z331" s="20">
        <v>3</v>
      </c>
      <c r="AA331" s="8">
        <v>4</v>
      </c>
      <c r="AB331" s="8">
        <v>8</v>
      </c>
      <c r="AC331" s="8">
        <v>3</v>
      </c>
      <c r="AD331" s="8">
        <v>4</v>
      </c>
      <c r="AE331" s="8">
        <v>5</v>
      </c>
      <c r="AF331" s="8">
        <v>9</v>
      </c>
      <c r="AG331" s="8">
        <v>7</v>
      </c>
      <c r="AH331" s="8">
        <v>5</v>
      </c>
      <c r="AI331" s="8">
        <v>3</v>
      </c>
      <c r="AJ331" s="8">
        <v>3</v>
      </c>
      <c r="AK331" s="8">
        <v>3</v>
      </c>
      <c r="AL331" s="8">
        <v>4</v>
      </c>
      <c r="AM331" s="8">
        <v>5</v>
      </c>
      <c r="AN331" s="8">
        <v>3</v>
      </c>
      <c r="AO331" s="8">
        <v>6</v>
      </c>
      <c r="AP331" s="8">
        <v>4</v>
      </c>
      <c r="AQ331" s="8">
        <v>4</v>
      </c>
      <c r="AR331" s="8">
        <v>10</v>
      </c>
      <c r="AS331" s="8">
        <v>20</v>
      </c>
      <c r="AT331" s="8">
        <v>50</v>
      </c>
    </row>
    <row r="332" spans="1:46">
      <c r="A332" s="1">
        <v>22772</v>
      </c>
      <c r="B332" s="8">
        <v>0</v>
      </c>
      <c r="C332" s="6">
        <f t="shared" si="5"/>
        <v>22</v>
      </c>
      <c r="D332" s="8">
        <v>1998</v>
      </c>
      <c r="E332" s="55">
        <v>44140.468449074076</v>
      </c>
      <c r="F332" s="62">
        <v>3</v>
      </c>
      <c r="G332" s="8">
        <v>3</v>
      </c>
      <c r="H332" s="8">
        <v>2</v>
      </c>
      <c r="I332" s="8">
        <v>2</v>
      </c>
      <c r="J332" s="8">
        <v>3</v>
      </c>
      <c r="K332" s="8">
        <v>3</v>
      </c>
      <c r="L332" s="8">
        <v>3</v>
      </c>
      <c r="M332" s="8">
        <v>1</v>
      </c>
      <c r="N332" s="8">
        <v>1</v>
      </c>
      <c r="O332" s="8">
        <v>3</v>
      </c>
      <c r="P332" s="8">
        <v>2</v>
      </c>
      <c r="Q332" s="8">
        <v>3</v>
      </c>
      <c r="R332" s="8">
        <v>2</v>
      </c>
      <c r="S332" s="8">
        <v>2</v>
      </c>
      <c r="T332" s="8">
        <v>3</v>
      </c>
      <c r="U332" s="8">
        <v>1</v>
      </c>
      <c r="V332" s="8">
        <v>3</v>
      </c>
      <c r="W332" s="8">
        <v>2</v>
      </c>
      <c r="X332" s="8">
        <v>2</v>
      </c>
      <c r="Y332" s="8">
        <v>3</v>
      </c>
      <c r="Z332" s="20">
        <v>1</v>
      </c>
      <c r="AA332" s="8">
        <v>5</v>
      </c>
      <c r="AB332" s="8">
        <v>4</v>
      </c>
      <c r="AC332" s="8">
        <v>6</v>
      </c>
      <c r="AD332" s="8">
        <v>3</v>
      </c>
      <c r="AE332" s="8">
        <v>5</v>
      </c>
      <c r="AF332" s="8">
        <v>4</v>
      </c>
      <c r="AG332" s="8">
        <v>10</v>
      </c>
      <c r="AH332" s="8">
        <v>8</v>
      </c>
      <c r="AI332" s="8">
        <v>2</v>
      </c>
      <c r="AJ332" s="8">
        <v>3</v>
      </c>
      <c r="AK332" s="8">
        <v>3</v>
      </c>
      <c r="AL332" s="8">
        <v>5</v>
      </c>
      <c r="AM332" s="8">
        <v>4</v>
      </c>
      <c r="AN332" s="8">
        <v>3</v>
      </c>
      <c r="AO332" s="8">
        <v>5</v>
      </c>
      <c r="AP332" s="8">
        <v>3</v>
      </c>
      <c r="AQ332" s="8">
        <v>4</v>
      </c>
      <c r="AR332" s="8">
        <v>5</v>
      </c>
      <c r="AS332" s="8">
        <v>3</v>
      </c>
      <c r="AT332" s="8">
        <v>3</v>
      </c>
    </row>
    <row r="333" spans="1:46">
      <c r="A333" s="1">
        <v>22774</v>
      </c>
      <c r="B333" s="8">
        <v>0</v>
      </c>
      <c r="C333" s="6">
        <f t="shared" si="5"/>
        <v>25</v>
      </c>
      <c r="D333" s="8">
        <v>1995</v>
      </c>
      <c r="E333" s="55">
        <v>44140.500057870369</v>
      </c>
      <c r="F333" s="62">
        <v>7</v>
      </c>
      <c r="G333" s="8">
        <v>2</v>
      </c>
      <c r="H333" s="8">
        <v>3</v>
      </c>
      <c r="I333" s="8">
        <v>0</v>
      </c>
      <c r="J333" s="8">
        <v>2</v>
      </c>
      <c r="K333" s="8">
        <v>0</v>
      </c>
      <c r="L333" s="8">
        <v>2</v>
      </c>
      <c r="M333" s="8">
        <v>2</v>
      </c>
      <c r="N333" s="8">
        <v>1</v>
      </c>
      <c r="O333" s="8">
        <v>2</v>
      </c>
      <c r="P333" s="8">
        <v>2</v>
      </c>
      <c r="Q333" s="8">
        <v>2</v>
      </c>
      <c r="R333" s="8">
        <v>2</v>
      </c>
      <c r="S333" s="8">
        <v>1</v>
      </c>
      <c r="T333" s="8">
        <v>1</v>
      </c>
      <c r="U333" s="8">
        <v>2</v>
      </c>
      <c r="V333" s="8">
        <v>2</v>
      </c>
      <c r="W333" s="8">
        <v>2</v>
      </c>
      <c r="X333" s="8">
        <v>2</v>
      </c>
      <c r="Y333" s="8">
        <v>2</v>
      </c>
      <c r="Z333" s="20">
        <v>1</v>
      </c>
      <c r="AA333" s="8">
        <v>8</v>
      </c>
      <c r="AB333" s="8">
        <v>3</v>
      </c>
      <c r="AC333" s="8">
        <v>7</v>
      </c>
      <c r="AD333" s="8">
        <v>4</v>
      </c>
      <c r="AE333" s="8">
        <v>5</v>
      </c>
      <c r="AF333" s="8">
        <v>3</v>
      </c>
      <c r="AG333" s="8">
        <v>3</v>
      </c>
      <c r="AH333" s="8">
        <v>3</v>
      </c>
      <c r="AI333" s="8">
        <v>8</v>
      </c>
      <c r="AJ333" s="8">
        <v>3</v>
      </c>
      <c r="AK333" s="8">
        <v>4</v>
      </c>
      <c r="AL333" s="8">
        <v>6</v>
      </c>
      <c r="AM333" s="8">
        <v>3</v>
      </c>
      <c r="AN333" s="8">
        <v>4</v>
      </c>
      <c r="AO333" s="8">
        <v>3</v>
      </c>
      <c r="AP333" s="8">
        <v>2</v>
      </c>
      <c r="AQ333" s="8">
        <v>4</v>
      </c>
      <c r="AR333" s="8">
        <v>5</v>
      </c>
      <c r="AS333" s="8">
        <v>32</v>
      </c>
      <c r="AT333" s="8">
        <v>3</v>
      </c>
    </row>
    <row r="334" spans="1:46">
      <c r="A334" s="1">
        <v>19496</v>
      </c>
      <c r="B334" s="8">
        <v>1</v>
      </c>
      <c r="C334" s="6">
        <f t="shared" si="5"/>
        <v>22</v>
      </c>
      <c r="D334" s="8">
        <v>1998</v>
      </c>
      <c r="E334" s="55">
        <v>44140.504108796296</v>
      </c>
      <c r="F334" s="62">
        <v>2</v>
      </c>
      <c r="G334" s="8">
        <v>0</v>
      </c>
      <c r="H334" s="8">
        <v>0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2</v>
      </c>
      <c r="O334" s="8">
        <v>1</v>
      </c>
      <c r="P334" s="8">
        <v>1</v>
      </c>
      <c r="Q334" s="8">
        <v>1</v>
      </c>
      <c r="R334" s="8">
        <v>0</v>
      </c>
      <c r="S334" s="8">
        <v>0</v>
      </c>
      <c r="T334" s="8">
        <v>2</v>
      </c>
      <c r="U334" s="8">
        <v>2</v>
      </c>
      <c r="V334" s="8">
        <v>0</v>
      </c>
      <c r="W334" s="8">
        <v>1</v>
      </c>
      <c r="X334" s="8">
        <v>0</v>
      </c>
      <c r="Y334" s="8">
        <v>0</v>
      </c>
      <c r="Z334" s="20">
        <v>3</v>
      </c>
      <c r="AA334" s="8">
        <v>14</v>
      </c>
      <c r="AB334" s="8">
        <v>2</v>
      </c>
      <c r="AC334" s="8">
        <v>2</v>
      </c>
      <c r="AD334" s="8">
        <v>1</v>
      </c>
      <c r="AE334" s="8">
        <v>7</v>
      </c>
      <c r="AF334" s="8">
        <v>2</v>
      </c>
      <c r="AG334" s="8">
        <v>1</v>
      </c>
      <c r="AH334" s="8">
        <v>4</v>
      </c>
      <c r="AI334" s="8">
        <v>2</v>
      </c>
      <c r="AJ334" s="8">
        <v>7</v>
      </c>
      <c r="AK334" s="8">
        <v>9</v>
      </c>
      <c r="AL334" s="8">
        <v>2</v>
      </c>
      <c r="AM334" s="8">
        <v>3</v>
      </c>
      <c r="AN334" s="8">
        <v>23</v>
      </c>
      <c r="AO334" s="8">
        <v>8</v>
      </c>
      <c r="AP334" s="8">
        <v>3</v>
      </c>
      <c r="AQ334" s="8">
        <v>4</v>
      </c>
      <c r="AR334" s="8">
        <v>3</v>
      </c>
      <c r="AS334" s="8">
        <v>2</v>
      </c>
      <c r="AT334" s="8">
        <v>2</v>
      </c>
    </row>
    <row r="335" spans="1:46">
      <c r="A335" s="1">
        <v>22777</v>
      </c>
      <c r="B335" s="8">
        <v>1</v>
      </c>
      <c r="C335" s="6">
        <f t="shared" si="5"/>
        <v>58</v>
      </c>
      <c r="D335" s="8">
        <v>1962</v>
      </c>
      <c r="E335" s="55">
        <v>44140.505416666667</v>
      </c>
      <c r="F335" s="62">
        <v>0.5</v>
      </c>
      <c r="G335" s="8">
        <v>2</v>
      </c>
      <c r="H335" s="8">
        <v>3</v>
      </c>
      <c r="I335" s="8">
        <v>0</v>
      </c>
      <c r="J335" s="8">
        <v>2</v>
      </c>
      <c r="K335" s="8">
        <v>2</v>
      </c>
      <c r="L335" s="8">
        <v>1</v>
      </c>
      <c r="M335" s="8">
        <v>1</v>
      </c>
      <c r="N335" s="8">
        <v>2</v>
      </c>
      <c r="O335" s="8">
        <v>2</v>
      </c>
      <c r="P335" s="8">
        <v>3</v>
      </c>
      <c r="Q335" s="8">
        <v>3</v>
      </c>
      <c r="R335" s="8">
        <v>1</v>
      </c>
      <c r="S335" s="8">
        <v>0</v>
      </c>
      <c r="T335" s="8">
        <v>1</v>
      </c>
      <c r="U335" s="8">
        <v>1</v>
      </c>
      <c r="V335" s="8">
        <v>2</v>
      </c>
      <c r="W335" s="8">
        <v>3</v>
      </c>
      <c r="X335" s="8">
        <v>1</v>
      </c>
      <c r="Y335" s="8">
        <v>2</v>
      </c>
      <c r="Z335" s="20">
        <v>2</v>
      </c>
      <c r="AA335" s="8">
        <v>11</v>
      </c>
      <c r="AB335" s="8">
        <v>9</v>
      </c>
      <c r="AC335" s="8">
        <v>17</v>
      </c>
      <c r="AD335" s="8">
        <v>5</v>
      </c>
      <c r="AE335" s="8">
        <v>14</v>
      </c>
      <c r="AF335" s="8">
        <v>12</v>
      </c>
      <c r="AG335" s="8">
        <v>12</v>
      </c>
      <c r="AH335" s="8">
        <v>5</v>
      </c>
      <c r="AI335" s="8">
        <v>7</v>
      </c>
      <c r="AJ335" s="8">
        <v>5</v>
      </c>
      <c r="AK335" s="8">
        <v>5</v>
      </c>
      <c r="AL335" s="8">
        <v>11</v>
      </c>
      <c r="AM335" s="8">
        <v>7</v>
      </c>
      <c r="AN335" s="8">
        <v>7</v>
      </c>
      <c r="AO335" s="8">
        <v>22</v>
      </c>
      <c r="AP335" s="8">
        <v>9</v>
      </c>
      <c r="AQ335" s="8">
        <v>10</v>
      </c>
      <c r="AR335" s="8">
        <v>6</v>
      </c>
      <c r="AS335" s="8">
        <v>9</v>
      </c>
      <c r="AT335" s="8">
        <v>6</v>
      </c>
    </row>
    <row r="336" spans="1:46">
      <c r="A336" s="1">
        <v>22778</v>
      </c>
      <c r="B336" s="8">
        <v>0</v>
      </c>
      <c r="C336" s="6">
        <f t="shared" si="5"/>
        <v>34</v>
      </c>
      <c r="D336" s="8">
        <v>1986</v>
      </c>
      <c r="E336" s="55">
        <v>44140.506944444445</v>
      </c>
      <c r="F336" s="62">
        <v>2</v>
      </c>
      <c r="G336" s="8">
        <v>2</v>
      </c>
      <c r="H336" s="8">
        <v>1</v>
      </c>
      <c r="I336" s="8">
        <v>2</v>
      </c>
      <c r="J336" s="8">
        <v>2</v>
      </c>
      <c r="K336" s="8">
        <v>1</v>
      </c>
      <c r="L336" s="8">
        <v>1</v>
      </c>
      <c r="M336" s="8">
        <v>0</v>
      </c>
      <c r="N336" s="8">
        <v>1</v>
      </c>
      <c r="O336" s="8">
        <v>1</v>
      </c>
      <c r="P336" s="8">
        <v>2</v>
      </c>
      <c r="Q336" s="8">
        <v>1</v>
      </c>
      <c r="R336" s="8">
        <v>1</v>
      </c>
      <c r="S336" s="8">
        <v>0</v>
      </c>
      <c r="T336" s="8">
        <v>0</v>
      </c>
      <c r="U336" s="8">
        <v>3</v>
      </c>
      <c r="V336" s="8">
        <v>1</v>
      </c>
      <c r="W336" s="8">
        <v>3</v>
      </c>
      <c r="X336" s="8">
        <v>0</v>
      </c>
      <c r="Y336" s="8">
        <v>1</v>
      </c>
      <c r="Z336" s="20">
        <v>1</v>
      </c>
      <c r="AA336" s="8">
        <v>8</v>
      </c>
      <c r="AB336" s="8">
        <v>9</v>
      </c>
      <c r="AC336" s="8">
        <v>7</v>
      </c>
      <c r="AD336" s="8">
        <v>6</v>
      </c>
      <c r="AE336" s="8">
        <v>9</v>
      </c>
      <c r="AF336" s="8">
        <v>6</v>
      </c>
      <c r="AG336" s="8">
        <v>5</v>
      </c>
      <c r="AH336" s="8">
        <v>4</v>
      </c>
      <c r="AI336" s="8">
        <v>4</v>
      </c>
      <c r="AJ336" s="8">
        <v>5</v>
      </c>
      <c r="AK336" s="8">
        <v>3</v>
      </c>
      <c r="AL336" s="8">
        <v>5</v>
      </c>
      <c r="AM336" s="8">
        <v>9</v>
      </c>
      <c r="AN336" s="8">
        <v>4</v>
      </c>
      <c r="AO336" s="8">
        <v>9</v>
      </c>
      <c r="AP336" s="8">
        <v>3</v>
      </c>
      <c r="AQ336" s="8">
        <v>3</v>
      </c>
      <c r="AR336" s="8">
        <v>6</v>
      </c>
      <c r="AS336" s="8">
        <v>3</v>
      </c>
      <c r="AT336" s="8">
        <v>3</v>
      </c>
    </row>
    <row r="337" spans="1:46">
      <c r="A337" s="1">
        <v>22781</v>
      </c>
      <c r="B337" s="8">
        <v>0</v>
      </c>
      <c r="C337" s="6">
        <f t="shared" si="5"/>
        <v>24</v>
      </c>
      <c r="D337" s="8">
        <v>1996</v>
      </c>
      <c r="E337" s="55">
        <v>44140.509062500001</v>
      </c>
      <c r="F337" s="62">
        <v>9</v>
      </c>
      <c r="G337" s="8">
        <v>1</v>
      </c>
      <c r="H337" s="8">
        <v>3</v>
      </c>
      <c r="I337" s="8">
        <v>1</v>
      </c>
      <c r="J337" s="8">
        <v>2</v>
      </c>
      <c r="K337" s="8">
        <v>1</v>
      </c>
      <c r="L337" s="8">
        <v>2</v>
      </c>
      <c r="M337" s="8">
        <v>0</v>
      </c>
      <c r="N337" s="8">
        <v>1</v>
      </c>
      <c r="O337" s="8">
        <v>2</v>
      </c>
      <c r="P337" s="8">
        <v>1</v>
      </c>
      <c r="Q337" s="8">
        <v>1</v>
      </c>
      <c r="R337" s="8">
        <v>1</v>
      </c>
      <c r="S337" s="8">
        <v>1</v>
      </c>
      <c r="T337" s="8">
        <v>2</v>
      </c>
      <c r="U337" s="8">
        <v>3</v>
      </c>
      <c r="V337" s="8">
        <v>2</v>
      </c>
      <c r="W337" s="8">
        <v>1</v>
      </c>
      <c r="X337" s="8">
        <v>1</v>
      </c>
      <c r="Y337" s="8">
        <v>0</v>
      </c>
      <c r="Z337" s="20">
        <v>2</v>
      </c>
      <c r="AA337" s="8">
        <v>4</v>
      </c>
      <c r="AB337" s="8">
        <v>9</v>
      </c>
      <c r="AC337" s="8">
        <v>11</v>
      </c>
      <c r="AD337" s="8">
        <v>3</v>
      </c>
      <c r="AE337" s="8">
        <v>6</v>
      </c>
      <c r="AF337" s="8">
        <v>3</v>
      </c>
      <c r="AG337" s="8">
        <v>3</v>
      </c>
      <c r="AH337" s="8">
        <v>3</v>
      </c>
      <c r="AI337" s="8">
        <v>5</v>
      </c>
      <c r="AJ337" s="8">
        <v>4</v>
      </c>
      <c r="AK337" s="8">
        <v>3</v>
      </c>
      <c r="AL337" s="8">
        <v>3</v>
      </c>
      <c r="AM337" s="8">
        <v>19</v>
      </c>
      <c r="AN337" s="8">
        <v>2</v>
      </c>
      <c r="AO337" s="8">
        <v>4</v>
      </c>
      <c r="AP337" s="8">
        <v>3</v>
      </c>
      <c r="AQ337" s="8">
        <v>6</v>
      </c>
      <c r="AR337" s="8">
        <v>10</v>
      </c>
      <c r="AS337" s="8">
        <v>3</v>
      </c>
      <c r="AT337" s="8">
        <v>3</v>
      </c>
    </row>
    <row r="338" spans="1:46">
      <c r="A338" s="1">
        <v>22783</v>
      </c>
      <c r="B338" s="8">
        <v>0</v>
      </c>
      <c r="C338" s="6">
        <f t="shared" si="5"/>
        <v>21</v>
      </c>
      <c r="D338" s="8">
        <v>1999</v>
      </c>
      <c r="E338" s="55">
        <v>44140.514953703707</v>
      </c>
      <c r="F338" s="62">
        <v>5</v>
      </c>
      <c r="G338" s="8">
        <v>3</v>
      </c>
      <c r="H338" s="8">
        <v>2</v>
      </c>
      <c r="I338" s="8">
        <v>1</v>
      </c>
      <c r="J338" s="8">
        <v>1</v>
      </c>
      <c r="K338" s="8">
        <v>2</v>
      </c>
      <c r="L338" s="8">
        <v>2</v>
      </c>
      <c r="M338" s="8">
        <v>1</v>
      </c>
      <c r="N338" s="8">
        <v>1</v>
      </c>
      <c r="O338" s="8">
        <v>3</v>
      </c>
      <c r="P338" s="8">
        <v>1</v>
      </c>
      <c r="Q338" s="8">
        <v>3</v>
      </c>
      <c r="R338" s="8">
        <v>2</v>
      </c>
      <c r="S338" s="8">
        <v>2</v>
      </c>
      <c r="T338" s="8">
        <v>0</v>
      </c>
      <c r="U338" s="8">
        <v>3</v>
      </c>
      <c r="V338" s="8">
        <v>2</v>
      </c>
      <c r="W338" s="8">
        <v>3</v>
      </c>
      <c r="X338" s="8">
        <v>2</v>
      </c>
      <c r="Y338" s="8">
        <v>0</v>
      </c>
      <c r="Z338" s="20">
        <v>3</v>
      </c>
      <c r="AA338" s="8">
        <v>5</v>
      </c>
      <c r="AB338" s="8">
        <v>5</v>
      </c>
      <c r="AC338" s="8">
        <v>8</v>
      </c>
      <c r="AD338" s="8">
        <v>3</v>
      </c>
      <c r="AE338" s="8">
        <v>7</v>
      </c>
      <c r="AF338" s="8">
        <v>3</v>
      </c>
      <c r="AG338" s="8">
        <v>2</v>
      </c>
      <c r="AH338" s="8">
        <v>5</v>
      </c>
      <c r="AI338" s="8">
        <v>2</v>
      </c>
      <c r="AJ338" s="8">
        <v>5</v>
      </c>
      <c r="AK338" s="8">
        <v>3</v>
      </c>
      <c r="AL338" s="8">
        <v>9</v>
      </c>
      <c r="AM338" s="8">
        <v>6</v>
      </c>
      <c r="AN338" s="8">
        <v>4</v>
      </c>
      <c r="AO338" s="8">
        <v>9</v>
      </c>
      <c r="AP338" s="8">
        <v>4</v>
      </c>
      <c r="AQ338" s="8">
        <v>3</v>
      </c>
      <c r="AR338" s="8">
        <v>5</v>
      </c>
      <c r="AS338" s="8">
        <v>4</v>
      </c>
      <c r="AT338" s="8">
        <v>6</v>
      </c>
    </row>
    <row r="339" spans="1:46">
      <c r="A339" s="1">
        <v>22788</v>
      </c>
      <c r="B339" s="8">
        <v>1</v>
      </c>
      <c r="C339" s="6">
        <f t="shared" si="5"/>
        <v>22</v>
      </c>
      <c r="D339" s="8">
        <v>1998</v>
      </c>
      <c r="E339" s="55">
        <v>44140.531990740739</v>
      </c>
      <c r="F339" s="62">
        <v>7</v>
      </c>
      <c r="G339" s="8">
        <v>2</v>
      </c>
      <c r="H339" s="8">
        <v>0</v>
      </c>
      <c r="I339" s="8">
        <v>0</v>
      </c>
      <c r="J339" s="8">
        <v>2</v>
      </c>
      <c r="K339" s="8">
        <v>1</v>
      </c>
      <c r="L339" s="8">
        <v>1</v>
      </c>
      <c r="M339" s="8">
        <v>0</v>
      </c>
      <c r="N339" s="8">
        <v>2</v>
      </c>
      <c r="O339" s="8">
        <v>1</v>
      </c>
      <c r="P339" s="8">
        <v>3</v>
      </c>
      <c r="Q339" s="8">
        <v>2</v>
      </c>
      <c r="R339" s="8">
        <v>1</v>
      </c>
      <c r="S339" s="8">
        <v>2</v>
      </c>
      <c r="T339" s="8">
        <v>2</v>
      </c>
      <c r="U339" s="8">
        <v>3</v>
      </c>
      <c r="V339" s="8">
        <v>2</v>
      </c>
      <c r="W339" s="8">
        <v>2</v>
      </c>
      <c r="X339" s="8">
        <v>2</v>
      </c>
      <c r="Y339" s="8">
        <v>2</v>
      </c>
      <c r="Z339" s="20">
        <v>2</v>
      </c>
      <c r="AA339" s="8">
        <v>4</v>
      </c>
      <c r="AB339" s="8">
        <v>4</v>
      </c>
      <c r="AC339" s="8">
        <v>5</v>
      </c>
      <c r="AD339" s="8">
        <v>3</v>
      </c>
      <c r="AE339" s="8">
        <v>16</v>
      </c>
      <c r="AF339" s="8">
        <v>3</v>
      </c>
      <c r="AG339" s="8">
        <v>4</v>
      </c>
      <c r="AH339" s="8">
        <v>3</v>
      </c>
      <c r="AI339" s="8">
        <v>5</v>
      </c>
      <c r="AJ339" s="8">
        <v>4</v>
      </c>
      <c r="AK339" s="8">
        <v>5</v>
      </c>
      <c r="AL339" s="8">
        <v>5</v>
      </c>
      <c r="AM339" s="8">
        <v>7</v>
      </c>
      <c r="AN339" s="8">
        <v>4</v>
      </c>
      <c r="AO339" s="8">
        <v>6</v>
      </c>
      <c r="AP339" s="8">
        <v>5</v>
      </c>
      <c r="AQ339" s="8">
        <v>5</v>
      </c>
      <c r="AR339" s="8">
        <v>3</v>
      </c>
      <c r="AS339" s="8">
        <v>3</v>
      </c>
      <c r="AT339" s="8">
        <v>5</v>
      </c>
    </row>
    <row r="340" spans="1:46">
      <c r="A340" s="1">
        <v>19527</v>
      </c>
      <c r="B340" s="8">
        <v>0</v>
      </c>
      <c r="C340" s="6">
        <f t="shared" si="5"/>
        <v>22</v>
      </c>
      <c r="D340" s="8">
        <v>1998</v>
      </c>
      <c r="E340" s="55">
        <v>44140.555694444447</v>
      </c>
      <c r="F340" s="62">
        <v>8</v>
      </c>
      <c r="G340" s="8">
        <v>2</v>
      </c>
      <c r="H340" s="8">
        <v>1</v>
      </c>
      <c r="I340" s="8">
        <v>1</v>
      </c>
      <c r="J340" s="8">
        <v>3</v>
      </c>
      <c r="K340" s="8">
        <v>2</v>
      </c>
      <c r="L340" s="8">
        <v>2</v>
      </c>
      <c r="M340" s="8">
        <v>0</v>
      </c>
      <c r="N340" s="8">
        <v>0</v>
      </c>
      <c r="O340" s="8">
        <v>2</v>
      </c>
      <c r="P340" s="8">
        <v>0</v>
      </c>
      <c r="Q340" s="8">
        <v>3</v>
      </c>
      <c r="R340" s="8">
        <v>2</v>
      </c>
      <c r="S340" s="8">
        <v>1</v>
      </c>
      <c r="T340" s="8">
        <v>2</v>
      </c>
      <c r="U340" s="8">
        <v>0</v>
      </c>
      <c r="V340" s="8">
        <v>2</v>
      </c>
      <c r="W340" s="8">
        <v>2</v>
      </c>
      <c r="X340" s="8">
        <v>2</v>
      </c>
      <c r="Y340" s="8">
        <v>2</v>
      </c>
      <c r="Z340" s="20">
        <v>3</v>
      </c>
      <c r="AA340" s="8">
        <v>2</v>
      </c>
      <c r="AB340" s="8">
        <v>22</v>
      </c>
      <c r="AC340" s="8">
        <v>2</v>
      </c>
      <c r="AD340" s="8">
        <v>5</v>
      </c>
      <c r="AE340" s="8">
        <v>7</v>
      </c>
      <c r="AF340" s="8">
        <v>1</v>
      </c>
      <c r="AG340" s="8">
        <v>2</v>
      </c>
      <c r="AH340" s="8">
        <v>2</v>
      </c>
      <c r="AI340" s="8">
        <v>3</v>
      </c>
      <c r="AJ340" s="8">
        <v>2</v>
      </c>
      <c r="AK340" s="8">
        <v>2</v>
      </c>
      <c r="AL340" s="8">
        <v>35</v>
      </c>
      <c r="AM340" s="8">
        <v>3</v>
      </c>
      <c r="AN340" s="8">
        <v>2</v>
      </c>
      <c r="AO340" s="8">
        <v>4</v>
      </c>
      <c r="AP340" s="8">
        <v>2</v>
      </c>
      <c r="AQ340" s="8">
        <v>2</v>
      </c>
      <c r="AR340" s="8">
        <v>2</v>
      </c>
      <c r="AS340" s="8">
        <v>3</v>
      </c>
      <c r="AT340" s="8">
        <v>2</v>
      </c>
    </row>
    <row r="341" spans="1:46">
      <c r="A341" s="1">
        <v>22793</v>
      </c>
      <c r="B341" s="8">
        <v>0</v>
      </c>
      <c r="C341" s="6">
        <f t="shared" si="5"/>
        <v>21</v>
      </c>
      <c r="D341" s="8">
        <v>1999</v>
      </c>
      <c r="E341" s="55">
        <v>44140.577048611114</v>
      </c>
      <c r="F341" s="62">
        <v>6</v>
      </c>
      <c r="G341" s="8">
        <v>1</v>
      </c>
      <c r="H341" s="8">
        <v>1</v>
      </c>
      <c r="I341" s="8">
        <v>0</v>
      </c>
      <c r="J341" s="8">
        <v>0</v>
      </c>
      <c r="K341" s="8">
        <v>2</v>
      </c>
      <c r="L341" s="8">
        <v>1</v>
      </c>
      <c r="M341" s="8">
        <v>0</v>
      </c>
      <c r="N341" s="8">
        <v>1</v>
      </c>
      <c r="O341" s="8">
        <v>2</v>
      </c>
      <c r="P341" s="8">
        <v>1</v>
      </c>
      <c r="Q341" s="8">
        <v>2</v>
      </c>
      <c r="R341" s="8">
        <v>1</v>
      </c>
      <c r="S341" s="8">
        <v>1</v>
      </c>
      <c r="T341" s="8">
        <v>1</v>
      </c>
      <c r="U341" s="8">
        <v>2</v>
      </c>
      <c r="V341" s="8">
        <v>2</v>
      </c>
      <c r="W341" s="8">
        <v>2</v>
      </c>
      <c r="X341" s="8">
        <v>2</v>
      </c>
      <c r="Y341" s="8">
        <v>1</v>
      </c>
      <c r="Z341" s="20">
        <v>3</v>
      </c>
      <c r="AA341" s="8">
        <v>3</v>
      </c>
      <c r="AB341" s="8">
        <v>6</v>
      </c>
      <c r="AC341" s="8">
        <v>3</v>
      </c>
      <c r="AD341" s="8">
        <v>3</v>
      </c>
      <c r="AE341" s="8">
        <v>4</v>
      </c>
      <c r="AF341" s="8">
        <v>2</v>
      </c>
      <c r="AG341" s="8">
        <v>3</v>
      </c>
      <c r="AH341" s="8">
        <v>4</v>
      </c>
      <c r="AI341" s="8">
        <v>3</v>
      </c>
      <c r="AJ341" s="8">
        <v>5</v>
      </c>
      <c r="AK341" s="8">
        <v>8</v>
      </c>
      <c r="AL341" s="8">
        <v>4</v>
      </c>
      <c r="AM341" s="8">
        <v>5</v>
      </c>
      <c r="AN341" s="8">
        <v>3</v>
      </c>
      <c r="AO341" s="8">
        <v>6</v>
      </c>
      <c r="AP341" s="8">
        <v>1</v>
      </c>
      <c r="AQ341" s="8">
        <v>5</v>
      </c>
      <c r="AR341" s="8">
        <v>4</v>
      </c>
      <c r="AS341" s="8">
        <v>3</v>
      </c>
      <c r="AT341" s="8">
        <v>2</v>
      </c>
    </row>
    <row r="342" spans="1:46">
      <c r="A342" s="1">
        <v>22794</v>
      </c>
      <c r="B342" s="8">
        <v>1</v>
      </c>
      <c r="C342" s="6">
        <f t="shared" si="5"/>
        <v>22</v>
      </c>
      <c r="D342" s="8">
        <v>1998</v>
      </c>
      <c r="E342" s="55">
        <v>44140.585555555554</v>
      </c>
      <c r="F342" s="62">
        <v>1.5</v>
      </c>
      <c r="G342" s="8">
        <v>1</v>
      </c>
      <c r="H342" s="8">
        <v>1</v>
      </c>
      <c r="I342" s="8">
        <v>1</v>
      </c>
      <c r="J342" s="8">
        <v>2</v>
      </c>
      <c r="K342" s="8">
        <v>1</v>
      </c>
      <c r="L342" s="8">
        <v>1</v>
      </c>
      <c r="M342" s="8">
        <v>1</v>
      </c>
      <c r="N342" s="8">
        <v>0</v>
      </c>
      <c r="O342" s="8">
        <v>2</v>
      </c>
      <c r="P342" s="8">
        <v>2</v>
      </c>
      <c r="Q342" s="8">
        <v>2</v>
      </c>
      <c r="R342" s="8">
        <v>1</v>
      </c>
      <c r="S342" s="8">
        <v>0</v>
      </c>
      <c r="T342" s="8">
        <v>0</v>
      </c>
      <c r="U342" s="8">
        <v>3</v>
      </c>
      <c r="V342" s="8">
        <v>1</v>
      </c>
      <c r="W342" s="8">
        <v>3</v>
      </c>
      <c r="X342" s="8">
        <v>0</v>
      </c>
      <c r="Y342" s="8">
        <v>2</v>
      </c>
      <c r="Z342" s="20">
        <v>3</v>
      </c>
      <c r="AA342" s="8">
        <v>7</v>
      </c>
      <c r="AB342" s="8">
        <v>6</v>
      </c>
      <c r="AC342" s="8">
        <v>7</v>
      </c>
      <c r="AD342" s="8">
        <v>12</v>
      </c>
      <c r="AE342" s="8">
        <v>9</v>
      </c>
      <c r="AF342" s="8">
        <v>7</v>
      </c>
      <c r="AG342" s="8">
        <v>8</v>
      </c>
      <c r="AH342" s="8">
        <v>7</v>
      </c>
      <c r="AI342" s="8">
        <v>11</v>
      </c>
      <c r="AJ342" s="8">
        <v>7</v>
      </c>
      <c r="AK342" s="8">
        <v>21</v>
      </c>
      <c r="AL342" s="8">
        <v>8</v>
      </c>
      <c r="AM342" s="8">
        <v>5</v>
      </c>
      <c r="AN342" s="8">
        <v>6</v>
      </c>
      <c r="AO342" s="8">
        <v>7</v>
      </c>
      <c r="AP342" s="8">
        <v>7</v>
      </c>
      <c r="AQ342" s="8">
        <v>5</v>
      </c>
      <c r="AR342" s="8">
        <v>2</v>
      </c>
      <c r="AS342" s="8">
        <v>5</v>
      </c>
      <c r="AT342" s="8">
        <v>6</v>
      </c>
    </row>
    <row r="343" spans="1:46">
      <c r="A343" s="1">
        <v>22802</v>
      </c>
      <c r="B343" s="8">
        <v>0</v>
      </c>
      <c r="C343" s="6">
        <f t="shared" si="5"/>
        <v>45</v>
      </c>
      <c r="D343" s="8">
        <v>1975</v>
      </c>
      <c r="E343" s="55">
        <v>44140.594259259262</v>
      </c>
      <c r="F343" s="62">
        <v>4</v>
      </c>
      <c r="G343" s="8">
        <v>2</v>
      </c>
      <c r="H343" s="8">
        <v>1</v>
      </c>
      <c r="I343" s="8">
        <v>0</v>
      </c>
      <c r="J343" s="8">
        <v>1</v>
      </c>
      <c r="K343" s="8">
        <v>2</v>
      </c>
      <c r="L343" s="8">
        <v>2</v>
      </c>
      <c r="M343" s="8">
        <v>0</v>
      </c>
      <c r="N343" s="8">
        <v>1</v>
      </c>
      <c r="O343" s="8">
        <v>2</v>
      </c>
      <c r="P343" s="8">
        <v>1</v>
      </c>
      <c r="Q343" s="8">
        <v>3</v>
      </c>
      <c r="R343" s="8">
        <v>1</v>
      </c>
      <c r="S343" s="8">
        <v>0</v>
      </c>
      <c r="T343" s="8">
        <v>0</v>
      </c>
      <c r="U343" s="8">
        <v>1</v>
      </c>
      <c r="V343" s="8">
        <v>0</v>
      </c>
      <c r="W343" s="8">
        <v>1</v>
      </c>
      <c r="X343" s="8">
        <v>1</v>
      </c>
      <c r="Y343" s="8">
        <v>0</v>
      </c>
      <c r="Z343" s="20">
        <v>1</v>
      </c>
      <c r="AA343" s="8">
        <v>7</v>
      </c>
      <c r="AB343" s="8">
        <v>7</v>
      </c>
      <c r="AC343" s="8">
        <v>4</v>
      </c>
      <c r="AD343" s="8">
        <v>6</v>
      </c>
      <c r="AE343" s="8">
        <v>9</v>
      </c>
      <c r="AF343" s="8">
        <v>5</v>
      </c>
      <c r="AG343" s="8">
        <v>4</v>
      </c>
      <c r="AH343" s="8">
        <v>7</v>
      </c>
      <c r="AI343" s="8">
        <v>6</v>
      </c>
      <c r="AJ343" s="8">
        <v>5</v>
      </c>
      <c r="AK343" s="8">
        <v>6</v>
      </c>
      <c r="AL343" s="8">
        <v>7</v>
      </c>
      <c r="AM343" s="8">
        <v>5</v>
      </c>
      <c r="AN343" s="8">
        <v>4</v>
      </c>
      <c r="AO343" s="8">
        <v>9</v>
      </c>
      <c r="AP343" s="8">
        <v>5</v>
      </c>
      <c r="AQ343" s="8">
        <v>6</v>
      </c>
      <c r="AR343" s="8">
        <v>6</v>
      </c>
      <c r="AS343" s="8">
        <v>3</v>
      </c>
      <c r="AT343" s="8">
        <v>5</v>
      </c>
    </row>
    <row r="344" spans="1:46">
      <c r="A344" s="1">
        <v>22795</v>
      </c>
      <c r="B344" s="8">
        <v>0</v>
      </c>
      <c r="C344" s="6">
        <f t="shared" si="5"/>
        <v>19</v>
      </c>
      <c r="D344" s="8">
        <v>2001</v>
      </c>
      <c r="E344" s="55">
        <v>44140.598483796297</v>
      </c>
      <c r="F344" s="62">
        <v>2.5</v>
      </c>
      <c r="G344" s="8">
        <v>1</v>
      </c>
      <c r="H344" s="8">
        <v>2</v>
      </c>
      <c r="I344" s="8">
        <v>1</v>
      </c>
      <c r="J344" s="8">
        <v>1</v>
      </c>
      <c r="K344" s="8">
        <v>1</v>
      </c>
      <c r="L344" s="8">
        <v>2</v>
      </c>
      <c r="M344" s="8">
        <v>1</v>
      </c>
      <c r="N344" s="8">
        <v>2</v>
      </c>
      <c r="O344" s="8">
        <v>2</v>
      </c>
      <c r="P344" s="8">
        <v>1</v>
      </c>
      <c r="Q344" s="8">
        <v>2</v>
      </c>
      <c r="R344" s="8">
        <v>2</v>
      </c>
      <c r="S344" s="8">
        <v>1</v>
      </c>
      <c r="T344" s="8">
        <v>1</v>
      </c>
      <c r="U344" s="8">
        <v>2</v>
      </c>
      <c r="V344" s="8">
        <v>2</v>
      </c>
      <c r="W344" s="8">
        <v>2</v>
      </c>
      <c r="X344" s="8">
        <v>2</v>
      </c>
      <c r="Y344" s="8">
        <v>1</v>
      </c>
      <c r="Z344" s="20">
        <v>3</v>
      </c>
      <c r="AA344" s="8">
        <v>3</v>
      </c>
      <c r="AB344" s="8">
        <v>3</v>
      </c>
      <c r="AC344" s="8">
        <v>3</v>
      </c>
      <c r="AD344" s="8">
        <v>1</v>
      </c>
      <c r="AE344" s="8">
        <v>3</v>
      </c>
      <c r="AF344" s="8">
        <v>3</v>
      </c>
      <c r="AG344" s="8">
        <v>2</v>
      </c>
      <c r="AH344" s="8">
        <v>2</v>
      </c>
      <c r="AI344" s="8">
        <v>3</v>
      </c>
      <c r="AJ344" s="8">
        <v>2</v>
      </c>
      <c r="AK344" s="8">
        <v>3</v>
      </c>
      <c r="AL344" s="8">
        <v>9</v>
      </c>
      <c r="AM344" s="8">
        <v>3</v>
      </c>
      <c r="AN344" s="8">
        <v>2</v>
      </c>
      <c r="AO344" s="8">
        <v>4</v>
      </c>
      <c r="AP344" s="8">
        <v>4</v>
      </c>
      <c r="AQ344" s="8">
        <v>2</v>
      </c>
      <c r="AR344" s="8">
        <v>3</v>
      </c>
      <c r="AS344" s="8">
        <v>3</v>
      </c>
      <c r="AT344" s="8">
        <v>2</v>
      </c>
    </row>
    <row r="345" spans="1:46">
      <c r="A345" s="1">
        <v>22809</v>
      </c>
      <c r="B345" s="8">
        <v>0</v>
      </c>
      <c r="C345" s="6">
        <f t="shared" si="5"/>
        <v>21</v>
      </c>
      <c r="D345" s="8">
        <v>1999</v>
      </c>
      <c r="E345" s="55">
        <v>44140.620787037034</v>
      </c>
      <c r="F345" s="62">
        <v>4</v>
      </c>
      <c r="G345" s="8">
        <v>3</v>
      </c>
      <c r="H345" s="8">
        <v>3</v>
      </c>
      <c r="I345" s="8">
        <v>2</v>
      </c>
      <c r="J345" s="8">
        <v>3</v>
      </c>
      <c r="K345" s="8">
        <v>0</v>
      </c>
      <c r="L345" s="8">
        <v>3</v>
      </c>
      <c r="M345" s="8">
        <v>0</v>
      </c>
      <c r="N345" s="8">
        <v>0</v>
      </c>
      <c r="O345" s="8">
        <v>2</v>
      </c>
      <c r="P345" s="8">
        <v>3</v>
      </c>
      <c r="Q345" s="8">
        <v>3</v>
      </c>
      <c r="R345" s="8">
        <v>2</v>
      </c>
      <c r="S345" s="8">
        <v>3</v>
      </c>
      <c r="T345" s="8">
        <v>3</v>
      </c>
      <c r="U345" s="8">
        <v>2</v>
      </c>
      <c r="V345" s="8">
        <v>3</v>
      </c>
      <c r="W345" s="8">
        <v>2</v>
      </c>
      <c r="X345" s="8">
        <v>2</v>
      </c>
      <c r="Y345" s="8">
        <v>3</v>
      </c>
      <c r="Z345" s="20">
        <v>1</v>
      </c>
      <c r="AA345" s="8">
        <v>6</v>
      </c>
      <c r="AB345" s="8">
        <v>2</v>
      </c>
      <c r="AC345" s="8">
        <v>6</v>
      </c>
      <c r="AD345" s="8">
        <v>4</v>
      </c>
      <c r="AE345" s="8">
        <v>7</v>
      </c>
      <c r="AF345" s="8">
        <v>1</v>
      </c>
      <c r="AG345" s="8">
        <v>3</v>
      </c>
      <c r="AH345" s="8">
        <v>4</v>
      </c>
      <c r="AI345" s="8">
        <v>3</v>
      </c>
      <c r="AJ345" s="8">
        <v>3</v>
      </c>
      <c r="AK345" s="8">
        <v>4</v>
      </c>
      <c r="AL345" s="8">
        <v>8</v>
      </c>
      <c r="AM345" s="8">
        <v>4</v>
      </c>
      <c r="AN345" s="8">
        <v>2</v>
      </c>
      <c r="AO345" s="8">
        <v>12</v>
      </c>
      <c r="AP345" s="8">
        <v>2</v>
      </c>
      <c r="AQ345" s="8">
        <v>6</v>
      </c>
      <c r="AR345" s="8">
        <v>6</v>
      </c>
      <c r="AS345" s="8">
        <v>4</v>
      </c>
      <c r="AT345" s="8">
        <v>4</v>
      </c>
    </row>
    <row r="346" spans="1:46">
      <c r="A346" s="1">
        <v>22821</v>
      </c>
      <c r="B346" s="8">
        <v>0</v>
      </c>
      <c r="C346" s="6">
        <f t="shared" si="5"/>
        <v>33</v>
      </c>
      <c r="D346" s="8">
        <v>1987</v>
      </c>
      <c r="E346" s="55">
        <v>44140.709780092591</v>
      </c>
      <c r="F346" s="62">
        <v>8</v>
      </c>
      <c r="G346" s="8">
        <v>3</v>
      </c>
      <c r="H346" s="8">
        <v>2</v>
      </c>
      <c r="I346" s="8">
        <v>0</v>
      </c>
      <c r="J346" s="8">
        <v>3</v>
      </c>
      <c r="K346" s="8">
        <v>3</v>
      </c>
      <c r="L346" s="8">
        <v>2</v>
      </c>
      <c r="M346" s="8">
        <v>3</v>
      </c>
      <c r="N346" s="8">
        <v>1</v>
      </c>
      <c r="O346" s="8">
        <v>2</v>
      </c>
      <c r="P346" s="8">
        <v>3</v>
      </c>
      <c r="Q346" s="8">
        <v>3</v>
      </c>
      <c r="R346" s="8">
        <v>1</v>
      </c>
      <c r="S346" s="8">
        <v>2</v>
      </c>
      <c r="T346" s="8">
        <v>1</v>
      </c>
      <c r="U346" s="8">
        <v>1</v>
      </c>
      <c r="V346" s="8">
        <v>1</v>
      </c>
      <c r="W346" s="8">
        <v>3</v>
      </c>
      <c r="X346" s="8">
        <v>2</v>
      </c>
      <c r="Y346" s="8">
        <v>1</v>
      </c>
      <c r="Z346" s="20">
        <v>2</v>
      </c>
      <c r="AA346" s="8">
        <v>3</v>
      </c>
      <c r="AB346" s="8">
        <v>9</v>
      </c>
      <c r="AC346" s="8">
        <v>7</v>
      </c>
      <c r="AD346" s="8">
        <v>3</v>
      </c>
      <c r="AE346" s="8">
        <v>6</v>
      </c>
      <c r="AF346" s="8">
        <v>2</v>
      </c>
      <c r="AG346" s="8">
        <v>4</v>
      </c>
      <c r="AH346" s="8">
        <v>4</v>
      </c>
      <c r="AI346" s="8">
        <v>3</v>
      </c>
      <c r="AJ346" s="8">
        <v>5</v>
      </c>
      <c r="AK346" s="8">
        <v>3</v>
      </c>
      <c r="AL346" s="8">
        <v>4</v>
      </c>
      <c r="AM346" s="8">
        <v>5</v>
      </c>
      <c r="AN346" s="8">
        <v>4</v>
      </c>
      <c r="AO346" s="8">
        <v>7</v>
      </c>
      <c r="AP346" s="8">
        <v>3</v>
      </c>
      <c r="AQ346" s="8">
        <v>6</v>
      </c>
      <c r="AR346" s="8">
        <v>6</v>
      </c>
      <c r="AS346" s="8">
        <v>6</v>
      </c>
      <c r="AT346" s="8">
        <v>3</v>
      </c>
    </row>
    <row r="347" spans="1:46">
      <c r="A347" s="1">
        <v>22829</v>
      </c>
      <c r="B347" s="8">
        <v>1</v>
      </c>
      <c r="C347" s="6">
        <f t="shared" si="5"/>
        <v>26</v>
      </c>
      <c r="D347" s="8">
        <v>1994</v>
      </c>
      <c r="E347" s="55">
        <v>44140.813356481478</v>
      </c>
      <c r="F347" s="62">
        <v>4</v>
      </c>
      <c r="G347" s="8">
        <v>2</v>
      </c>
      <c r="H347" s="8">
        <v>2</v>
      </c>
      <c r="I347" s="8">
        <v>1</v>
      </c>
      <c r="J347" s="8">
        <v>1</v>
      </c>
      <c r="K347" s="8">
        <v>2</v>
      </c>
      <c r="L347" s="8">
        <v>3</v>
      </c>
      <c r="M347" s="8">
        <v>1</v>
      </c>
      <c r="N347" s="8">
        <v>1</v>
      </c>
      <c r="O347" s="8">
        <v>3</v>
      </c>
      <c r="P347" s="8">
        <v>1</v>
      </c>
      <c r="Q347" s="8">
        <v>2</v>
      </c>
      <c r="R347" s="8">
        <v>2</v>
      </c>
      <c r="S347" s="8">
        <v>2</v>
      </c>
      <c r="T347" s="8">
        <v>3</v>
      </c>
      <c r="U347" s="8">
        <v>3</v>
      </c>
      <c r="V347" s="8">
        <v>3</v>
      </c>
      <c r="W347" s="8">
        <v>2</v>
      </c>
      <c r="X347" s="8">
        <v>0</v>
      </c>
      <c r="Y347" s="8">
        <v>2</v>
      </c>
      <c r="Z347" s="20">
        <v>2</v>
      </c>
      <c r="AA347" s="8">
        <v>8</v>
      </c>
      <c r="AB347" s="8">
        <v>9</v>
      </c>
      <c r="AC347" s="8">
        <v>11</v>
      </c>
      <c r="AD347" s="8">
        <v>5</v>
      </c>
      <c r="AE347" s="8">
        <v>8</v>
      </c>
      <c r="AF347" s="8">
        <v>5</v>
      </c>
      <c r="AG347" s="8">
        <v>6</v>
      </c>
      <c r="AH347" s="8">
        <v>6</v>
      </c>
      <c r="AI347" s="8">
        <v>3</v>
      </c>
      <c r="AJ347" s="8">
        <v>5</v>
      </c>
      <c r="AK347" s="8">
        <v>5</v>
      </c>
      <c r="AL347" s="8">
        <v>5</v>
      </c>
      <c r="AM347" s="8">
        <v>5</v>
      </c>
      <c r="AN347" s="8">
        <v>5</v>
      </c>
      <c r="AO347" s="8">
        <v>11</v>
      </c>
      <c r="AP347" s="8">
        <v>3</v>
      </c>
      <c r="AQ347" s="8">
        <v>5</v>
      </c>
      <c r="AR347" s="8">
        <v>5</v>
      </c>
      <c r="AS347" s="8">
        <v>5</v>
      </c>
      <c r="AT347" s="8">
        <v>4</v>
      </c>
    </row>
    <row r="348" spans="1:46">
      <c r="A348" s="1">
        <v>22834</v>
      </c>
      <c r="B348" s="8">
        <v>0</v>
      </c>
      <c r="C348" s="6">
        <f t="shared" si="5"/>
        <v>30</v>
      </c>
      <c r="D348" s="8">
        <v>1990</v>
      </c>
      <c r="E348" s="55">
        <v>44140.833541666667</v>
      </c>
      <c r="F348" s="62">
        <v>8</v>
      </c>
      <c r="G348" s="8">
        <v>1</v>
      </c>
      <c r="H348" s="8">
        <v>2</v>
      </c>
      <c r="I348" s="8">
        <v>0</v>
      </c>
      <c r="J348" s="8">
        <v>0</v>
      </c>
      <c r="K348" s="8">
        <v>2</v>
      </c>
      <c r="L348" s="8">
        <v>1</v>
      </c>
      <c r="M348" s="8">
        <v>1</v>
      </c>
      <c r="N348" s="8">
        <v>1</v>
      </c>
      <c r="O348" s="8">
        <v>0</v>
      </c>
      <c r="P348" s="8">
        <v>0</v>
      </c>
      <c r="Q348" s="8">
        <v>1</v>
      </c>
      <c r="R348" s="8">
        <v>0</v>
      </c>
      <c r="S348" s="8">
        <v>0</v>
      </c>
      <c r="T348" s="8">
        <v>1</v>
      </c>
      <c r="U348" s="8">
        <v>1</v>
      </c>
      <c r="V348" s="8">
        <v>0</v>
      </c>
      <c r="W348" s="8">
        <v>1</v>
      </c>
      <c r="X348" s="8">
        <v>1</v>
      </c>
      <c r="Y348" s="8">
        <v>1</v>
      </c>
      <c r="Z348" s="20">
        <v>0</v>
      </c>
      <c r="AA348" s="8">
        <v>90</v>
      </c>
      <c r="AB348" s="8">
        <v>5</v>
      </c>
      <c r="AC348" s="8">
        <v>3</v>
      </c>
      <c r="AD348" s="8">
        <v>4</v>
      </c>
      <c r="AE348" s="8">
        <v>5</v>
      </c>
      <c r="AF348" s="8">
        <v>2</v>
      </c>
      <c r="AG348" s="8">
        <v>7</v>
      </c>
      <c r="AH348" s="8">
        <v>7</v>
      </c>
      <c r="AI348" s="8">
        <v>5</v>
      </c>
      <c r="AJ348" s="8">
        <v>9</v>
      </c>
      <c r="AK348" s="8">
        <v>10</v>
      </c>
      <c r="AL348" s="8">
        <v>5</v>
      </c>
      <c r="AM348" s="8">
        <v>3</v>
      </c>
      <c r="AN348" s="8">
        <v>7</v>
      </c>
      <c r="AO348" s="8">
        <v>16</v>
      </c>
      <c r="AP348" s="8">
        <v>5</v>
      </c>
      <c r="AQ348" s="8">
        <v>8</v>
      </c>
      <c r="AR348" s="8">
        <v>5</v>
      </c>
      <c r="AS348" s="8">
        <v>11</v>
      </c>
      <c r="AT348" s="8">
        <v>3</v>
      </c>
    </row>
    <row r="349" spans="1:46">
      <c r="A349" s="1">
        <v>21224</v>
      </c>
      <c r="B349" s="8">
        <v>0</v>
      </c>
      <c r="C349" s="6">
        <f t="shared" si="5"/>
        <v>27</v>
      </c>
      <c r="D349" s="8">
        <v>1993</v>
      </c>
      <c r="E349" s="55">
        <v>44140.844837962963</v>
      </c>
      <c r="F349" s="62">
        <v>2</v>
      </c>
      <c r="G349" s="8">
        <v>3</v>
      </c>
      <c r="H349" s="8">
        <v>2</v>
      </c>
      <c r="I349" s="8">
        <v>2</v>
      </c>
      <c r="J349" s="8">
        <v>3</v>
      </c>
      <c r="K349" s="8">
        <v>2</v>
      </c>
      <c r="L349" s="8">
        <v>3</v>
      </c>
      <c r="M349" s="8">
        <v>0</v>
      </c>
      <c r="N349" s="8">
        <v>1</v>
      </c>
      <c r="O349" s="8">
        <v>2</v>
      </c>
      <c r="P349" s="8">
        <v>1</v>
      </c>
      <c r="Q349" s="8">
        <v>2</v>
      </c>
      <c r="R349" s="8">
        <v>0</v>
      </c>
      <c r="S349" s="8">
        <v>1</v>
      </c>
      <c r="T349" s="8">
        <v>2</v>
      </c>
      <c r="U349" s="8">
        <v>3</v>
      </c>
      <c r="V349" s="8">
        <v>2</v>
      </c>
      <c r="W349" s="8">
        <v>2</v>
      </c>
      <c r="X349" s="8">
        <v>1</v>
      </c>
      <c r="Y349" s="8">
        <v>1</v>
      </c>
      <c r="Z349" s="20">
        <v>3</v>
      </c>
      <c r="AA349" s="8">
        <v>10</v>
      </c>
      <c r="AB349" s="8">
        <v>4</v>
      </c>
      <c r="AC349" s="8">
        <v>7</v>
      </c>
      <c r="AD349" s="8">
        <v>2</v>
      </c>
      <c r="AE349" s="8">
        <v>12</v>
      </c>
      <c r="AF349" s="8">
        <v>2</v>
      </c>
      <c r="AG349" s="8">
        <v>3</v>
      </c>
      <c r="AH349" s="8">
        <v>5</v>
      </c>
      <c r="AI349" s="8">
        <v>4</v>
      </c>
      <c r="AJ349" s="8">
        <v>4</v>
      </c>
      <c r="AK349" s="8">
        <v>8</v>
      </c>
      <c r="AL349" s="8">
        <v>7</v>
      </c>
      <c r="AM349" s="8">
        <v>4</v>
      </c>
      <c r="AN349" s="8">
        <v>9</v>
      </c>
      <c r="AO349" s="8">
        <v>8</v>
      </c>
      <c r="AP349" s="8">
        <v>6</v>
      </c>
      <c r="AQ349" s="8">
        <v>5</v>
      </c>
      <c r="AR349" s="8">
        <v>6</v>
      </c>
      <c r="AS349" s="8">
        <v>6</v>
      </c>
      <c r="AT349" s="8">
        <v>4</v>
      </c>
    </row>
    <row r="350" spans="1:46">
      <c r="A350" s="1">
        <v>22844</v>
      </c>
      <c r="B350" s="8">
        <v>1</v>
      </c>
      <c r="C350" s="6">
        <f t="shared" si="5"/>
        <v>22</v>
      </c>
      <c r="D350" s="8">
        <v>1998</v>
      </c>
      <c r="E350" s="55">
        <v>44140.85528935185</v>
      </c>
      <c r="F350" s="62">
        <v>5</v>
      </c>
      <c r="G350" s="8">
        <v>1</v>
      </c>
      <c r="H350" s="8">
        <v>1</v>
      </c>
      <c r="I350" s="8">
        <v>2</v>
      </c>
      <c r="J350" s="8">
        <v>2</v>
      </c>
      <c r="K350" s="8">
        <v>0</v>
      </c>
      <c r="L350" s="8">
        <v>3</v>
      </c>
      <c r="M350" s="8">
        <v>0</v>
      </c>
      <c r="N350" s="8">
        <v>1</v>
      </c>
      <c r="O350" s="8">
        <v>2</v>
      </c>
      <c r="P350" s="8">
        <v>0</v>
      </c>
      <c r="Q350" s="8">
        <v>2</v>
      </c>
      <c r="R350" s="8">
        <v>0</v>
      </c>
      <c r="S350" s="8">
        <v>2</v>
      </c>
      <c r="T350" s="8">
        <v>2</v>
      </c>
      <c r="U350" s="8">
        <v>0</v>
      </c>
      <c r="V350" s="8">
        <v>1</v>
      </c>
      <c r="W350" s="8">
        <v>3</v>
      </c>
      <c r="X350" s="8">
        <v>1</v>
      </c>
      <c r="Y350" s="8">
        <v>0</v>
      </c>
      <c r="Z350" s="20">
        <v>1</v>
      </c>
      <c r="AA350" s="8">
        <v>10</v>
      </c>
      <c r="AB350" s="8">
        <v>10</v>
      </c>
      <c r="AC350" s="8">
        <v>2</v>
      </c>
      <c r="AD350" s="8">
        <v>3</v>
      </c>
      <c r="AE350" s="8">
        <v>5</v>
      </c>
      <c r="AF350" s="8">
        <v>3</v>
      </c>
      <c r="AG350" s="8">
        <v>5</v>
      </c>
      <c r="AH350" s="8">
        <v>5</v>
      </c>
      <c r="AI350" s="8">
        <v>4</v>
      </c>
      <c r="AJ350" s="8">
        <v>7</v>
      </c>
      <c r="AK350" s="8">
        <v>10</v>
      </c>
      <c r="AL350" s="8">
        <v>6</v>
      </c>
      <c r="AM350" s="8">
        <v>8</v>
      </c>
      <c r="AN350" s="8">
        <v>6</v>
      </c>
      <c r="AO350" s="8">
        <v>11</v>
      </c>
      <c r="AP350" s="8">
        <v>6</v>
      </c>
      <c r="AQ350" s="8">
        <v>5</v>
      </c>
      <c r="AR350" s="8">
        <v>5</v>
      </c>
      <c r="AS350" s="8">
        <v>4</v>
      </c>
      <c r="AT350" s="8">
        <v>3</v>
      </c>
    </row>
    <row r="351" spans="1:46">
      <c r="A351" s="1">
        <v>22846</v>
      </c>
      <c r="B351" s="8">
        <v>0</v>
      </c>
      <c r="C351" s="6">
        <f t="shared" si="5"/>
        <v>24</v>
      </c>
      <c r="D351" s="8">
        <v>1996</v>
      </c>
      <c r="E351" s="55">
        <v>44140.860462962963</v>
      </c>
      <c r="F351" s="62">
        <v>12</v>
      </c>
      <c r="G351" s="8">
        <v>1</v>
      </c>
      <c r="H351" s="8">
        <v>0</v>
      </c>
      <c r="I351" s="8">
        <v>0</v>
      </c>
      <c r="J351" s="8">
        <v>2</v>
      </c>
      <c r="K351" s="8">
        <v>1</v>
      </c>
      <c r="L351" s="8">
        <v>2</v>
      </c>
      <c r="M351" s="8">
        <v>1</v>
      </c>
      <c r="N351" s="8">
        <v>0</v>
      </c>
      <c r="O351" s="8">
        <v>0</v>
      </c>
      <c r="P351" s="8">
        <v>1</v>
      </c>
      <c r="Q351" s="8">
        <v>1</v>
      </c>
      <c r="R351" s="8">
        <v>0</v>
      </c>
      <c r="S351" s="8">
        <v>2</v>
      </c>
      <c r="T351" s="8">
        <v>1</v>
      </c>
      <c r="U351" s="8">
        <v>2</v>
      </c>
      <c r="V351" s="8">
        <v>0</v>
      </c>
      <c r="W351" s="8">
        <v>0</v>
      </c>
      <c r="X351" s="8">
        <v>2</v>
      </c>
      <c r="Y351" s="8">
        <v>1</v>
      </c>
      <c r="Z351" s="20">
        <v>1</v>
      </c>
      <c r="AA351" s="8">
        <v>5</v>
      </c>
      <c r="AB351" s="8">
        <v>5</v>
      </c>
      <c r="AC351" s="8">
        <v>3</v>
      </c>
      <c r="AD351" s="8">
        <v>3</v>
      </c>
      <c r="AE351" s="8">
        <v>4</v>
      </c>
      <c r="AF351" s="8">
        <v>4</v>
      </c>
      <c r="AG351" s="8">
        <v>3</v>
      </c>
      <c r="AH351" s="8">
        <v>3</v>
      </c>
      <c r="AI351" s="8">
        <v>5</v>
      </c>
      <c r="AJ351" s="8">
        <v>3</v>
      </c>
      <c r="AK351" s="8">
        <v>3</v>
      </c>
      <c r="AL351" s="8">
        <v>3</v>
      </c>
      <c r="AM351" s="8">
        <v>6</v>
      </c>
      <c r="AN351" s="8">
        <v>3</v>
      </c>
      <c r="AO351" s="8">
        <v>6</v>
      </c>
      <c r="AP351" s="8">
        <v>2</v>
      </c>
      <c r="AQ351" s="8">
        <v>5</v>
      </c>
      <c r="AR351" s="8">
        <v>2</v>
      </c>
      <c r="AS351" s="8">
        <v>7</v>
      </c>
      <c r="AT351" s="8">
        <v>5</v>
      </c>
    </row>
    <row r="352" spans="1:46">
      <c r="A352" s="1">
        <v>22853</v>
      </c>
      <c r="B352" s="8">
        <v>1</v>
      </c>
      <c r="C352" s="6">
        <f t="shared" si="5"/>
        <v>20</v>
      </c>
      <c r="D352" s="8">
        <v>2000</v>
      </c>
      <c r="E352" s="55">
        <v>44140.865636574075</v>
      </c>
      <c r="F352" s="62">
        <v>3</v>
      </c>
      <c r="G352" s="8">
        <v>2</v>
      </c>
      <c r="H352" s="8">
        <v>3</v>
      </c>
      <c r="I352" s="8">
        <v>2</v>
      </c>
      <c r="J352" s="8">
        <v>2</v>
      </c>
      <c r="K352" s="8">
        <v>2</v>
      </c>
      <c r="L352" s="8">
        <v>2</v>
      </c>
      <c r="M352" s="8">
        <v>0</v>
      </c>
      <c r="N352" s="8">
        <v>2</v>
      </c>
      <c r="O352" s="8">
        <v>2</v>
      </c>
      <c r="P352" s="8">
        <v>3</v>
      </c>
      <c r="Q352" s="8">
        <v>2</v>
      </c>
      <c r="R352" s="8">
        <v>0</v>
      </c>
      <c r="S352" s="8">
        <v>1</v>
      </c>
      <c r="T352" s="8">
        <v>2</v>
      </c>
      <c r="U352" s="8">
        <v>2</v>
      </c>
      <c r="V352" s="8">
        <v>1</v>
      </c>
      <c r="W352" s="8">
        <v>2</v>
      </c>
      <c r="X352" s="8">
        <v>1</v>
      </c>
      <c r="Y352" s="8">
        <v>1</v>
      </c>
      <c r="Z352" s="20">
        <v>0</v>
      </c>
      <c r="AA352" s="8">
        <v>4</v>
      </c>
      <c r="AB352" s="8">
        <v>4</v>
      </c>
      <c r="AC352" s="8">
        <v>4</v>
      </c>
      <c r="AD352" s="8">
        <v>5</v>
      </c>
      <c r="AE352" s="8">
        <v>8</v>
      </c>
      <c r="AF352" s="8">
        <v>2</v>
      </c>
      <c r="AG352" s="8">
        <v>3</v>
      </c>
      <c r="AH352" s="8">
        <v>8</v>
      </c>
      <c r="AI352" s="8">
        <v>5</v>
      </c>
      <c r="AJ352" s="8">
        <v>11</v>
      </c>
      <c r="AK352" s="8">
        <v>29</v>
      </c>
      <c r="AL352" s="8">
        <v>6</v>
      </c>
      <c r="AM352" s="8">
        <v>4</v>
      </c>
      <c r="AN352" s="8">
        <v>3</v>
      </c>
      <c r="AO352" s="8">
        <v>7</v>
      </c>
      <c r="AP352" s="8">
        <v>3</v>
      </c>
      <c r="AQ352" s="8">
        <v>7</v>
      </c>
      <c r="AR352" s="8">
        <v>6</v>
      </c>
      <c r="AS352" s="8">
        <v>3</v>
      </c>
      <c r="AT352" s="8">
        <v>3</v>
      </c>
    </row>
    <row r="353" spans="1:46">
      <c r="A353" s="1">
        <v>22858</v>
      </c>
      <c r="B353" s="8">
        <v>0</v>
      </c>
      <c r="C353" s="6">
        <f t="shared" si="5"/>
        <v>40</v>
      </c>
      <c r="D353" s="8">
        <v>1980</v>
      </c>
      <c r="E353" s="55">
        <v>44140.879814814813</v>
      </c>
      <c r="F353" s="62">
        <v>7</v>
      </c>
      <c r="G353" s="8">
        <v>3</v>
      </c>
      <c r="H353" s="8">
        <v>3</v>
      </c>
      <c r="I353" s="8">
        <v>2</v>
      </c>
      <c r="J353" s="8">
        <v>2</v>
      </c>
      <c r="K353" s="8">
        <v>2</v>
      </c>
      <c r="L353" s="8">
        <v>1</v>
      </c>
      <c r="M353" s="8">
        <v>1</v>
      </c>
      <c r="N353" s="8">
        <v>3</v>
      </c>
      <c r="O353" s="8">
        <v>2</v>
      </c>
      <c r="P353" s="8">
        <v>3</v>
      </c>
      <c r="Q353" s="8">
        <v>3</v>
      </c>
      <c r="R353" s="8">
        <v>1</v>
      </c>
      <c r="S353" s="8">
        <v>1</v>
      </c>
      <c r="T353" s="8">
        <v>1</v>
      </c>
      <c r="U353" s="8">
        <v>3</v>
      </c>
      <c r="V353" s="8">
        <v>2</v>
      </c>
      <c r="W353" s="8">
        <v>3</v>
      </c>
      <c r="X353" s="8">
        <v>2</v>
      </c>
      <c r="Y353" s="8">
        <v>1</v>
      </c>
      <c r="Z353" s="20">
        <v>0</v>
      </c>
      <c r="AA353" s="8">
        <v>4</v>
      </c>
      <c r="AB353" s="8">
        <v>12</v>
      </c>
      <c r="AC353" s="8">
        <v>8</v>
      </c>
      <c r="AD353" s="8">
        <v>9</v>
      </c>
      <c r="AE353" s="8">
        <v>6</v>
      </c>
      <c r="AF353" s="8">
        <v>4</v>
      </c>
      <c r="AG353" s="8">
        <v>8</v>
      </c>
      <c r="AH353" s="8">
        <v>3</v>
      </c>
      <c r="AI353" s="8">
        <v>3</v>
      </c>
      <c r="AJ353" s="8">
        <v>2</v>
      </c>
      <c r="AK353" s="8">
        <v>3</v>
      </c>
      <c r="AL353" s="8">
        <v>3</v>
      </c>
      <c r="AM353" s="8">
        <v>3</v>
      </c>
      <c r="AN353" s="8">
        <v>5</v>
      </c>
      <c r="AO353" s="8">
        <v>3</v>
      </c>
      <c r="AP353" s="8">
        <v>2</v>
      </c>
      <c r="AQ353" s="8">
        <v>3</v>
      </c>
      <c r="AR353" s="8">
        <v>5</v>
      </c>
      <c r="AS353" s="8">
        <v>2</v>
      </c>
      <c r="AT353" s="8">
        <v>2</v>
      </c>
    </row>
    <row r="354" spans="1:46">
      <c r="A354" s="1">
        <v>22863</v>
      </c>
      <c r="B354" s="8">
        <v>0</v>
      </c>
      <c r="C354" s="6">
        <f t="shared" si="5"/>
        <v>17</v>
      </c>
      <c r="D354" s="8">
        <v>2003</v>
      </c>
      <c r="E354" s="55">
        <v>44140.902384259258</v>
      </c>
      <c r="F354" s="62">
        <v>4.5</v>
      </c>
      <c r="G354" s="8">
        <v>3</v>
      </c>
      <c r="H354" s="8">
        <v>2</v>
      </c>
      <c r="I354" s="8">
        <v>2</v>
      </c>
      <c r="J354" s="8">
        <v>2</v>
      </c>
      <c r="K354" s="8">
        <v>0</v>
      </c>
      <c r="L354" s="8">
        <v>2</v>
      </c>
      <c r="M354" s="8">
        <v>1</v>
      </c>
      <c r="N354" s="8">
        <v>0</v>
      </c>
      <c r="O354" s="8">
        <v>1</v>
      </c>
      <c r="P354" s="8">
        <v>1</v>
      </c>
      <c r="Q354" s="8">
        <v>2</v>
      </c>
      <c r="R354" s="8">
        <v>1</v>
      </c>
      <c r="S354" s="8">
        <v>2</v>
      </c>
      <c r="T354" s="8">
        <v>2</v>
      </c>
      <c r="U354" s="8">
        <v>3</v>
      </c>
      <c r="V354" s="8">
        <v>2</v>
      </c>
      <c r="W354" s="8">
        <v>3</v>
      </c>
      <c r="X354" s="8">
        <v>2</v>
      </c>
      <c r="Y354" s="8">
        <v>2</v>
      </c>
      <c r="Z354" s="20">
        <v>2</v>
      </c>
      <c r="AA354" s="8">
        <v>4</v>
      </c>
      <c r="AB354" s="8">
        <v>7</v>
      </c>
      <c r="AC354" s="8">
        <v>4</v>
      </c>
      <c r="AD354" s="8">
        <v>4</v>
      </c>
      <c r="AE354" s="8">
        <v>6</v>
      </c>
      <c r="AF354" s="8">
        <v>3</v>
      </c>
      <c r="AG354" s="8">
        <v>5</v>
      </c>
      <c r="AH354" s="8">
        <v>5</v>
      </c>
      <c r="AI354" s="8">
        <v>5</v>
      </c>
      <c r="AJ354" s="8">
        <v>5</v>
      </c>
      <c r="AK354" s="8">
        <v>5</v>
      </c>
      <c r="AL354" s="8">
        <v>9</v>
      </c>
      <c r="AM354" s="8">
        <v>4</v>
      </c>
      <c r="AN354" s="8">
        <v>3</v>
      </c>
      <c r="AO354" s="8">
        <v>5</v>
      </c>
      <c r="AP354" s="8">
        <v>3</v>
      </c>
      <c r="AQ354" s="8">
        <v>4</v>
      </c>
      <c r="AR354" s="8">
        <v>3</v>
      </c>
      <c r="AS354" s="8">
        <v>5</v>
      </c>
      <c r="AT354" s="8">
        <v>3</v>
      </c>
    </row>
    <row r="355" spans="1:46">
      <c r="A355" s="1">
        <v>22864</v>
      </c>
      <c r="B355" s="8">
        <v>0</v>
      </c>
      <c r="C355" s="6">
        <f t="shared" si="5"/>
        <v>22</v>
      </c>
      <c r="D355" s="8">
        <v>1998</v>
      </c>
      <c r="E355" s="55">
        <v>44140.905694444446</v>
      </c>
      <c r="F355" s="62">
        <v>10</v>
      </c>
      <c r="G355" s="8">
        <v>3</v>
      </c>
      <c r="H355" s="8">
        <v>1</v>
      </c>
      <c r="I355" s="8">
        <v>3</v>
      </c>
      <c r="J355" s="8">
        <v>3</v>
      </c>
      <c r="K355" s="8">
        <v>2</v>
      </c>
      <c r="L355" s="8">
        <v>2</v>
      </c>
      <c r="M355" s="8">
        <v>2</v>
      </c>
      <c r="N355" s="8">
        <v>2</v>
      </c>
      <c r="O355" s="8">
        <v>2</v>
      </c>
      <c r="P355" s="8">
        <v>2</v>
      </c>
      <c r="Q355" s="8">
        <v>3</v>
      </c>
      <c r="R355" s="8">
        <v>1</v>
      </c>
      <c r="S355" s="8">
        <v>2</v>
      </c>
      <c r="T355" s="8">
        <v>2</v>
      </c>
      <c r="U355" s="8">
        <v>2</v>
      </c>
      <c r="V355" s="8">
        <v>2</v>
      </c>
      <c r="W355" s="8">
        <v>3</v>
      </c>
      <c r="X355" s="8">
        <v>1</v>
      </c>
      <c r="Y355" s="8">
        <v>1</v>
      </c>
      <c r="Z355" s="20">
        <v>2</v>
      </c>
      <c r="AA355" s="8">
        <v>8</v>
      </c>
      <c r="AB355" s="8">
        <v>12</v>
      </c>
      <c r="AC355" s="8">
        <v>13</v>
      </c>
      <c r="AD355" s="8">
        <v>2</v>
      </c>
      <c r="AE355" s="8">
        <v>7</v>
      </c>
      <c r="AF355" s="8">
        <v>9</v>
      </c>
      <c r="AG355" s="8">
        <v>16</v>
      </c>
      <c r="AH355" s="8">
        <v>9</v>
      </c>
      <c r="AI355" s="8">
        <v>53</v>
      </c>
      <c r="AJ355" s="8">
        <v>10</v>
      </c>
      <c r="AK355" s="8">
        <v>9</v>
      </c>
      <c r="AL355" s="8">
        <v>13</v>
      </c>
      <c r="AM355" s="8">
        <v>14</v>
      </c>
      <c r="AN355" s="8">
        <v>13</v>
      </c>
      <c r="AO355" s="8">
        <v>14</v>
      </c>
      <c r="AP355" s="8">
        <v>4</v>
      </c>
      <c r="AQ355" s="8">
        <v>3</v>
      </c>
      <c r="AR355" s="8">
        <v>8</v>
      </c>
      <c r="AS355" s="8">
        <v>8</v>
      </c>
      <c r="AT355" s="8">
        <v>6</v>
      </c>
    </row>
    <row r="356" spans="1:46">
      <c r="A356" s="1">
        <v>22869</v>
      </c>
      <c r="B356" s="8">
        <v>1</v>
      </c>
      <c r="C356" s="6">
        <f t="shared" si="5"/>
        <v>14</v>
      </c>
      <c r="D356" s="8">
        <v>2006</v>
      </c>
      <c r="E356" s="55">
        <v>44140.977476851855</v>
      </c>
      <c r="F356" s="62">
        <v>5</v>
      </c>
      <c r="G356" s="8">
        <v>2</v>
      </c>
      <c r="H356" s="8">
        <v>0</v>
      </c>
      <c r="I356" s="8">
        <v>2</v>
      </c>
      <c r="J356" s="8">
        <v>1</v>
      </c>
      <c r="K356" s="8">
        <v>1</v>
      </c>
      <c r="L356" s="8">
        <v>0</v>
      </c>
      <c r="M356" s="8">
        <v>0</v>
      </c>
      <c r="N356" s="8">
        <v>2</v>
      </c>
      <c r="O356" s="8">
        <v>2</v>
      </c>
      <c r="P356" s="8">
        <v>3</v>
      </c>
      <c r="Q356" s="8">
        <v>2</v>
      </c>
      <c r="R356" s="8">
        <v>0</v>
      </c>
      <c r="S356" s="8">
        <v>1</v>
      </c>
      <c r="T356" s="8">
        <v>2</v>
      </c>
      <c r="U356" s="8">
        <v>2</v>
      </c>
      <c r="V356" s="8">
        <v>3</v>
      </c>
      <c r="W356" s="8">
        <v>2</v>
      </c>
      <c r="X356" s="8">
        <v>3</v>
      </c>
      <c r="Y356" s="8">
        <v>1</v>
      </c>
      <c r="Z356" s="20">
        <v>1</v>
      </c>
      <c r="AA356" s="8">
        <v>6</v>
      </c>
      <c r="AB356" s="8">
        <v>11</v>
      </c>
      <c r="AC356" s="8">
        <v>7</v>
      </c>
      <c r="AD356" s="8">
        <v>5</v>
      </c>
      <c r="AE356" s="8">
        <v>11</v>
      </c>
      <c r="AF356" s="8">
        <v>4</v>
      </c>
      <c r="AG356" s="8">
        <v>5</v>
      </c>
      <c r="AH356" s="8">
        <v>5</v>
      </c>
      <c r="AI356" s="8">
        <v>39</v>
      </c>
      <c r="AJ356" s="8">
        <v>8</v>
      </c>
      <c r="AK356" s="8">
        <v>13</v>
      </c>
      <c r="AL356" s="8">
        <v>5</v>
      </c>
      <c r="AM356" s="8">
        <v>6</v>
      </c>
      <c r="AN356" s="8">
        <v>10</v>
      </c>
      <c r="AO356" s="8">
        <v>7</v>
      </c>
      <c r="AP356" s="8">
        <v>4</v>
      </c>
      <c r="AQ356" s="8">
        <v>114</v>
      </c>
      <c r="AR356" s="8">
        <v>7</v>
      </c>
      <c r="AS356" s="8">
        <v>3</v>
      </c>
      <c r="AT356" s="8">
        <v>7</v>
      </c>
    </row>
    <row r="357" spans="1:46">
      <c r="A357" s="1">
        <v>22872</v>
      </c>
      <c r="B357" s="8">
        <v>1</v>
      </c>
      <c r="C357" s="6">
        <f t="shared" si="5"/>
        <v>17</v>
      </c>
      <c r="D357" s="8">
        <v>2003</v>
      </c>
      <c r="E357" s="55">
        <v>44141.004745370374</v>
      </c>
      <c r="F357" s="62">
        <v>15</v>
      </c>
      <c r="G357" s="8">
        <v>3</v>
      </c>
      <c r="H357" s="8">
        <v>1</v>
      </c>
      <c r="I357" s="8">
        <v>2</v>
      </c>
      <c r="J357" s="8">
        <v>0</v>
      </c>
      <c r="K357" s="8">
        <v>3</v>
      </c>
      <c r="L357" s="8">
        <v>1</v>
      </c>
      <c r="M357" s="8">
        <v>0</v>
      </c>
      <c r="N357" s="8">
        <v>0</v>
      </c>
      <c r="O357" s="8">
        <v>3</v>
      </c>
      <c r="P357" s="8">
        <v>3</v>
      </c>
      <c r="Q357" s="8">
        <v>3</v>
      </c>
      <c r="R357" s="8">
        <v>0</v>
      </c>
      <c r="S357" s="8">
        <v>1</v>
      </c>
      <c r="T357" s="8">
        <v>3</v>
      </c>
      <c r="U357" s="8">
        <v>0</v>
      </c>
      <c r="V357" s="8">
        <v>3</v>
      </c>
      <c r="W357" s="8">
        <v>3</v>
      </c>
      <c r="X357" s="8">
        <v>3</v>
      </c>
      <c r="Y357" s="8">
        <v>3</v>
      </c>
      <c r="Z357" s="20">
        <v>3</v>
      </c>
      <c r="AA357" s="8">
        <v>16</v>
      </c>
      <c r="AB357" s="8">
        <v>5</v>
      </c>
      <c r="AC357" s="8">
        <v>5</v>
      </c>
      <c r="AD357" s="8">
        <v>2</v>
      </c>
      <c r="AE357" s="8">
        <v>4</v>
      </c>
      <c r="AF357" s="8">
        <v>7</v>
      </c>
      <c r="AG357" s="8">
        <v>7</v>
      </c>
      <c r="AH357" s="8">
        <v>4</v>
      </c>
      <c r="AI357" s="8">
        <v>3</v>
      </c>
      <c r="AJ357" s="8">
        <v>4</v>
      </c>
      <c r="AK357" s="8">
        <v>3</v>
      </c>
      <c r="AL357" s="8">
        <v>11</v>
      </c>
      <c r="AM357" s="8">
        <v>12</v>
      </c>
      <c r="AN357" s="8">
        <v>4</v>
      </c>
      <c r="AO357" s="8">
        <v>8</v>
      </c>
      <c r="AP357" s="8">
        <v>3</v>
      </c>
      <c r="AQ357" s="8">
        <v>4</v>
      </c>
      <c r="AR357" s="8">
        <v>3</v>
      </c>
      <c r="AS357" s="8">
        <v>3</v>
      </c>
      <c r="AT357" s="8">
        <v>44</v>
      </c>
    </row>
    <row r="358" spans="1:46">
      <c r="A358" s="1">
        <v>22896</v>
      </c>
      <c r="B358" s="8">
        <v>1</v>
      </c>
      <c r="C358" s="6">
        <f t="shared" si="5"/>
        <v>17</v>
      </c>
      <c r="D358" s="8">
        <v>2003</v>
      </c>
      <c r="E358" s="55">
        <v>44141.443391203706</v>
      </c>
      <c r="F358" s="62">
        <v>10</v>
      </c>
      <c r="G358" s="8">
        <v>3</v>
      </c>
      <c r="H358" s="8">
        <v>1</v>
      </c>
      <c r="I358" s="8">
        <v>0</v>
      </c>
      <c r="J358" s="8">
        <v>2</v>
      </c>
      <c r="K358" s="8">
        <v>2</v>
      </c>
      <c r="L358" s="8">
        <v>2</v>
      </c>
      <c r="M358" s="8">
        <v>1</v>
      </c>
      <c r="N358" s="8">
        <v>2</v>
      </c>
      <c r="O358" s="8">
        <v>2</v>
      </c>
      <c r="P358" s="8">
        <v>2</v>
      </c>
      <c r="Q358" s="8">
        <v>2</v>
      </c>
      <c r="R358" s="8">
        <v>1</v>
      </c>
      <c r="S358" s="8">
        <v>1</v>
      </c>
      <c r="T358" s="8">
        <v>3</v>
      </c>
      <c r="U358" s="8">
        <v>2</v>
      </c>
      <c r="V358" s="8">
        <v>2</v>
      </c>
      <c r="W358" s="8">
        <v>0</v>
      </c>
      <c r="X358" s="8">
        <v>3</v>
      </c>
      <c r="Y358" s="8">
        <v>3</v>
      </c>
      <c r="Z358" s="20">
        <v>2</v>
      </c>
      <c r="AA358" s="8">
        <v>3</v>
      </c>
      <c r="AB358" s="8">
        <v>4</v>
      </c>
      <c r="AC358" s="8">
        <v>3</v>
      </c>
      <c r="AD358" s="8">
        <v>2</v>
      </c>
      <c r="AE358" s="8">
        <v>7</v>
      </c>
      <c r="AF358" s="8">
        <v>3</v>
      </c>
      <c r="AG358" s="8">
        <v>4</v>
      </c>
      <c r="AH358" s="8">
        <v>4</v>
      </c>
      <c r="AI358" s="8">
        <v>3</v>
      </c>
      <c r="AJ358" s="8">
        <v>7</v>
      </c>
      <c r="AK358" s="8">
        <v>3</v>
      </c>
      <c r="AL358" s="8">
        <v>9</v>
      </c>
      <c r="AM358" s="8">
        <v>93</v>
      </c>
      <c r="AN358" s="8">
        <v>4</v>
      </c>
      <c r="AO358" s="8">
        <v>7</v>
      </c>
      <c r="AP358" s="8">
        <v>3</v>
      </c>
      <c r="AQ358" s="8">
        <v>3</v>
      </c>
      <c r="AR358" s="8">
        <v>2</v>
      </c>
      <c r="AS358" s="8">
        <v>2</v>
      </c>
      <c r="AT358" s="8">
        <v>3</v>
      </c>
    </row>
    <row r="359" spans="1:46">
      <c r="A359" s="1">
        <v>22911</v>
      </c>
      <c r="B359" s="8">
        <v>1</v>
      </c>
      <c r="C359" s="6">
        <f t="shared" si="5"/>
        <v>20</v>
      </c>
      <c r="D359" s="8">
        <v>2000</v>
      </c>
      <c r="E359" s="55">
        <v>44141.557349537034</v>
      </c>
      <c r="F359" s="62">
        <v>15</v>
      </c>
      <c r="G359" s="8">
        <v>3</v>
      </c>
      <c r="H359" s="8">
        <v>2</v>
      </c>
      <c r="I359" s="8">
        <v>1</v>
      </c>
      <c r="J359" s="8">
        <v>3</v>
      </c>
      <c r="K359" s="8">
        <v>3</v>
      </c>
      <c r="L359" s="8">
        <v>3</v>
      </c>
      <c r="M359" s="8">
        <v>3</v>
      </c>
      <c r="N359" s="8">
        <v>3</v>
      </c>
      <c r="O359" s="8">
        <v>3</v>
      </c>
      <c r="P359" s="8">
        <v>3</v>
      </c>
      <c r="Q359" s="8">
        <v>2</v>
      </c>
      <c r="R359" s="8">
        <v>2</v>
      </c>
      <c r="S359" s="8">
        <v>3</v>
      </c>
      <c r="T359" s="8">
        <v>3</v>
      </c>
      <c r="U359" s="8">
        <v>3</v>
      </c>
      <c r="V359" s="8">
        <v>3</v>
      </c>
      <c r="W359" s="8">
        <v>3</v>
      </c>
      <c r="X359" s="8">
        <v>3</v>
      </c>
      <c r="Y359" s="8">
        <v>3</v>
      </c>
      <c r="Z359" s="20">
        <v>2</v>
      </c>
      <c r="AA359" s="8">
        <v>3</v>
      </c>
      <c r="AB359" s="8">
        <v>6</v>
      </c>
      <c r="AC359" s="8">
        <v>5</v>
      </c>
      <c r="AD359" s="8">
        <v>1</v>
      </c>
      <c r="AE359" s="8">
        <v>4</v>
      </c>
      <c r="AF359" s="8">
        <v>2</v>
      </c>
      <c r="AG359" s="8">
        <v>4</v>
      </c>
      <c r="AH359" s="8">
        <v>2</v>
      </c>
      <c r="AI359" s="8">
        <v>1</v>
      </c>
      <c r="AJ359" s="8">
        <v>2</v>
      </c>
      <c r="AK359" s="8">
        <v>5</v>
      </c>
      <c r="AL359" s="8">
        <v>5</v>
      </c>
      <c r="AM359" s="8">
        <v>6</v>
      </c>
      <c r="AN359" s="8">
        <v>3</v>
      </c>
      <c r="AO359" s="8">
        <v>7</v>
      </c>
      <c r="AP359" s="8">
        <v>2</v>
      </c>
      <c r="AQ359" s="8">
        <v>4</v>
      </c>
      <c r="AR359" s="8">
        <v>2</v>
      </c>
      <c r="AS359" s="8">
        <v>2</v>
      </c>
      <c r="AT359" s="8">
        <v>2</v>
      </c>
    </row>
    <row r="360" spans="1:46">
      <c r="A360" s="1">
        <v>22932</v>
      </c>
      <c r="B360" s="8">
        <v>0</v>
      </c>
      <c r="C360" s="6">
        <f t="shared" si="5"/>
        <v>19</v>
      </c>
      <c r="D360" s="8">
        <v>2001</v>
      </c>
      <c r="E360" s="55">
        <v>44141.755567129629</v>
      </c>
      <c r="F360" s="62">
        <v>8</v>
      </c>
      <c r="G360" s="8">
        <v>2</v>
      </c>
      <c r="H360" s="8">
        <v>3</v>
      </c>
      <c r="I360" s="8">
        <v>0</v>
      </c>
      <c r="J360" s="8">
        <v>2</v>
      </c>
      <c r="K360" s="8">
        <v>2</v>
      </c>
      <c r="L360" s="8">
        <v>1</v>
      </c>
      <c r="M360" s="8">
        <v>2</v>
      </c>
      <c r="N360" s="8">
        <v>0</v>
      </c>
      <c r="O360" s="8">
        <v>1</v>
      </c>
      <c r="P360" s="8">
        <v>2</v>
      </c>
      <c r="Q360" s="8">
        <v>3</v>
      </c>
      <c r="R360" s="8">
        <v>1</v>
      </c>
      <c r="S360" s="8">
        <v>1</v>
      </c>
      <c r="T360" s="8">
        <v>2</v>
      </c>
      <c r="U360" s="8">
        <v>2</v>
      </c>
      <c r="V360" s="8">
        <v>2</v>
      </c>
      <c r="W360" s="8">
        <v>3</v>
      </c>
      <c r="X360" s="8">
        <v>3</v>
      </c>
      <c r="Y360" s="8">
        <v>3</v>
      </c>
      <c r="Z360" s="20">
        <v>2</v>
      </c>
      <c r="AA360" s="8">
        <v>3</v>
      </c>
      <c r="AB360" s="8">
        <v>6</v>
      </c>
      <c r="AC360" s="8">
        <v>3</v>
      </c>
      <c r="AD360" s="8">
        <v>2</v>
      </c>
      <c r="AE360" s="8">
        <v>8</v>
      </c>
      <c r="AF360" s="8">
        <v>2</v>
      </c>
      <c r="AG360" s="8">
        <v>7</v>
      </c>
      <c r="AH360" s="8">
        <v>7</v>
      </c>
      <c r="AI360" s="8">
        <v>2</v>
      </c>
      <c r="AJ360" s="8">
        <v>5</v>
      </c>
      <c r="AK360" s="8">
        <v>7</v>
      </c>
      <c r="AL360" s="8">
        <v>4</v>
      </c>
      <c r="AM360" s="8">
        <v>4</v>
      </c>
      <c r="AN360" s="8">
        <v>3</v>
      </c>
      <c r="AO360" s="8">
        <v>10</v>
      </c>
      <c r="AP360" s="8">
        <v>2</v>
      </c>
      <c r="AQ360" s="8">
        <v>7</v>
      </c>
      <c r="AR360" s="8">
        <v>4</v>
      </c>
      <c r="AS360" s="8">
        <v>3</v>
      </c>
      <c r="AT360" s="8">
        <v>6</v>
      </c>
    </row>
    <row r="361" spans="1:46">
      <c r="A361" s="1">
        <v>23012</v>
      </c>
      <c r="B361" s="8">
        <v>0</v>
      </c>
      <c r="C361" s="6">
        <f t="shared" si="5"/>
        <v>65</v>
      </c>
      <c r="D361" s="8">
        <v>1955</v>
      </c>
      <c r="E361" s="55">
        <v>44142.676504629628</v>
      </c>
      <c r="F361" s="66">
        <v>1</v>
      </c>
      <c r="G361" s="8">
        <v>1</v>
      </c>
      <c r="H361" s="8">
        <v>1</v>
      </c>
      <c r="I361" s="8">
        <v>0</v>
      </c>
      <c r="J361" s="8">
        <v>0</v>
      </c>
      <c r="K361" s="8">
        <v>0</v>
      </c>
      <c r="L361" s="8">
        <v>2</v>
      </c>
      <c r="M361" s="8">
        <v>1</v>
      </c>
      <c r="N361" s="8">
        <v>0</v>
      </c>
      <c r="O361" s="8">
        <v>0</v>
      </c>
      <c r="P361" s="8">
        <v>0</v>
      </c>
      <c r="Q361" s="8">
        <v>1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20">
        <v>1</v>
      </c>
      <c r="AA361" s="8">
        <v>6</v>
      </c>
      <c r="AB361" s="8">
        <v>6</v>
      </c>
      <c r="AC361" s="8">
        <v>8</v>
      </c>
      <c r="AD361" s="8">
        <v>4</v>
      </c>
      <c r="AE361" s="8">
        <v>9</v>
      </c>
      <c r="AF361" s="8">
        <v>8</v>
      </c>
      <c r="AG361" s="8">
        <v>4</v>
      </c>
      <c r="AH361" s="8">
        <v>4</v>
      </c>
      <c r="AI361" s="8">
        <v>3</v>
      </c>
      <c r="AJ361" s="8">
        <v>8</v>
      </c>
      <c r="AK361" s="8">
        <v>7</v>
      </c>
      <c r="AL361" s="8">
        <v>7</v>
      </c>
      <c r="AM361" s="8">
        <v>4</v>
      </c>
      <c r="AN361" s="8">
        <v>4</v>
      </c>
      <c r="AO361" s="8">
        <v>6</v>
      </c>
      <c r="AP361" s="8">
        <v>5</v>
      </c>
      <c r="AQ361" s="8">
        <v>12</v>
      </c>
      <c r="AR361" s="8">
        <v>7</v>
      </c>
      <c r="AS361" s="8">
        <v>4</v>
      </c>
      <c r="AT361" s="8">
        <v>14</v>
      </c>
    </row>
    <row r="362" spans="1:46">
      <c r="A362" s="1">
        <v>23068</v>
      </c>
      <c r="B362" s="8">
        <v>0</v>
      </c>
      <c r="C362" s="6">
        <f t="shared" si="5"/>
        <v>24</v>
      </c>
      <c r="D362" s="8">
        <v>1996</v>
      </c>
      <c r="E362" s="55">
        <v>44143.555555555555</v>
      </c>
      <c r="F362" s="62">
        <v>4</v>
      </c>
      <c r="G362" s="8">
        <v>1</v>
      </c>
      <c r="H362" s="8">
        <v>0</v>
      </c>
      <c r="I362" s="8">
        <v>0</v>
      </c>
      <c r="J362" s="8">
        <v>1</v>
      </c>
      <c r="K362" s="8">
        <v>0</v>
      </c>
      <c r="L362" s="8">
        <v>1</v>
      </c>
      <c r="M362" s="8">
        <v>0</v>
      </c>
      <c r="N362" s="8">
        <v>1</v>
      </c>
      <c r="O362" s="8">
        <v>0</v>
      </c>
      <c r="P362" s="8">
        <v>0</v>
      </c>
      <c r="Q362" s="8">
        <v>2</v>
      </c>
      <c r="R362" s="8">
        <v>0</v>
      </c>
      <c r="S362" s="8">
        <v>0</v>
      </c>
      <c r="T362" s="8">
        <v>0</v>
      </c>
      <c r="U362" s="8">
        <v>2</v>
      </c>
      <c r="V362" s="8">
        <v>0</v>
      </c>
      <c r="W362" s="8">
        <v>0</v>
      </c>
      <c r="X362" s="8">
        <v>0</v>
      </c>
      <c r="Y362" s="8">
        <v>0</v>
      </c>
      <c r="Z362" s="20">
        <v>0</v>
      </c>
      <c r="AA362" s="8">
        <v>5</v>
      </c>
      <c r="AB362" s="8">
        <v>4</v>
      </c>
      <c r="AC362" s="8">
        <v>2</v>
      </c>
      <c r="AD362" s="8">
        <v>2</v>
      </c>
      <c r="AE362" s="8">
        <v>3</v>
      </c>
      <c r="AF362" s="8">
        <v>3</v>
      </c>
      <c r="AG362" s="8">
        <v>2</v>
      </c>
      <c r="AH362" s="8">
        <v>4</v>
      </c>
      <c r="AI362" s="8">
        <v>2</v>
      </c>
      <c r="AJ362" s="8">
        <v>3</v>
      </c>
      <c r="AK362" s="8">
        <v>3</v>
      </c>
      <c r="AL362" s="8">
        <v>3</v>
      </c>
      <c r="AM362" s="8">
        <v>2</v>
      </c>
      <c r="AN362" s="8">
        <v>4</v>
      </c>
      <c r="AO362" s="8">
        <v>5</v>
      </c>
      <c r="AP362" s="8">
        <v>4</v>
      </c>
      <c r="AQ362" s="8">
        <v>4</v>
      </c>
      <c r="AR362" s="8">
        <v>3</v>
      </c>
      <c r="AS362" s="8">
        <v>3</v>
      </c>
      <c r="AT362" s="8">
        <v>2</v>
      </c>
    </row>
    <row r="363" spans="1:46">
      <c r="A363" s="1">
        <v>22868</v>
      </c>
      <c r="B363" s="8">
        <v>0</v>
      </c>
      <c r="C363" s="6">
        <f t="shared" si="5"/>
        <v>20</v>
      </c>
      <c r="D363" s="8">
        <v>2000</v>
      </c>
      <c r="E363" s="55">
        <v>44143.611180555556</v>
      </c>
      <c r="F363" s="62">
        <v>2</v>
      </c>
      <c r="G363" s="8">
        <v>3</v>
      </c>
      <c r="H363" s="8">
        <v>1</v>
      </c>
      <c r="I363" s="8">
        <v>1</v>
      </c>
      <c r="J363" s="8">
        <v>2</v>
      </c>
      <c r="K363" s="8">
        <v>3</v>
      </c>
      <c r="L363" s="8">
        <v>3</v>
      </c>
      <c r="M363" s="8">
        <v>0</v>
      </c>
      <c r="N363" s="8">
        <v>0</v>
      </c>
      <c r="O363" s="8">
        <v>2</v>
      </c>
      <c r="P363" s="8">
        <v>3</v>
      </c>
      <c r="Q363" s="8">
        <v>1</v>
      </c>
      <c r="R363" s="8">
        <v>0</v>
      </c>
      <c r="S363" s="8">
        <v>0</v>
      </c>
      <c r="T363" s="8">
        <v>2</v>
      </c>
      <c r="U363" s="8">
        <v>2</v>
      </c>
      <c r="V363" s="8">
        <v>3</v>
      </c>
      <c r="W363" s="8">
        <v>0</v>
      </c>
      <c r="X363" s="8">
        <v>2</v>
      </c>
      <c r="Y363" s="8">
        <v>1</v>
      </c>
      <c r="Z363" s="20">
        <v>1</v>
      </c>
      <c r="AA363" s="8">
        <v>2</v>
      </c>
      <c r="AB363" s="8">
        <v>5</v>
      </c>
      <c r="AC363" s="8">
        <v>4</v>
      </c>
      <c r="AD363" s="8">
        <v>3</v>
      </c>
      <c r="AE363" s="8">
        <v>4</v>
      </c>
      <c r="AF363" s="8">
        <v>3</v>
      </c>
      <c r="AG363" s="8">
        <v>5</v>
      </c>
      <c r="AH363" s="8">
        <v>3</v>
      </c>
      <c r="AI363" s="8">
        <v>3</v>
      </c>
      <c r="AJ363" s="8">
        <v>2</v>
      </c>
      <c r="AK363" s="8">
        <v>3</v>
      </c>
      <c r="AL363" s="8">
        <v>4</v>
      </c>
      <c r="AM363" s="8">
        <v>3</v>
      </c>
      <c r="AN363" s="8">
        <v>7</v>
      </c>
      <c r="AO363" s="8">
        <v>4</v>
      </c>
      <c r="AP363" s="8">
        <v>3</v>
      </c>
      <c r="AQ363" s="8">
        <v>5</v>
      </c>
      <c r="AR363" s="8">
        <v>4</v>
      </c>
      <c r="AS363" s="8">
        <v>4</v>
      </c>
      <c r="AT363" s="8">
        <v>3</v>
      </c>
    </row>
    <row r="364" spans="1:46">
      <c r="A364" s="1">
        <v>23091</v>
      </c>
      <c r="B364" s="8">
        <v>0</v>
      </c>
      <c r="C364" s="6">
        <f t="shared" si="5"/>
        <v>31</v>
      </c>
      <c r="D364" s="8">
        <v>1989</v>
      </c>
      <c r="E364" s="55">
        <v>44143.702685185184</v>
      </c>
      <c r="F364" s="62">
        <v>2</v>
      </c>
      <c r="G364" s="8">
        <v>2</v>
      </c>
      <c r="H364" s="8">
        <v>2</v>
      </c>
      <c r="I364" s="8">
        <v>2</v>
      </c>
      <c r="J364" s="8">
        <v>0</v>
      </c>
      <c r="K364" s="8">
        <v>0</v>
      </c>
      <c r="L364" s="8">
        <v>2</v>
      </c>
      <c r="M364" s="8">
        <v>1</v>
      </c>
      <c r="N364" s="8">
        <v>0</v>
      </c>
      <c r="O364" s="8">
        <v>3</v>
      </c>
      <c r="P364" s="8">
        <v>2</v>
      </c>
      <c r="Q364" s="8">
        <v>1</v>
      </c>
      <c r="R364" s="8">
        <v>3</v>
      </c>
      <c r="S364" s="8">
        <v>2</v>
      </c>
      <c r="T364" s="8">
        <v>3</v>
      </c>
      <c r="U364" s="8">
        <v>3</v>
      </c>
      <c r="V364" s="8">
        <v>2</v>
      </c>
      <c r="W364" s="8">
        <v>1</v>
      </c>
      <c r="X364" s="8">
        <v>0</v>
      </c>
      <c r="Y364" s="8">
        <v>1</v>
      </c>
      <c r="Z364" s="20">
        <v>2</v>
      </c>
      <c r="AA364" s="8">
        <v>14</v>
      </c>
      <c r="AB364" s="8">
        <v>4</v>
      </c>
      <c r="AC364" s="8">
        <v>4</v>
      </c>
      <c r="AD364" s="8">
        <v>3</v>
      </c>
      <c r="AE364" s="8">
        <v>7</v>
      </c>
      <c r="AF364" s="8">
        <v>7</v>
      </c>
      <c r="AG364" s="8">
        <v>4</v>
      </c>
      <c r="AH364" s="8">
        <v>3</v>
      </c>
      <c r="AI364" s="8">
        <v>4</v>
      </c>
      <c r="AJ364" s="8">
        <v>6</v>
      </c>
      <c r="AK364" s="8">
        <v>13</v>
      </c>
      <c r="AL364" s="8">
        <v>5</v>
      </c>
      <c r="AM364" s="8">
        <v>5</v>
      </c>
      <c r="AN364" s="8">
        <v>3</v>
      </c>
      <c r="AO364" s="8">
        <v>5</v>
      </c>
      <c r="AP364" s="8">
        <v>5</v>
      </c>
      <c r="AQ364" s="8">
        <v>4</v>
      </c>
      <c r="AR364" s="8">
        <v>4</v>
      </c>
      <c r="AS364" s="8">
        <v>5</v>
      </c>
      <c r="AT364" s="8">
        <v>6</v>
      </c>
    </row>
    <row r="365" spans="1:46">
      <c r="A365" s="1">
        <v>23136</v>
      </c>
      <c r="B365" s="8">
        <v>1</v>
      </c>
      <c r="C365" s="6">
        <f t="shared" si="5"/>
        <v>37</v>
      </c>
      <c r="D365" s="8">
        <v>1983</v>
      </c>
      <c r="E365" s="55">
        <v>44143.875543981485</v>
      </c>
      <c r="F365" s="62">
        <v>4</v>
      </c>
      <c r="G365" s="8">
        <v>3</v>
      </c>
      <c r="H365" s="8">
        <v>1</v>
      </c>
      <c r="I365" s="8">
        <v>1</v>
      </c>
      <c r="J365" s="8">
        <v>1</v>
      </c>
      <c r="K365" s="8">
        <v>2</v>
      </c>
      <c r="L365" s="8">
        <v>3</v>
      </c>
      <c r="M365" s="8">
        <v>0</v>
      </c>
      <c r="N365" s="8">
        <v>1</v>
      </c>
      <c r="O365" s="8">
        <v>2</v>
      </c>
      <c r="P365" s="8">
        <v>2</v>
      </c>
      <c r="Q365" s="8">
        <v>3</v>
      </c>
      <c r="R365" s="8">
        <v>2</v>
      </c>
      <c r="S365" s="8">
        <v>1</v>
      </c>
      <c r="T365" s="8">
        <v>1</v>
      </c>
      <c r="U365" s="8">
        <v>2</v>
      </c>
      <c r="V365" s="8">
        <v>2</v>
      </c>
      <c r="W365" s="8">
        <v>2</v>
      </c>
      <c r="X365" s="8">
        <v>2</v>
      </c>
      <c r="Y365" s="8">
        <v>2</v>
      </c>
      <c r="Z365" s="20">
        <v>1</v>
      </c>
      <c r="AA365" s="8">
        <v>4</v>
      </c>
      <c r="AB365" s="8">
        <v>5</v>
      </c>
      <c r="AC365" s="8">
        <v>6</v>
      </c>
      <c r="AD365" s="8">
        <v>4</v>
      </c>
      <c r="AE365" s="8">
        <v>5</v>
      </c>
      <c r="AF365" s="8">
        <v>5</v>
      </c>
      <c r="AG365" s="8">
        <v>3</v>
      </c>
      <c r="AH365" s="8">
        <v>5</v>
      </c>
      <c r="AI365" s="8">
        <v>4</v>
      </c>
      <c r="AJ365" s="8">
        <v>3</v>
      </c>
      <c r="AK365" s="8">
        <v>7</v>
      </c>
      <c r="AL365" s="8">
        <v>8</v>
      </c>
      <c r="AM365" s="8">
        <v>5</v>
      </c>
      <c r="AN365" s="8">
        <v>6</v>
      </c>
      <c r="AO365" s="8">
        <v>9</v>
      </c>
      <c r="AP365" s="8">
        <v>4</v>
      </c>
      <c r="AQ365" s="8">
        <v>4</v>
      </c>
      <c r="AR365" s="8">
        <v>7</v>
      </c>
      <c r="AS365" s="8">
        <v>8</v>
      </c>
      <c r="AT365" s="8">
        <v>3</v>
      </c>
    </row>
    <row r="366" spans="1:46">
      <c r="A366" s="1">
        <v>23130</v>
      </c>
      <c r="B366" s="8">
        <v>0</v>
      </c>
      <c r="C366" s="6">
        <f t="shared" si="5"/>
        <v>33</v>
      </c>
      <c r="D366" s="8">
        <v>1987</v>
      </c>
      <c r="E366" s="55">
        <v>44143.928587962961</v>
      </c>
      <c r="F366" s="62">
        <v>4</v>
      </c>
      <c r="G366" s="8">
        <v>2</v>
      </c>
      <c r="H366" s="8">
        <v>1</v>
      </c>
      <c r="I366" s="8">
        <v>0</v>
      </c>
      <c r="J366" s="8">
        <v>2</v>
      </c>
      <c r="K366" s="8">
        <v>2</v>
      </c>
      <c r="L366" s="8">
        <v>1</v>
      </c>
      <c r="M366" s="8">
        <v>0</v>
      </c>
      <c r="N366" s="8">
        <v>0</v>
      </c>
      <c r="O366" s="8">
        <v>1</v>
      </c>
      <c r="P366" s="8">
        <v>1</v>
      </c>
      <c r="Q366" s="8">
        <v>1</v>
      </c>
      <c r="R366" s="8">
        <v>0</v>
      </c>
      <c r="S366" s="8">
        <v>1</v>
      </c>
      <c r="T366" s="8">
        <v>1</v>
      </c>
      <c r="U366" s="8">
        <v>0</v>
      </c>
      <c r="V366" s="8">
        <v>2</v>
      </c>
      <c r="W366" s="8">
        <v>2</v>
      </c>
      <c r="X366" s="8">
        <v>1</v>
      </c>
      <c r="Y366" s="8">
        <v>2</v>
      </c>
      <c r="Z366" s="20">
        <v>1</v>
      </c>
      <c r="AA366" s="8">
        <v>3</v>
      </c>
      <c r="AB366" s="8">
        <v>3</v>
      </c>
      <c r="AC366" s="8">
        <v>4</v>
      </c>
      <c r="AD366" s="8">
        <v>1</v>
      </c>
      <c r="AE366" s="8">
        <v>5</v>
      </c>
      <c r="AF366" s="8">
        <v>3</v>
      </c>
      <c r="AG366" s="8">
        <v>3</v>
      </c>
      <c r="AH366" s="8">
        <v>4</v>
      </c>
      <c r="AI366" s="8">
        <v>2</v>
      </c>
      <c r="AJ366" s="8">
        <v>2</v>
      </c>
      <c r="AK366" s="8">
        <v>4</v>
      </c>
      <c r="AL366" s="8">
        <v>4</v>
      </c>
      <c r="AM366" s="8">
        <v>3</v>
      </c>
      <c r="AN366" s="8">
        <v>2</v>
      </c>
      <c r="AO366" s="8">
        <v>5</v>
      </c>
      <c r="AP366" s="8">
        <v>2</v>
      </c>
      <c r="AQ366" s="8">
        <v>3</v>
      </c>
      <c r="AR366" s="8">
        <v>3</v>
      </c>
      <c r="AS366" s="8">
        <v>2</v>
      </c>
      <c r="AT366" s="8">
        <v>3</v>
      </c>
    </row>
    <row r="367" spans="1:46">
      <c r="A367" s="1">
        <v>23181</v>
      </c>
      <c r="B367" s="8">
        <v>0</v>
      </c>
      <c r="C367" s="6">
        <f t="shared" si="5"/>
        <v>23</v>
      </c>
      <c r="D367" s="8">
        <v>1997</v>
      </c>
      <c r="E367" s="55">
        <v>44144.383437500001</v>
      </c>
      <c r="F367" s="62">
        <v>3</v>
      </c>
      <c r="G367" s="8">
        <v>1</v>
      </c>
      <c r="H367" s="8">
        <v>1</v>
      </c>
      <c r="I367" s="8">
        <v>1</v>
      </c>
      <c r="J367" s="8">
        <v>1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0</v>
      </c>
      <c r="S367" s="8">
        <v>1</v>
      </c>
      <c r="T367" s="8">
        <v>0</v>
      </c>
      <c r="U367" s="8">
        <v>2</v>
      </c>
      <c r="V367" s="8">
        <v>0</v>
      </c>
      <c r="W367" s="8">
        <v>0</v>
      </c>
      <c r="X367" s="8">
        <v>0</v>
      </c>
      <c r="Y367" s="8">
        <v>0</v>
      </c>
      <c r="Z367" s="20">
        <v>1</v>
      </c>
      <c r="AA367" s="8">
        <v>5</v>
      </c>
      <c r="AB367" s="8">
        <v>4</v>
      </c>
      <c r="AC367" s="8">
        <v>3</v>
      </c>
      <c r="AD367" s="8">
        <v>1</v>
      </c>
      <c r="AE367" s="8">
        <v>5</v>
      </c>
      <c r="AF367" s="8">
        <v>1</v>
      </c>
      <c r="AG367" s="8">
        <v>3</v>
      </c>
      <c r="AH367" s="8">
        <v>3</v>
      </c>
      <c r="AI367" s="8">
        <v>3</v>
      </c>
      <c r="AJ367" s="8">
        <v>5</v>
      </c>
      <c r="AK367" s="8">
        <v>7</v>
      </c>
      <c r="AL367" s="8">
        <v>4</v>
      </c>
      <c r="AM367" s="8">
        <v>3</v>
      </c>
      <c r="AN367" s="8">
        <v>3</v>
      </c>
      <c r="AO367" s="8">
        <v>6</v>
      </c>
      <c r="AP367" s="8">
        <v>2</v>
      </c>
      <c r="AQ367" s="8">
        <v>2</v>
      </c>
      <c r="AR367" s="8">
        <v>3</v>
      </c>
      <c r="AS367" s="8">
        <v>2</v>
      </c>
      <c r="AT367" s="8">
        <v>2</v>
      </c>
    </row>
    <row r="368" spans="1:46">
      <c r="A368" s="1">
        <v>23183</v>
      </c>
      <c r="B368" s="8">
        <v>0</v>
      </c>
      <c r="C368" s="6">
        <f t="shared" si="5"/>
        <v>22</v>
      </c>
      <c r="D368" s="8">
        <v>1998</v>
      </c>
      <c r="E368" s="55">
        <v>44144.38690972222</v>
      </c>
      <c r="F368" s="62">
        <v>0.5</v>
      </c>
      <c r="G368" s="8">
        <v>1</v>
      </c>
      <c r="H368" s="8">
        <v>1</v>
      </c>
      <c r="I368" s="8">
        <v>0</v>
      </c>
      <c r="J368" s="8">
        <v>2</v>
      </c>
      <c r="K368" s="8">
        <v>1</v>
      </c>
      <c r="L368" s="8">
        <v>1</v>
      </c>
      <c r="M368" s="8">
        <v>0</v>
      </c>
      <c r="N368" s="8">
        <v>2</v>
      </c>
      <c r="O368" s="8">
        <v>1</v>
      </c>
      <c r="P368" s="8">
        <v>1</v>
      </c>
      <c r="Q368" s="8">
        <v>2</v>
      </c>
      <c r="R368" s="8">
        <v>0</v>
      </c>
      <c r="S368" s="8">
        <v>0</v>
      </c>
      <c r="T368" s="8">
        <v>0</v>
      </c>
      <c r="U368" s="8">
        <v>2</v>
      </c>
      <c r="V368" s="8">
        <v>0</v>
      </c>
      <c r="W368" s="8">
        <v>0</v>
      </c>
      <c r="X368" s="8">
        <v>1</v>
      </c>
      <c r="Y368" s="8">
        <v>0</v>
      </c>
      <c r="Z368" s="20">
        <v>2</v>
      </c>
      <c r="AA368" s="8">
        <v>5</v>
      </c>
      <c r="AB368" s="8">
        <v>4</v>
      </c>
      <c r="AC368" s="8">
        <v>4</v>
      </c>
      <c r="AD368" s="8">
        <v>9</v>
      </c>
      <c r="AE368" s="8">
        <v>7</v>
      </c>
      <c r="AF368" s="8">
        <v>2</v>
      </c>
      <c r="AG368" s="8">
        <v>3</v>
      </c>
      <c r="AH368" s="8">
        <v>7</v>
      </c>
      <c r="AI368" s="8">
        <v>4</v>
      </c>
      <c r="AJ368" s="8">
        <v>4</v>
      </c>
      <c r="AK368" s="8">
        <v>7</v>
      </c>
      <c r="AL368" s="8">
        <v>6</v>
      </c>
      <c r="AM368" s="8">
        <v>4</v>
      </c>
      <c r="AN368" s="8">
        <v>2</v>
      </c>
      <c r="AO368" s="8">
        <v>4</v>
      </c>
      <c r="AP368" s="8">
        <v>74</v>
      </c>
      <c r="AQ368" s="8">
        <v>5</v>
      </c>
      <c r="AR368" s="8">
        <v>4</v>
      </c>
      <c r="AS368" s="8">
        <v>7</v>
      </c>
      <c r="AT368" s="8">
        <v>4</v>
      </c>
    </row>
    <row r="369" spans="1:46">
      <c r="A369" s="1">
        <v>20370</v>
      </c>
      <c r="B369" s="8">
        <v>0</v>
      </c>
      <c r="C369" s="6">
        <f t="shared" si="5"/>
        <v>22</v>
      </c>
      <c r="D369" s="8">
        <v>1998</v>
      </c>
      <c r="E369" s="55">
        <v>44144.410081018519</v>
      </c>
      <c r="F369" s="62">
        <v>8</v>
      </c>
      <c r="G369" s="8">
        <v>3</v>
      </c>
      <c r="H369" s="8">
        <v>3</v>
      </c>
      <c r="I369" s="8">
        <v>2</v>
      </c>
      <c r="J369" s="8">
        <v>2</v>
      </c>
      <c r="K369" s="8">
        <v>1</v>
      </c>
      <c r="L369" s="8">
        <v>3</v>
      </c>
      <c r="M369" s="8">
        <v>1</v>
      </c>
      <c r="N369" s="8">
        <v>2</v>
      </c>
      <c r="O369" s="8">
        <v>2</v>
      </c>
      <c r="P369" s="8">
        <v>2</v>
      </c>
      <c r="Q369" s="8">
        <v>2</v>
      </c>
      <c r="R369" s="8">
        <v>2</v>
      </c>
      <c r="S369" s="8">
        <v>2</v>
      </c>
      <c r="T369" s="8">
        <v>1</v>
      </c>
      <c r="U369" s="8">
        <v>2</v>
      </c>
      <c r="V369" s="8">
        <v>2</v>
      </c>
      <c r="W369" s="8">
        <v>1</v>
      </c>
      <c r="X369" s="8">
        <v>1</v>
      </c>
      <c r="Y369" s="8">
        <v>0</v>
      </c>
      <c r="Z369" s="20">
        <v>1</v>
      </c>
      <c r="AA369" s="8">
        <v>3</v>
      </c>
      <c r="AB369" s="8">
        <v>3</v>
      </c>
      <c r="AC369" s="8">
        <v>5</v>
      </c>
      <c r="AD369" s="8">
        <v>21</v>
      </c>
      <c r="AE369" s="8">
        <v>5</v>
      </c>
      <c r="AF369" s="8">
        <v>2</v>
      </c>
      <c r="AG369" s="8">
        <v>3</v>
      </c>
      <c r="AH369" s="8">
        <v>5</v>
      </c>
      <c r="AI369" s="8">
        <v>2</v>
      </c>
      <c r="AJ369" s="8">
        <v>2</v>
      </c>
      <c r="AK369" s="8">
        <v>4</v>
      </c>
      <c r="AL369" s="8">
        <v>3</v>
      </c>
      <c r="AM369" s="8">
        <v>3</v>
      </c>
      <c r="AN369" s="8">
        <v>4</v>
      </c>
      <c r="AO369" s="8">
        <v>5</v>
      </c>
      <c r="AP369" s="8">
        <v>2</v>
      </c>
      <c r="AQ369" s="8">
        <v>5</v>
      </c>
      <c r="AR369" s="8">
        <v>4</v>
      </c>
      <c r="AS369" s="8">
        <v>2</v>
      </c>
      <c r="AT369" s="8">
        <v>3</v>
      </c>
    </row>
    <row r="370" spans="1:46">
      <c r="A370" s="1">
        <v>23202</v>
      </c>
      <c r="B370" s="8">
        <v>0</v>
      </c>
      <c r="C370" s="6">
        <f t="shared" si="5"/>
        <v>24</v>
      </c>
      <c r="D370" s="8">
        <v>1996</v>
      </c>
      <c r="E370" s="55">
        <v>44144.452569444446</v>
      </c>
      <c r="F370" s="62">
        <v>4</v>
      </c>
      <c r="G370" s="8">
        <v>2</v>
      </c>
      <c r="H370" s="8">
        <v>3</v>
      </c>
      <c r="I370" s="8">
        <v>1</v>
      </c>
      <c r="J370" s="8">
        <v>2</v>
      </c>
      <c r="K370" s="8">
        <v>1</v>
      </c>
      <c r="L370" s="8">
        <v>3</v>
      </c>
      <c r="M370" s="8">
        <v>0</v>
      </c>
      <c r="N370" s="8">
        <v>1</v>
      </c>
      <c r="O370" s="8">
        <v>1</v>
      </c>
      <c r="P370" s="8">
        <v>0</v>
      </c>
      <c r="Q370" s="8">
        <v>2</v>
      </c>
      <c r="R370" s="8">
        <v>2</v>
      </c>
      <c r="S370" s="8">
        <v>2</v>
      </c>
      <c r="T370" s="8">
        <v>2</v>
      </c>
      <c r="U370" s="8">
        <v>1</v>
      </c>
      <c r="V370" s="8">
        <v>2</v>
      </c>
      <c r="W370" s="8">
        <v>2</v>
      </c>
      <c r="X370" s="8">
        <v>2</v>
      </c>
      <c r="Y370" s="8">
        <v>3</v>
      </c>
      <c r="Z370" s="20">
        <v>1</v>
      </c>
      <c r="AA370" s="8">
        <v>4</v>
      </c>
      <c r="AB370" s="8">
        <v>5</v>
      </c>
      <c r="AC370" s="8">
        <v>6</v>
      </c>
      <c r="AD370" s="8">
        <v>2</v>
      </c>
      <c r="AE370" s="8">
        <v>7</v>
      </c>
      <c r="AF370" s="8">
        <v>3</v>
      </c>
      <c r="AG370" s="8">
        <v>3</v>
      </c>
      <c r="AH370" s="8">
        <v>3</v>
      </c>
      <c r="AI370" s="8">
        <v>9</v>
      </c>
      <c r="AJ370" s="8">
        <v>3</v>
      </c>
      <c r="AK370" s="8">
        <v>4</v>
      </c>
      <c r="AL370" s="8">
        <v>4</v>
      </c>
      <c r="AM370" s="8">
        <v>4</v>
      </c>
      <c r="AN370" s="8">
        <v>3</v>
      </c>
      <c r="AO370" s="8">
        <v>5</v>
      </c>
      <c r="AP370" s="8">
        <v>4</v>
      </c>
      <c r="AQ370" s="8">
        <v>4</v>
      </c>
      <c r="AR370" s="8">
        <v>7</v>
      </c>
      <c r="AS370" s="8">
        <v>3</v>
      </c>
      <c r="AT370" s="8">
        <v>2</v>
      </c>
    </row>
    <row r="371" spans="1:46">
      <c r="A371" s="1">
        <v>23234</v>
      </c>
      <c r="B371" s="8">
        <v>0</v>
      </c>
      <c r="C371" s="6">
        <f t="shared" si="5"/>
        <v>22</v>
      </c>
      <c r="D371" s="8">
        <v>1998</v>
      </c>
      <c r="E371" s="55">
        <v>44144.588865740741</v>
      </c>
      <c r="F371" s="62">
        <v>1.5</v>
      </c>
      <c r="G371" s="8">
        <v>2</v>
      </c>
      <c r="H371" s="8">
        <v>2</v>
      </c>
      <c r="I371" s="8">
        <v>2</v>
      </c>
      <c r="J371" s="8">
        <v>1</v>
      </c>
      <c r="K371" s="8">
        <v>1</v>
      </c>
      <c r="L371" s="8">
        <v>1</v>
      </c>
      <c r="M371" s="8">
        <v>0</v>
      </c>
      <c r="N371" s="8">
        <v>3</v>
      </c>
      <c r="O371" s="8">
        <v>1</v>
      </c>
      <c r="P371" s="8">
        <v>1</v>
      </c>
      <c r="Q371" s="8">
        <v>2</v>
      </c>
      <c r="R371" s="8">
        <v>1</v>
      </c>
      <c r="S371" s="8">
        <v>1</v>
      </c>
      <c r="T371" s="8">
        <v>0</v>
      </c>
      <c r="U371" s="8">
        <v>2</v>
      </c>
      <c r="V371" s="8">
        <v>0</v>
      </c>
      <c r="W371" s="8">
        <v>0</v>
      </c>
      <c r="X371" s="8">
        <v>1</v>
      </c>
      <c r="Y371" s="8">
        <v>0</v>
      </c>
      <c r="Z371" s="20">
        <v>3</v>
      </c>
      <c r="AA371" s="8">
        <v>4</v>
      </c>
      <c r="AB371" s="8">
        <v>6</v>
      </c>
      <c r="AC371" s="8">
        <v>7</v>
      </c>
      <c r="AD371" s="8">
        <v>3</v>
      </c>
      <c r="AE371" s="8">
        <v>6</v>
      </c>
      <c r="AF371" s="8">
        <v>2</v>
      </c>
      <c r="AG371" s="8">
        <v>4</v>
      </c>
      <c r="AH371" s="8">
        <v>2</v>
      </c>
      <c r="AI371" s="8">
        <v>5</v>
      </c>
      <c r="AJ371" s="8">
        <v>5</v>
      </c>
      <c r="AK371" s="8">
        <v>55</v>
      </c>
      <c r="AL371" s="8">
        <v>3</v>
      </c>
      <c r="AM371" s="8">
        <v>5</v>
      </c>
      <c r="AN371" s="8">
        <v>4</v>
      </c>
      <c r="AO371" s="8">
        <v>6</v>
      </c>
      <c r="AP371" s="8">
        <v>2</v>
      </c>
      <c r="AQ371" s="8">
        <v>9</v>
      </c>
      <c r="AR371" s="8">
        <v>4</v>
      </c>
      <c r="AS371" s="8">
        <v>2</v>
      </c>
      <c r="AT371" s="8">
        <v>4</v>
      </c>
    </row>
    <row r="372" spans="1:46">
      <c r="A372" s="1">
        <v>23262</v>
      </c>
      <c r="B372" s="8">
        <v>0</v>
      </c>
      <c r="C372" s="6">
        <f t="shared" si="5"/>
        <v>34</v>
      </c>
      <c r="D372" s="8">
        <v>1986</v>
      </c>
      <c r="E372" s="55">
        <v>44144.604201388887</v>
      </c>
      <c r="F372" s="62">
        <v>8</v>
      </c>
      <c r="G372" s="8">
        <v>1</v>
      </c>
      <c r="H372" s="8">
        <v>2</v>
      </c>
      <c r="I372" s="8">
        <v>0</v>
      </c>
      <c r="J372" s="8">
        <v>1</v>
      </c>
      <c r="K372" s="8">
        <v>2</v>
      </c>
      <c r="L372" s="8">
        <v>2</v>
      </c>
      <c r="M372" s="8">
        <v>1</v>
      </c>
      <c r="N372" s="8">
        <v>0</v>
      </c>
      <c r="O372" s="8">
        <v>1</v>
      </c>
      <c r="P372" s="8">
        <v>1</v>
      </c>
      <c r="Q372" s="8">
        <v>3</v>
      </c>
      <c r="R372" s="8">
        <v>2</v>
      </c>
      <c r="S372" s="8">
        <v>1</v>
      </c>
      <c r="T372" s="8">
        <v>0</v>
      </c>
      <c r="U372" s="8">
        <v>1</v>
      </c>
      <c r="V372" s="8">
        <v>1</v>
      </c>
      <c r="W372" s="8">
        <v>3</v>
      </c>
      <c r="X372" s="8">
        <v>1</v>
      </c>
      <c r="Y372" s="8">
        <v>1</v>
      </c>
      <c r="Z372" s="20">
        <v>3</v>
      </c>
      <c r="AA372" s="8">
        <v>4</v>
      </c>
      <c r="AB372" s="8">
        <v>6</v>
      </c>
      <c r="AC372" s="8">
        <v>3</v>
      </c>
      <c r="AD372" s="8">
        <v>6</v>
      </c>
      <c r="AE372" s="8">
        <v>17</v>
      </c>
      <c r="AF372" s="8">
        <v>8</v>
      </c>
      <c r="AG372" s="8">
        <v>4</v>
      </c>
      <c r="AH372" s="8">
        <v>4</v>
      </c>
      <c r="AI372" s="8">
        <v>5</v>
      </c>
      <c r="AJ372" s="8">
        <v>8</v>
      </c>
      <c r="AK372" s="8">
        <v>5</v>
      </c>
      <c r="AL372" s="8">
        <v>21</v>
      </c>
      <c r="AM372" s="8">
        <v>5</v>
      </c>
      <c r="AN372" s="8">
        <v>3</v>
      </c>
      <c r="AO372" s="8">
        <v>6</v>
      </c>
      <c r="AP372" s="8">
        <v>3</v>
      </c>
      <c r="AQ372" s="8">
        <v>2</v>
      </c>
      <c r="AR372" s="8">
        <v>20</v>
      </c>
      <c r="AS372" s="8">
        <v>5</v>
      </c>
      <c r="AT372" s="8">
        <v>6</v>
      </c>
    </row>
    <row r="373" spans="1:46">
      <c r="A373" s="1">
        <v>23269</v>
      </c>
      <c r="B373" s="8">
        <v>0</v>
      </c>
      <c r="C373" s="6">
        <f t="shared" si="5"/>
        <v>20</v>
      </c>
      <c r="D373" s="8">
        <v>2000</v>
      </c>
      <c r="E373" s="55">
        <v>44144.606145833335</v>
      </c>
      <c r="F373" s="62">
        <v>5</v>
      </c>
      <c r="G373" s="8">
        <v>1</v>
      </c>
      <c r="H373" s="8">
        <v>0</v>
      </c>
      <c r="I373" s="8">
        <v>0</v>
      </c>
      <c r="J373" s="8">
        <v>2</v>
      </c>
      <c r="K373" s="8">
        <v>0</v>
      </c>
      <c r="L373" s="8">
        <v>2</v>
      </c>
      <c r="M373" s="8">
        <v>2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1</v>
      </c>
      <c r="T373" s="8">
        <v>1</v>
      </c>
      <c r="U373" s="8">
        <v>2</v>
      </c>
      <c r="V373" s="8">
        <v>0</v>
      </c>
      <c r="W373" s="8">
        <v>1</v>
      </c>
      <c r="X373" s="8">
        <v>1</v>
      </c>
      <c r="Y373" s="8">
        <v>0</v>
      </c>
      <c r="Z373" s="20">
        <v>1</v>
      </c>
      <c r="AA373" s="8">
        <v>3</v>
      </c>
      <c r="AB373" s="8">
        <v>3</v>
      </c>
      <c r="AC373" s="8">
        <v>3</v>
      </c>
      <c r="AD373" s="8">
        <v>2</v>
      </c>
      <c r="AE373" s="8">
        <v>3</v>
      </c>
      <c r="AF373" s="8">
        <v>2</v>
      </c>
      <c r="AG373" s="8">
        <v>4</v>
      </c>
      <c r="AH373" s="8">
        <v>3</v>
      </c>
      <c r="AI373" s="8">
        <v>3</v>
      </c>
      <c r="AJ373" s="8">
        <v>3</v>
      </c>
      <c r="AK373" s="8">
        <v>4</v>
      </c>
      <c r="AL373" s="8">
        <v>3</v>
      </c>
      <c r="AM373" s="8">
        <v>6</v>
      </c>
      <c r="AN373" s="8">
        <v>3</v>
      </c>
      <c r="AO373" s="8">
        <v>6</v>
      </c>
      <c r="AP373" s="8">
        <v>3</v>
      </c>
      <c r="AQ373" s="8">
        <v>3</v>
      </c>
      <c r="AR373" s="8">
        <v>3</v>
      </c>
      <c r="AS373" s="8">
        <v>2</v>
      </c>
      <c r="AT373" s="8">
        <v>7</v>
      </c>
    </row>
    <row r="374" spans="1:46">
      <c r="A374" s="1">
        <v>20814</v>
      </c>
      <c r="B374" s="8">
        <v>0</v>
      </c>
      <c r="C374" s="6">
        <f t="shared" si="5"/>
        <v>23</v>
      </c>
      <c r="D374" s="8">
        <v>1997</v>
      </c>
      <c r="E374" s="55">
        <v>44144.674050925925</v>
      </c>
      <c r="F374" s="62">
        <v>7</v>
      </c>
      <c r="G374" s="8">
        <v>1</v>
      </c>
      <c r="H374" s="8">
        <v>3</v>
      </c>
      <c r="I374" s="8">
        <v>2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1</v>
      </c>
      <c r="P374" s="8">
        <v>2</v>
      </c>
      <c r="Q374" s="8">
        <v>3</v>
      </c>
      <c r="R374" s="8">
        <v>0</v>
      </c>
      <c r="S374" s="8">
        <v>1</v>
      </c>
      <c r="T374" s="8">
        <v>2</v>
      </c>
      <c r="U374" s="8">
        <v>0</v>
      </c>
      <c r="V374" s="8">
        <v>0</v>
      </c>
      <c r="W374" s="8">
        <v>2</v>
      </c>
      <c r="X374" s="8">
        <v>2</v>
      </c>
      <c r="Y374" s="8">
        <v>2</v>
      </c>
      <c r="Z374" s="20">
        <v>0</v>
      </c>
      <c r="AA374" s="8">
        <v>7</v>
      </c>
      <c r="AB374" s="8">
        <v>4</v>
      </c>
      <c r="AC374" s="8">
        <v>5</v>
      </c>
      <c r="AD374" s="8">
        <v>3</v>
      </c>
      <c r="AE374" s="8">
        <v>8</v>
      </c>
      <c r="AF374" s="8">
        <v>3</v>
      </c>
      <c r="AG374" s="8">
        <v>4</v>
      </c>
      <c r="AH374" s="8">
        <v>3</v>
      </c>
      <c r="AI374" s="8">
        <v>5</v>
      </c>
      <c r="AJ374" s="8">
        <v>3</v>
      </c>
      <c r="AK374" s="8">
        <v>4</v>
      </c>
      <c r="AL374" s="8">
        <v>4</v>
      </c>
      <c r="AM374" s="8">
        <v>4</v>
      </c>
      <c r="AN374" s="8">
        <v>4</v>
      </c>
      <c r="AO374" s="8">
        <v>4</v>
      </c>
      <c r="AP374" s="8">
        <v>3</v>
      </c>
      <c r="AQ374" s="8">
        <v>4</v>
      </c>
      <c r="AR374" s="8">
        <v>4</v>
      </c>
      <c r="AS374" s="8">
        <v>3</v>
      </c>
      <c r="AT374" s="8">
        <v>3</v>
      </c>
    </row>
    <row r="375" spans="1:46">
      <c r="A375" s="1">
        <v>23336</v>
      </c>
      <c r="B375" s="8">
        <v>0</v>
      </c>
      <c r="C375" s="6">
        <f t="shared" si="5"/>
        <v>31</v>
      </c>
      <c r="D375" s="8">
        <v>1989</v>
      </c>
      <c r="E375" s="55">
        <v>44144.759062500001</v>
      </c>
      <c r="F375" s="62">
        <v>10</v>
      </c>
      <c r="G375" s="8">
        <v>2</v>
      </c>
      <c r="H375" s="8">
        <v>1</v>
      </c>
      <c r="I375" s="8">
        <v>1</v>
      </c>
      <c r="J375" s="8">
        <v>0</v>
      </c>
      <c r="K375" s="8">
        <v>1</v>
      </c>
      <c r="L375" s="8">
        <v>2</v>
      </c>
      <c r="M375" s="8">
        <v>0</v>
      </c>
      <c r="N375" s="8">
        <v>3</v>
      </c>
      <c r="O375" s="8">
        <v>1</v>
      </c>
      <c r="P375" s="8">
        <v>1</v>
      </c>
      <c r="Q375" s="8">
        <v>1</v>
      </c>
      <c r="R375" s="8">
        <v>1</v>
      </c>
      <c r="S375" s="8">
        <v>0</v>
      </c>
      <c r="T375" s="8">
        <v>1</v>
      </c>
      <c r="U375" s="8">
        <v>3</v>
      </c>
      <c r="V375" s="8">
        <v>0</v>
      </c>
      <c r="W375" s="8">
        <v>2</v>
      </c>
      <c r="X375" s="8">
        <v>2</v>
      </c>
      <c r="Y375" s="8">
        <v>2</v>
      </c>
      <c r="Z375" s="20">
        <v>1</v>
      </c>
      <c r="AA375" s="8">
        <v>9</v>
      </c>
      <c r="AB375" s="8">
        <v>4</v>
      </c>
      <c r="AC375" s="8">
        <v>6</v>
      </c>
      <c r="AD375" s="8">
        <v>3</v>
      </c>
      <c r="AE375" s="8">
        <v>8</v>
      </c>
      <c r="AF375" s="8">
        <v>3</v>
      </c>
      <c r="AG375" s="8">
        <v>3</v>
      </c>
      <c r="AH375" s="8">
        <v>3</v>
      </c>
      <c r="AI375" s="8">
        <v>41</v>
      </c>
      <c r="AJ375" s="8">
        <v>14</v>
      </c>
      <c r="AK375" s="8">
        <v>46</v>
      </c>
      <c r="AL375" s="8">
        <v>9</v>
      </c>
      <c r="AM375" s="8">
        <v>6</v>
      </c>
      <c r="AN375" s="8">
        <v>30</v>
      </c>
      <c r="AO375" s="8">
        <v>16</v>
      </c>
      <c r="AP375" s="8">
        <v>6</v>
      </c>
      <c r="AQ375" s="8">
        <v>5</v>
      </c>
      <c r="AR375" s="8">
        <v>4</v>
      </c>
      <c r="AS375" s="8">
        <v>32</v>
      </c>
      <c r="AT375" s="8">
        <v>6</v>
      </c>
    </row>
    <row r="376" spans="1:46">
      <c r="A376" s="1">
        <v>23390</v>
      </c>
      <c r="B376" s="8">
        <v>0</v>
      </c>
      <c r="C376" s="6">
        <f t="shared" si="5"/>
        <v>37</v>
      </c>
      <c r="D376" s="8">
        <v>1983</v>
      </c>
      <c r="E376" s="55">
        <v>44144.780532407407</v>
      </c>
      <c r="F376" s="62">
        <v>2</v>
      </c>
      <c r="G376" s="8">
        <v>3</v>
      </c>
      <c r="H376" s="8">
        <v>2</v>
      </c>
      <c r="I376" s="8">
        <v>1</v>
      </c>
      <c r="J376" s="8">
        <v>2</v>
      </c>
      <c r="K376" s="8">
        <v>2</v>
      </c>
      <c r="L376" s="8">
        <v>2</v>
      </c>
      <c r="M376" s="8">
        <v>1</v>
      </c>
      <c r="N376" s="8">
        <v>1</v>
      </c>
      <c r="O376" s="8">
        <v>2</v>
      </c>
      <c r="P376" s="8">
        <v>1</v>
      </c>
      <c r="Q376" s="8">
        <v>2</v>
      </c>
      <c r="R376" s="8">
        <v>1</v>
      </c>
      <c r="S376" s="8">
        <v>1</v>
      </c>
      <c r="T376" s="8">
        <v>2</v>
      </c>
      <c r="U376" s="8">
        <v>1</v>
      </c>
      <c r="V376" s="8">
        <v>3</v>
      </c>
      <c r="W376" s="8">
        <v>1</v>
      </c>
      <c r="X376" s="8">
        <v>2</v>
      </c>
      <c r="Y376" s="8">
        <v>0</v>
      </c>
      <c r="Z376" s="20">
        <v>2</v>
      </c>
      <c r="AA376" s="8">
        <v>3</v>
      </c>
      <c r="AB376" s="8">
        <v>4</v>
      </c>
      <c r="AC376" s="8">
        <v>7</v>
      </c>
      <c r="AD376" s="8">
        <v>4</v>
      </c>
      <c r="AE376" s="8">
        <v>7</v>
      </c>
      <c r="AF376" s="8">
        <v>3</v>
      </c>
      <c r="AG376" s="8">
        <v>5</v>
      </c>
      <c r="AH376" s="8">
        <v>6</v>
      </c>
      <c r="AI376" s="8">
        <v>4</v>
      </c>
      <c r="AJ376" s="8">
        <v>4</v>
      </c>
      <c r="AK376" s="8">
        <v>4</v>
      </c>
      <c r="AL376" s="8">
        <v>7</v>
      </c>
      <c r="AM376" s="8">
        <v>5</v>
      </c>
      <c r="AN376" s="8">
        <v>3</v>
      </c>
      <c r="AO376" s="8">
        <v>7</v>
      </c>
      <c r="AP376" s="8">
        <v>4</v>
      </c>
      <c r="AQ376" s="8">
        <v>5</v>
      </c>
      <c r="AR376" s="8">
        <v>3</v>
      </c>
      <c r="AS376" s="8">
        <v>4</v>
      </c>
      <c r="AT376" s="8">
        <v>6</v>
      </c>
    </row>
    <row r="377" spans="1:46">
      <c r="A377" s="1">
        <v>23409</v>
      </c>
      <c r="B377" s="8">
        <v>0</v>
      </c>
      <c r="C377" s="6">
        <f t="shared" si="5"/>
        <v>30</v>
      </c>
      <c r="D377" s="8">
        <v>1990</v>
      </c>
      <c r="E377" s="55">
        <v>44144.802662037036</v>
      </c>
      <c r="F377" s="62">
        <v>4</v>
      </c>
      <c r="G377" s="8">
        <v>2</v>
      </c>
      <c r="H377" s="8">
        <v>3</v>
      </c>
      <c r="I377" s="8">
        <v>1</v>
      </c>
      <c r="J377" s="8">
        <v>2</v>
      </c>
      <c r="K377" s="8">
        <v>1</v>
      </c>
      <c r="L377" s="8">
        <v>3</v>
      </c>
      <c r="M377" s="8">
        <v>0</v>
      </c>
      <c r="N377" s="8">
        <v>0</v>
      </c>
      <c r="O377" s="8">
        <v>1</v>
      </c>
      <c r="P377" s="8">
        <v>2</v>
      </c>
      <c r="Q377" s="8">
        <v>3</v>
      </c>
      <c r="R377" s="8">
        <v>3</v>
      </c>
      <c r="S377" s="8">
        <v>3</v>
      </c>
      <c r="T377" s="8">
        <v>3</v>
      </c>
      <c r="U377" s="8">
        <v>1</v>
      </c>
      <c r="V377" s="8">
        <v>1</v>
      </c>
      <c r="W377" s="8">
        <v>2</v>
      </c>
      <c r="X377" s="8">
        <v>2</v>
      </c>
      <c r="Y377" s="8">
        <v>1</v>
      </c>
      <c r="Z377" s="20">
        <v>3</v>
      </c>
      <c r="AA377" s="8">
        <v>4</v>
      </c>
      <c r="AB377" s="8">
        <v>6</v>
      </c>
      <c r="AC377" s="8">
        <v>4</v>
      </c>
      <c r="AD377" s="8">
        <v>2</v>
      </c>
      <c r="AE377" s="8">
        <v>23</v>
      </c>
      <c r="AF377" s="8">
        <v>2</v>
      </c>
      <c r="AG377" s="8">
        <v>2</v>
      </c>
      <c r="AH377" s="8">
        <v>3</v>
      </c>
      <c r="AI377" s="8">
        <v>2</v>
      </c>
      <c r="AJ377" s="8">
        <v>4</v>
      </c>
      <c r="AK377" s="8">
        <v>4</v>
      </c>
      <c r="AL377" s="8">
        <v>6</v>
      </c>
      <c r="AM377" s="8">
        <v>4</v>
      </c>
      <c r="AN377" s="8">
        <v>3</v>
      </c>
      <c r="AO377" s="8">
        <v>5</v>
      </c>
      <c r="AP377" s="8">
        <v>3</v>
      </c>
      <c r="AQ377" s="8">
        <v>3</v>
      </c>
      <c r="AR377" s="8">
        <v>2</v>
      </c>
      <c r="AS377" s="8">
        <v>3</v>
      </c>
      <c r="AT377" s="8">
        <v>3</v>
      </c>
    </row>
    <row r="378" spans="1:46">
      <c r="A378" s="1">
        <v>23426</v>
      </c>
      <c r="B378" s="8">
        <v>1</v>
      </c>
      <c r="C378" s="6">
        <f t="shared" si="5"/>
        <v>22</v>
      </c>
      <c r="D378" s="8">
        <v>1998</v>
      </c>
      <c r="E378" s="55">
        <v>44144.817986111113</v>
      </c>
      <c r="F378" s="62">
        <v>5.5</v>
      </c>
      <c r="G378" s="8">
        <v>3</v>
      </c>
      <c r="H378" s="8">
        <v>3</v>
      </c>
      <c r="I378" s="8">
        <v>0</v>
      </c>
      <c r="J378" s="8">
        <v>3</v>
      </c>
      <c r="K378" s="8">
        <v>3</v>
      </c>
      <c r="L378" s="8">
        <v>3</v>
      </c>
      <c r="M378" s="8">
        <v>0</v>
      </c>
      <c r="N378" s="8">
        <v>0</v>
      </c>
      <c r="O378" s="8">
        <v>3</v>
      </c>
      <c r="P378" s="8">
        <v>3</v>
      </c>
      <c r="Q378" s="8">
        <v>3</v>
      </c>
      <c r="R378" s="8">
        <v>3</v>
      </c>
      <c r="S378" s="8">
        <v>0</v>
      </c>
      <c r="T378" s="8">
        <v>0</v>
      </c>
      <c r="U378" s="8">
        <v>3</v>
      </c>
      <c r="V378" s="8">
        <v>0</v>
      </c>
      <c r="W378" s="8">
        <v>3</v>
      </c>
      <c r="X378" s="8">
        <v>3</v>
      </c>
      <c r="Y378" s="8">
        <v>0</v>
      </c>
      <c r="Z378" s="20">
        <v>0</v>
      </c>
      <c r="AA378" s="8">
        <v>7</v>
      </c>
      <c r="AB378" s="8">
        <v>8</v>
      </c>
      <c r="AC378" s="8">
        <v>9</v>
      </c>
      <c r="AD378" s="8">
        <v>2</v>
      </c>
      <c r="AE378" s="8">
        <v>7</v>
      </c>
      <c r="AF378" s="8">
        <v>2</v>
      </c>
      <c r="AG378" s="8">
        <v>6</v>
      </c>
      <c r="AH378" s="8">
        <v>7</v>
      </c>
      <c r="AI378" s="8">
        <v>4</v>
      </c>
      <c r="AJ378" s="8">
        <v>5</v>
      </c>
      <c r="AK378" s="8">
        <v>5</v>
      </c>
      <c r="AL378" s="8">
        <v>9</v>
      </c>
      <c r="AM378" s="8">
        <v>10</v>
      </c>
      <c r="AN378" s="8">
        <v>5</v>
      </c>
      <c r="AO378" s="8">
        <v>6</v>
      </c>
      <c r="AP378" s="8">
        <v>3</v>
      </c>
      <c r="AQ378" s="8">
        <v>8</v>
      </c>
      <c r="AR378" s="8">
        <v>4</v>
      </c>
      <c r="AS378" s="8">
        <v>4</v>
      </c>
      <c r="AT378" s="8">
        <v>5</v>
      </c>
    </row>
    <row r="379" spans="1:46">
      <c r="A379" s="1">
        <v>23421</v>
      </c>
      <c r="B379" s="8">
        <v>0</v>
      </c>
      <c r="C379" s="6">
        <f t="shared" si="5"/>
        <v>31</v>
      </c>
      <c r="D379" s="8">
        <v>1989</v>
      </c>
      <c r="E379" s="55">
        <v>44144.822615740741</v>
      </c>
      <c r="F379" s="66">
        <v>1</v>
      </c>
      <c r="G379" s="8">
        <v>1</v>
      </c>
      <c r="H379" s="8">
        <v>2</v>
      </c>
      <c r="I379" s="8">
        <v>1</v>
      </c>
      <c r="J379" s="8">
        <v>2</v>
      </c>
      <c r="K379" s="8">
        <v>1</v>
      </c>
      <c r="L379" s="8">
        <v>2</v>
      </c>
      <c r="M379" s="8">
        <v>1</v>
      </c>
      <c r="N379" s="8">
        <v>1</v>
      </c>
      <c r="O379" s="8">
        <v>1</v>
      </c>
      <c r="P379" s="8">
        <v>0</v>
      </c>
      <c r="Q379" s="8">
        <v>2</v>
      </c>
      <c r="R379" s="8">
        <v>2</v>
      </c>
      <c r="S379" s="8">
        <v>1</v>
      </c>
      <c r="T379" s="8">
        <v>1</v>
      </c>
      <c r="U379" s="8">
        <v>1</v>
      </c>
      <c r="V379" s="8">
        <v>1</v>
      </c>
      <c r="W379" s="8">
        <v>1</v>
      </c>
      <c r="X379" s="8">
        <v>1</v>
      </c>
      <c r="Y379" s="8">
        <v>0</v>
      </c>
      <c r="Z379" s="20">
        <v>1</v>
      </c>
      <c r="AA379" s="8">
        <v>3</v>
      </c>
      <c r="AB379" s="8">
        <v>3</v>
      </c>
      <c r="AC379" s="8">
        <v>10</v>
      </c>
      <c r="AD379" s="8">
        <v>3</v>
      </c>
      <c r="AE379" s="8">
        <v>4</v>
      </c>
      <c r="AF379" s="8">
        <v>3</v>
      </c>
      <c r="AG379" s="8">
        <v>3</v>
      </c>
      <c r="AH379" s="8">
        <v>2</v>
      </c>
      <c r="AI379" s="8">
        <v>2</v>
      </c>
      <c r="AJ379" s="8">
        <v>3</v>
      </c>
      <c r="AK379" s="8">
        <v>4</v>
      </c>
      <c r="AL379" s="8">
        <v>5</v>
      </c>
      <c r="AM379" s="8">
        <v>4</v>
      </c>
      <c r="AN379" s="8">
        <v>5</v>
      </c>
      <c r="AO379" s="8">
        <v>3</v>
      </c>
      <c r="AP379" s="8">
        <v>3</v>
      </c>
      <c r="AQ379" s="8">
        <v>5</v>
      </c>
      <c r="AR379" s="8">
        <v>4</v>
      </c>
      <c r="AS379" s="8">
        <v>2</v>
      </c>
      <c r="AT379" s="8">
        <v>3</v>
      </c>
    </row>
    <row r="380" spans="1:46">
      <c r="A380" s="1">
        <v>23435</v>
      </c>
      <c r="B380" s="8">
        <v>0</v>
      </c>
      <c r="C380" s="6">
        <f t="shared" si="5"/>
        <v>57</v>
      </c>
      <c r="D380" s="8">
        <v>1963</v>
      </c>
      <c r="E380" s="55">
        <v>44144.908946759257</v>
      </c>
      <c r="F380" s="62">
        <v>3</v>
      </c>
      <c r="G380" s="8">
        <v>2</v>
      </c>
      <c r="H380" s="8">
        <v>0</v>
      </c>
      <c r="I380" s="8">
        <v>0</v>
      </c>
      <c r="J380" s="8">
        <v>2</v>
      </c>
      <c r="K380" s="8">
        <v>1</v>
      </c>
      <c r="L380" s="8">
        <v>1</v>
      </c>
      <c r="M380" s="8">
        <v>1</v>
      </c>
      <c r="N380" s="8">
        <v>1</v>
      </c>
      <c r="O380" s="8">
        <v>2</v>
      </c>
      <c r="P380" s="8">
        <v>1</v>
      </c>
      <c r="Q380" s="8">
        <v>2</v>
      </c>
      <c r="R380" s="8">
        <v>1</v>
      </c>
      <c r="S380" s="8">
        <v>1</v>
      </c>
      <c r="T380" s="8">
        <v>2</v>
      </c>
      <c r="U380" s="8">
        <v>2</v>
      </c>
      <c r="V380" s="8">
        <v>1</v>
      </c>
      <c r="W380" s="8">
        <v>1</v>
      </c>
      <c r="X380" s="8">
        <v>1</v>
      </c>
      <c r="Y380" s="8">
        <v>2</v>
      </c>
      <c r="Z380" s="20">
        <v>1</v>
      </c>
      <c r="AA380" s="8">
        <v>4</v>
      </c>
      <c r="AB380" s="8">
        <v>10</v>
      </c>
      <c r="AC380" s="8">
        <v>6</v>
      </c>
      <c r="AD380" s="8">
        <v>5</v>
      </c>
      <c r="AE380" s="8">
        <v>7</v>
      </c>
      <c r="AF380" s="8">
        <v>5</v>
      </c>
      <c r="AG380" s="8">
        <v>7</v>
      </c>
      <c r="AH380" s="8">
        <v>5</v>
      </c>
      <c r="AI380" s="8">
        <v>7</v>
      </c>
      <c r="AJ380" s="8">
        <v>7</v>
      </c>
      <c r="AK380" s="8">
        <v>5</v>
      </c>
      <c r="AL380" s="8">
        <v>4</v>
      </c>
      <c r="AM380" s="8">
        <v>4</v>
      </c>
      <c r="AN380" s="8">
        <v>8</v>
      </c>
      <c r="AO380" s="8">
        <v>7</v>
      </c>
      <c r="AP380" s="8">
        <v>9</v>
      </c>
      <c r="AQ380" s="8">
        <v>7</v>
      </c>
      <c r="AR380" s="8">
        <v>8</v>
      </c>
      <c r="AS380" s="8">
        <v>6</v>
      </c>
      <c r="AT380" s="8">
        <v>3</v>
      </c>
    </row>
    <row r="381" spans="1:46">
      <c r="A381" s="1">
        <v>21451</v>
      </c>
      <c r="B381" s="8">
        <v>0</v>
      </c>
      <c r="C381" s="6">
        <f t="shared" si="5"/>
        <v>24</v>
      </c>
      <c r="D381" s="8">
        <v>1996</v>
      </c>
      <c r="E381" s="55">
        <v>44144.917337962965</v>
      </c>
      <c r="F381" s="62">
        <v>4</v>
      </c>
      <c r="G381" s="8">
        <v>2</v>
      </c>
      <c r="H381" s="8">
        <v>1</v>
      </c>
      <c r="I381" s="8">
        <v>1</v>
      </c>
      <c r="J381" s="8">
        <v>1</v>
      </c>
      <c r="K381" s="8">
        <v>2</v>
      </c>
      <c r="L381" s="8">
        <v>2</v>
      </c>
      <c r="M381" s="8">
        <v>0</v>
      </c>
      <c r="N381" s="8">
        <v>2</v>
      </c>
      <c r="O381" s="8">
        <v>1</v>
      </c>
      <c r="P381" s="8">
        <v>1</v>
      </c>
      <c r="Q381" s="8">
        <v>1</v>
      </c>
      <c r="R381" s="8">
        <v>2</v>
      </c>
      <c r="S381" s="8">
        <v>2</v>
      </c>
      <c r="T381" s="8">
        <v>1</v>
      </c>
      <c r="U381" s="8">
        <v>3</v>
      </c>
      <c r="V381" s="8">
        <v>1</v>
      </c>
      <c r="W381" s="8">
        <v>1</v>
      </c>
      <c r="X381" s="8">
        <v>1</v>
      </c>
      <c r="Y381" s="8">
        <v>0</v>
      </c>
      <c r="Z381" s="20">
        <v>3</v>
      </c>
      <c r="AA381" s="8">
        <v>4</v>
      </c>
      <c r="AB381" s="8">
        <v>4</v>
      </c>
      <c r="AC381" s="8">
        <v>7</v>
      </c>
      <c r="AD381" s="8">
        <v>4</v>
      </c>
      <c r="AE381" s="8">
        <v>3</v>
      </c>
      <c r="AF381" s="8">
        <v>3</v>
      </c>
      <c r="AG381" s="8">
        <v>4</v>
      </c>
      <c r="AH381" s="8">
        <v>3</v>
      </c>
      <c r="AI381" s="8">
        <v>2</v>
      </c>
      <c r="AJ381" s="8">
        <v>2</v>
      </c>
      <c r="AK381" s="8">
        <v>5</v>
      </c>
      <c r="AL381" s="8">
        <v>8</v>
      </c>
      <c r="AM381" s="8">
        <v>3</v>
      </c>
      <c r="AN381" s="8">
        <v>3</v>
      </c>
      <c r="AO381" s="8">
        <v>4</v>
      </c>
      <c r="AP381" s="8">
        <v>2</v>
      </c>
      <c r="AQ381" s="8">
        <v>12</v>
      </c>
      <c r="AR381" s="8">
        <v>3</v>
      </c>
      <c r="AS381" s="8">
        <v>2</v>
      </c>
      <c r="AT381" s="8">
        <v>3</v>
      </c>
    </row>
    <row r="382" spans="1:46">
      <c r="A382" s="1">
        <v>23470</v>
      </c>
      <c r="B382" s="8">
        <v>1</v>
      </c>
      <c r="C382" s="6">
        <f t="shared" si="5"/>
        <v>72</v>
      </c>
      <c r="D382" s="8">
        <v>1948</v>
      </c>
      <c r="E382" s="55">
        <v>44144.923900462964</v>
      </c>
      <c r="F382" s="62">
        <v>0.5</v>
      </c>
      <c r="G382" s="8">
        <v>1</v>
      </c>
      <c r="H382" s="8">
        <v>0</v>
      </c>
      <c r="I382" s="8">
        <v>0</v>
      </c>
      <c r="J382" s="8">
        <v>1</v>
      </c>
      <c r="K382" s="8">
        <v>2</v>
      </c>
      <c r="L382" s="8">
        <v>2</v>
      </c>
      <c r="M382" s="8">
        <v>0</v>
      </c>
      <c r="N382" s="8">
        <v>0</v>
      </c>
      <c r="O382" s="8">
        <v>1</v>
      </c>
      <c r="P382" s="8">
        <v>3</v>
      </c>
      <c r="Q382" s="8">
        <v>3</v>
      </c>
      <c r="R382" s="8">
        <v>1</v>
      </c>
      <c r="S382" s="8">
        <v>0</v>
      </c>
      <c r="T382" s="8">
        <v>0</v>
      </c>
      <c r="U382" s="8">
        <v>3</v>
      </c>
      <c r="V382" s="8">
        <v>1</v>
      </c>
      <c r="W382" s="8">
        <v>2</v>
      </c>
      <c r="X382" s="8">
        <v>0</v>
      </c>
      <c r="Y382" s="8">
        <v>3</v>
      </c>
      <c r="Z382" s="20">
        <v>1</v>
      </c>
      <c r="AA382" s="8">
        <v>6</v>
      </c>
      <c r="AB382" s="8">
        <v>6</v>
      </c>
      <c r="AC382" s="8">
        <v>5</v>
      </c>
      <c r="AD382" s="8">
        <v>6</v>
      </c>
      <c r="AE382" s="8">
        <v>13</v>
      </c>
      <c r="AF382" s="8">
        <v>9</v>
      </c>
      <c r="AG382" s="8">
        <v>8</v>
      </c>
      <c r="AH382" s="8">
        <v>5</v>
      </c>
      <c r="AI382" s="8">
        <v>9</v>
      </c>
      <c r="AJ382" s="8">
        <v>5</v>
      </c>
      <c r="AK382" s="8">
        <v>5</v>
      </c>
      <c r="AL382" s="8">
        <v>5</v>
      </c>
      <c r="AM382" s="8">
        <v>5</v>
      </c>
      <c r="AN382" s="8">
        <v>8</v>
      </c>
      <c r="AO382" s="8">
        <v>14</v>
      </c>
      <c r="AP382" s="8">
        <v>5</v>
      </c>
      <c r="AQ382" s="8">
        <v>7</v>
      </c>
      <c r="AR382" s="8">
        <v>7</v>
      </c>
      <c r="AS382" s="8">
        <v>5</v>
      </c>
      <c r="AT382" s="8">
        <v>13</v>
      </c>
    </row>
    <row r="383" spans="1:46">
      <c r="A383" s="1">
        <v>23286</v>
      </c>
      <c r="B383" s="8">
        <v>1</v>
      </c>
      <c r="C383" s="6">
        <f t="shared" si="5"/>
        <v>27</v>
      </c>
      <c r="D383" s="8">
        <v>1993</v>
      </c>
      <c r="E383" s="55">
        <v>44144.933344907404</v>
      </c>
      <c r="F383" s="62">
        <v>5</v>
      </c>
      <c r="G383" s="8">
        <v>3</v>
      </c>
      <c r="H383" s="8">
        <v>3</v>
      </c>
      <c r="I383" s="8">
        <v>1</v>
      </c>
      <c r="J383" s="8">
        <v>2</v>
      </c>
      <c r="K383" s="8">
        <v>3</v>
      </c>
      <c r="L383" s="8">
        <v>2</v>
      </c>
      <c r="M383" s="8">
        <v>1</v>
      </c>
      <c r="N383" s="8">
        <v>1</v>
      </c>
      <c r="O383" s="8">
        <v>1</v>
      </c>
      <c r="P383" s="8">
        <v>3</v>
      </c>
      <c r="Q383" s="8">
        <v>3</v>
      </c>
      <c r="R383" s="8">
        <v>3</v>
      </c>
      <c r="S383" s="8">
        <v>1</v>
      </c>
      <c r="T383" s="8">
        <v>2</v>
      </c>
      <c r="U383" s="8">
        <v>1</v>
      </c>
      <c r="V383" s="8">
        <v>3</v>
      </c>
      <c r="W383" s="8">
        <v>3</v>
      </c>
      <c r="X383" s="8">
        <v>3</v>
      </c>
      <c r="Y383" s="8">
        <v>1</v>
      </c>
      <c r="Z383" s="20">
        <v>1</v>
      </c>
      <c r="AA383" s="8">
        <v>2</v>
      </c>
      <c r="AB383" s="8">
        <v>2</v>
      </c>
      <c r="AC383" s="8">
        <v>4</v>
      </c>
      <c r="AD383" s="8">
        <v>2</v>
      </c>
      <c r="AE383" s="8">
        <v>5</v>
      </c>
      <c r="AF383" s="8">
        <v>2</v>
      </c>
      <c r="AG383" s="8">
        <v>6</v>
      </c>
      <c r="AH383" s="8">
        <v>3</v>
      </c>
      <c r="AI383" s="8">
        <v>3</v>
      </c>
      <c r="AJ383" s="8">
        <v>2</v>
      </c>
      <c r="AK383" s="8">
        <v>2</v>
      </c>
      <c r="AL383" s="8">
        <v>6</v>
      </c>
      <c r="AM383" s="8">
        <v>2</v>
      </c>
      <c r="AN383" s="8">
        <v>4</v>
      </c>
      <c r="AO383" s="8">
        <v>6</v>
      </c>
      <c r="AP383" s="8">
        <v>2</v>
      </c>
      <c r="AQ383" s="8">
        <v>2</v>
      </c>
      <c r="AR383" s="8">
        <v>3</v>
      </c>
      <c r="AS383" s="8">
        <v>3</v>
      </c>
      <c r="AT383" s="8">
        <v>4</v>
      </c>
    </row>
    <row r="384" spans="1:46">
      <c r="A384" s="1">
        <v>23500</v>
      </c>
      <c r="B384" s="8">
        <v>0</v>
      </c>
      <c r="C384" s="6">
        <f t="shared" si="5"/>
        <v>55</v>
      </c>
      <c r="D384" s="8">
        <v>1965</v>
      </c>
      <c r="E384" s="55">
        <v>44144.941122685188</v>
      </c>
      <c r="F384" s="62">
        <v>10</v>
      </c>
      <c r="G384" s="8">
        <v>3</v>
      </c>
      <c r="H384" s="8">
        <v>3</v>
      </c>
      <c r="I384" s="8">
        <v>2</v>
      </c>
      <c r="J384" s="8">
        <v>3</v>
      </c>
      <c r="K384" s="8">
        <v>2</v>
      </c>
      <c r="L384" s="8">
        <v>3</v>
      </c>
      <c r="M384" s="8">
        <v>0</v>
      </c>
      <c r="N384" s="8">
        <v>3</v>
      </c>
      <c r="O384" s="8">
        <v>2</v>
      </c>
      <c r="P384" s="8">
        <v>3</v>
      </c>
      <c r="Q384" s="8">
        <v>3</v>
      </c>
      <c r="R384" s="8">
        <v>2</v>
      </c>
      <c r="S384" s="8">
        <v>2</v>
      </c>
      <c r="T384" s="8">
        <v>2</v>
      </c>
      <c r="U384" s="8">
        <v>3</v>
      </c>
      <c r="V384" s="8">
        <v>2</v>
      </c>
      <c r="W384" s="8">
        <v>3</v>
      </c>
      <c r="X384" s="8">
        <v>2</v>
      </c>
      <c r="Y384" s="8">
        <v>2</v>
      </c>
      <c r="Z384" s="20">
        <v>3</v>
      </c>
      <c r="AA384" s="8">
        <v>4</v>
      </c>
      <c r="AB384" s="8">
        <v>2</v>
      </c>
      <c r="AC384" s="8">
        <v>4</v>
      </c>
      <c r="AD384" s="8">
        <v>2</v>
      </c>
      <c r="AE384" s="8">
        <v>4</v>
      </c>
      <c r="AF384" s="8">
        <v>2</v>
      </c>
      <c r="AG384" s="8">
        <v>8</v>
      </c>
      <c r="AH384" s="8">
        <v>3</v>
      </c>
      <c r="AI384" s="8">
        <v>2</v>
      </c>
      <c r="AJ384" s="8">
        <v>3</v>
      </c>
      <c r="AK384" s="8">
        <v>3</v>
      </c>
      <c r="AL384" s="8">
        <v>4</v>
      </c>
      <c r="AM384" s="8">
        <v>4</v>
      </c>
      <c r="AN384" s="8">
        <v>3</v>
      </c>
      <c r="AO384" s="8">
        <v>4</v>
      </c>
      <c r="AP384" s="8">
        <v>3</v>
      </c>
      <c r="AQ384" s="8">
        <v>5</v>
      </c>
      <c r="AR384" s="8">
        <v>3</v>
      </c>
      <c r="AS384" s="8">
        <v>5</v>
      </c>
      <c r="AT384" s="8">
        <v>3</v>
      </c>
    </row>
    <row r="385" spans="1:46">
      <c r="A385" s="1">
        <v>23498</v>
      </c>
      <c r="B385" s="8">
        <v>0</v>
      </c>
      <c r="C385" s="6">
        <f t="shared" si="5"/>
        <v>31</v>
      </c>
      <c r="D385" s="8">
        <v>1989</v>
      </c>
      <c r="E385" s="55">
        <v>44144.941516203704</v>
      </c>
      <c r="F385" s="62">
        <v>8</v>
      </c>
      <c r="G385" s="8">
        <v>2</v>
      </c>
      <c r="H385" s="8">
        <v>2</v>
      </c>
      <c r="I385" s="8">
        <v>1</v>
      </c>
      <c r="J385" s="8">
        <v>2</v>
      </c>
      <c r="K385" s="8">
        <v>2</v>
      </c>
      <c r="L385" s="8">
        <v>2</v>
      </c>
      <c r="M385" s="8">
        <v>1</v>
      </c>
      <c r="N385" s="8">
        <v>1</v>
      </c>
      <c r="O385" s="8">
        <v>1</v>
      </c>
      <c r="P385" s="8">
        <v>2</v>
      </c>
      <c r="Q385" s="8">
        <v>2</v>
      </c>
      <c r="R385" s="8">
        <v>2</v>
      </c>
      <c r="S385" s="8">
        <v>2</v>
      </c>
      <c r="T385" s="8">
        <v>2</v>
      </c>
      <c r="U385" s="8">
        <v>1</v>
      </c>
      <c r="V385" s="8">
        <v>1</v>
      </c>
      <c r="W385" s="8">
        <v>2</v>
      </c>
      <c r="X385" s="8">
        <v>1</v>
      </c>
      <c r="Y385" s="8">
        <v>2</v>
      </c>
      <c r="Z385" s="20">
        <v>2</v>
      </c>
      <c r="AA385" s="8">
        <v>3</v>
      </c>
      <c r="AB385" s="8">
        <v>4</v>
      </c>
      <c r="AC385" s="8">
        <v>6</v>
      </c>
      <c r="AD385" s="8">
        <v>4</v>
      </c>
      <c r="AE385" s="8">
        <v>7</v>
      </c>
      <c r="AF385" s="8">
        <v>2</v>
      </c>
      <c r="AG385" s="8">
        <v>3</v>
      </c>
      <c r="AH385" s="8">
        <v>2</v>
      </c>
      <c r="AI385" s="8">
        <v>3</v>
      </c>
      <c r="AJ385" s="8">
        <v>2</v>
      </c>
      <c r="AK385" s="8">
        <v>4</v>
      </c>
      <c r="AL385" s="8">
        <v>4</v>
      </c>
      <c r="AM385" s="8">
        <v>8</v>
      </c>
      <c r="AN385" s="8">
        <v>5</v>
      </c>
      <c r="AO385" s="8">
        <v>7</v>
      </c>
      <c r="AP385" s="8">
        <v>4</v>
      </c>
      <c r="AQ385" s="8">
        <v>5</v>
      </c>
      <c r="AR385" s="8">
        <v>6</v>
      </c>
      <c r="AS385" s="8">
        <v>4</v>
      </c>
      <c r="AT385" s="8">
        <v>5</v>
      </c>
    </row>
    <row r="386" spans="1:46">
      <c r="A386" s="1">
        <v>23565</v>
      </c>
      <c r="B386" s="8">
        <v>0</v>
      </c>
      <c r="C386" s="6">
        <f t="shared" si="5"/>
        <v>32</v>
      </c>
      <c r="D386" s="8">
        <v>1988</v>
      </c>
      <c r="E386" s="55">
        <v>44145.44425925926</v>
      </c>
      <c r="F386" s="62">
        <v>1</v>
      </c>
      <c r="G386" s="8">
        <v>1</v>
      </c>
      <c r="H386" s="8">
        <v>3</v>
      </c>
      <c r="I386" s="8">
        <v>0</v>
      </c>
      <c r="J386" s="8">
        <v>1</v>
      </c>
      <c r="K386" s="8">
        <v>0</v>
      </c>
      <c r="L386" s="8">
        <v>2</v>
      </c>
      <c r="M386" s="8">
        <v>2</v>
      </c>
      <c r="N386" s="8">
        <v>1</v>
      </c>
      <c r="O386" s="8">
        <v>1</v>
      </c>
      <c r="P386" s="8">
        <v>1</v>
      </c>
      <c r="Q386" s="8">
        <v>1</v>
      </c>
      <c r="R386" s="8">
        <v>1</v>
      </c>
      <c r="S386" s="8">
        <v>0</v>
      </c>
      <c r="T386" s="8">
        <v>1</v>
      </c>
      <c r="U386" s="8">
        <v>0</v>
      </c>
      <c r="V386" s="8">
        <v>1</v>
      </c>
      <c r="W386" s="8">
        <v>1</v>
      </c>
      <c r="X386" s="8">
        <v>1</v>
      </c>
      <c r="Y386" s="8">
        <v>0</v>
      </c>
      <c r="Z386" s="20">
        <v>2</v>
      </c>
      <c r="AA386" s="8">
        <v>3</v>
      </c>
      <c r="AB386" s="8">
        <v>6</v>
      </c>
      <c r="AC386" s="8">
        <v>2</v>
      </c>
      <c r="AD386" s="8">
        <v>7</v>
      </c>
      <c r="AE386" s="8">
        <v>8</v>
      </c>
      <c r="AF386" s="8">
        <v>5</v>
      </c>
      <c r="AG386" s="8">
        <v>5</v>
      </c>
      <c r="AH386" s="8">
        <v>3</v>
      </c>
      <c r="AI386" s="8">
        <v>4</v>
      </c>
      <c r="AJ386" s="8">
        <v>5</v>
      </c>
      <c r="AK386" s="8">
        <v>8</v>
      </c>
      <c r="AL386" s="8">
        <v>4</v>
      </c>
      <c r="AM386" s="8">
        <v>9</v>
      </c>
      <c r="AN386" s="8">
        <v>6</v>
      </c>
      <c r="AO386" s="8">
        <v>4</v>
      </c>
      <c r="AP386" s="8">
        <v>7</v>
      </c>
      <c r="AQ386" s="8">
        <v>4</v>
      </c>
      <c r="AR386" s="8">
        <v>2</v>
      </c>
      <c r="AS386" s="8">
        <v>2</v>
      </c>
      <c r="AT386" s="8">
        <v>3</v>
      </c>
    </row>
    <row r="387" spans="1:46">
      <c r="A387" s="1">
        <v>23595</v>
      </c>
      <c r="B387" s="8">
        <v>0</v>
      </c>
      <c r="C387" s="6">
        <f t="shared" ref="C387:C407" si="6">2020-D387</f>
        <v>26</v>
      </c>
      <c r="D387" s="8">
        <v>1994</v>
      </c>
      <c r="E387" s="55">
        <v>44145.766967592594</v>
      </c>
      <c r="F387" s="62">
        <v>4</v>
      </c>
      <c r="G387" s="8">
        <v>1</v>
      </c>
      <c r="H387" s="8">
        <v>1</v>
      </c>
      <c r="I387" s="8">
        <v>1</v>
      </c>
      <c r="J387" s="8">
        <v>1</v>
      </c>
      <c r="K387" s="8">
        <v>2</v>
      </c>
      <c r="L387" s="8">
        <v>2</v>
      </c>
      <c r="M387" s="8">
        <v>2</v>
      </c>
      <c r="N387" s="8">
        <v>2</v>
      </c>
      <c r="O387" s="8">
        <v>1</v>
      </c>
      <c r="P387" s="8">
        <v>2</v>
      </c>
      <c r="Q387" s="8">
        <v>1</v>
      </c>
      <c r="R387" s="8">
        <v>1</v>
      </c>
      <c r="S387" s="8">
        <v>1</v>
      </c>
      <c r="T387" s="8">
        <v>0</v>
      </c>
      <c r="U387" s="8">
        <v>2</v>
      </c>
      <c r="V387" s="8">
        <v>0</v>
      </c>
      <c r="W387" s="8">
        <v>3</v>
      </c>
      <c r="X387" s="8">
        <v>2</v>
      </c>
      <c r="Y387" s="8">
        <v>0</v>
      </c>
      <c r="Z387" s="20">
        <v>2</v>
      </c>
      <c r="AA387" s="8">
        <v>4</v>
      </c>
      <c r="AB387" s="8">
        <v>5</v>
      </c>
      <c r="AC387" s="8">
        <v>9</v>
      </c>
      <c r="AD387" s="8">
        <v>3</v>
      </c>
      <c r="AE387" s="8">
        <v>6</v>
      </c>
      <c r="AF387" s="8">
        <v>3</v>
      </c>
      <c r="AG387" s="8">
        <v>5</v>
      </c>
      <c r="AH387" s="8">
        <v>7</v>
      </c>
      <c r="AI387" s="8">
        <v>2</v>
      </c>
      <c r="AJ387" s="8">
        <v>5</v>
      </c>
      <c r="AK387" s="8">
        <v>7</v>
      </c>
      <c r="AL387" s="8">
        <v>4</v>
      </c>
      <c r="AM387" s="8">
        <v>7</v>
      </c>
      <c r="AN387" s="8">
        <v>3</v>
      </c>
      <c r="AO387" s="8">
        <v>9</v>
      </c>
      <c r="AP387" s="8">
        <v>4</v>
      </c>
      <c r="AQ387" s="8">
        <v>7</v>
      </c>
      <c r="AR387" s="8">
        <v>14</v>
      </c>
      <c r="AS387" s="8">
        <v>3</v>
      </c>
      <c r="AT387" s="8">
        <v>13</v>
      </c>
    </row>
    <row r="388" spans="1:46">
      <c r="A388" s="1">
        <v>23603</v>
      </c>
      <c r="B388" s="8">
        <v>0</v>
      </c>
      <c r="C388" s="6">
        <f t="shared" si="6"/>
        <v>22</v>
      </c>
      <c r="D388" s="8">
        <v>1998</v>
      </c>
      <c r="E388" s="55">
        <v>44145.888541666667</v>
      </c>
      <c r="F388" s="66">
        <v>5</v>
      </c>
      <c r="G388" s="8">
        <v>2</v>
      </c>
      <c r="H388" s="8">
        <v>2</v>
      </c>
      <c r="I388" s="8">
        <v>1</v>
      </c>
      <c r="J388" s="8">
        <v>1</v>
      </c>
      <c r="K388" s="8">
        <v>1</v>
      </c>
      <c r="L388" s="8">
        <v>2</v>
      </c>
      <c r="M388" s="8">
        <v>2</v>
      </c>
      <c r="N388" s="8">
        <v>0</v>
      </c>
      <c r="O388" s="8">
        <v>1</v>
      </c>
      <c r="P388" s="8">
        <v>1</v>
      </c>
      <c r="Q388" s="8">
        <v>3</v>
      </c>
      <c r="R388" s="8">
        <v>2</v>
      </c>
      <c r="S388" s="8">
        <v>1</v>
      </c>
      <c r="T388" s="8">
        <v>2</v>
      </c>
      <c r="U388" s="8">
        <v>3</v>
      </c>
      <c r="V388" s="8">
        <v>1</v>
      </c>
      <c r="W388" s="8">
        <v>3</v>
      </c>
      <c r="X388" s="8">
        <v>2</v>
      </c>
      <c r="Y388" s="8">
        <v>1</v>
      </c>
      <c r="Z388" s="20">
        <v>1</v>
      </c>
      <c r="AA388" s="8">
        <v>4</v>
      </c>
      <c r="AB388" s="8">
        <v>12</v>
      </c>
      <c r="AC388" s="8">
        <v>7</v>
      </c>
      <c r="AD388" s="8">
        <v>3</v>
      </c>
      <c r="AE388" s="8">
        <v>12</v>
      </c>
      <c r="AF388" s="8">
        <v>2</v>
      </c>
      <c r="AG388" s="8">
        <v>3</v>
      </c>
      <c r="AH388" s="8">
        <v>4</v>
      </c>
      <c r="AI388" s="8">
        <v>4</v>
      </c>
      <c r="AJ388" s="8">
        <v>3</v>
      </c>
      <c r="AK388" s="8">
        <v>4</v>
      </c>
      <c r="AL388" s="8">
        <v>6</v>
      </c>
      <c r="AM388" s="8">
        <v>5</v>
      </c>
      <c r="AN388" s="8">
        <v>4</v>
      </c>
      <c r="AO388" s="8">
        <v>4</v>
      </c>
      <c r="AP388" s="8">
        <v>2</v>
      </c>
      <c r="AQ388" s="8">
        <v>4</v>
      </c>
      <c r="AR388" s="8">
        <v>3</v>
      </c>
      <c r="AS388" s="8">
        <v>3</v>
      </c>
      <c r="AT388" s="8">
        <v>9</v>
      </c>
    </row>
    <row r="389" spans="1:46">
      <c r="A389" s="1">
        <v>22299</v>
      </c>
      <c r="B389" s="8">
        <v>0</v>
      </c>
      <c r="C389" s="6">
        <f t="shared" si="6"/>
        <v>28</v>
      </c>
      <c r="D389" s="8">
        <v>1992</v>
      </c>
      <c r="E389" s="55">
        <v>44145.927766203706</v>
      </c>
      <c r="F389" s="62">
        <v>7</v>
      </c>
      <c r="G389" s="8">
        <v>3</v>
      </c>
      <c r="H389" s="8">
        <v>2</v>
      </c>
      <c r="I389" s="8">
        <v>1</v>
      </c>
      <c r="J389" s="8">
        <v>1</v>
      </c>
      <c r="K389" s="8">
        <v>1</v>
      </c>
      <c r="L389" s="8">
        <v>1</v>
      </c>
      <c r="M389" s="8">
        <v>0</v>
      </c>
      <c r="N389" s="8">
        <v>1</v>
      </c>
      <c r="O389" s="8">
        <v>2</v>
      </c>
      <c r="P389" s="8">
        <v>1</v>
      </c>
      <c r="Q389" s="8">
        <v>2</v>
      </c>
      <c r="R389" s="8">
        <v>0</v>
      </c>
      <c r="S389" s="8">
        <v>1</v>
      </c>
      <c r="T389" s="8">
        <v>2</v>
      </c>
      <c r="U389" s="8">
        <v>2</v>
      </c>
      <c r="V389" s="8">
        <v>2</v>
      </c>
      <c r="W389" s="8">
        <v>1</v>
      </c>
      <c r="X389" s="8">
        <v>2</v>
      </c>
      <c r="Y389" s="8">
        <v>0</v>
      </c>
      <c r="Z389" s="20">
        <v>0</v>
      </c>
      <c r="AA389" s="8">
        <v>8</v>
      </c>
      <c r="AB389" s="8">
        <v>4</v>
      </c>
      <c r="AC389" s="8">
        <v>5</v>
      </c>
      <c r="AD389" s="8">
        <v>3</v>
      </c>
      <c r="AE389" s="8">
        <v>8</v>
      </c>
      <c r="AF389" s="8">
        <v>13</v>
      </c>
      <c r="AG389" s="8">
        <v>8</v>
      </c>
      <c r="AH389" s="8">
        <v>5</v>
      </c>
      <c r="AI389" s="8">
        <v>4</v>
      </c>
      <c r="AJ389" s="8">
        <v>5</v>
      </c>
      <c r="AK389" s="8">
        <v>4</v>
      </c>
      <c r="AL389" s="8">
        <v>5</v>
      </c>
      <c r="AM389" s="8">
        <v>19</v>
      </c>
      <c r="AN389" s="8">
        <v>8</v>
      </c>
      <c r="AO389" s="8">
        <v>8</v>
      </c>
      <c r="AP389" s="8">
        <v>4</v>
      </c>
      <c r="AQ389" s="8">
        <v>8</v>
      </c>
      <c r="AR389" s="8">
        <v>14</v>
      </c>
      <c r="AS389" s="8">
        <v>5</v>
      </c>
      <c r="AT389" s="8">
        <v>3</v>
      </c>
    </row>
    <row r="390" spans="1:46">
      <c r="A390" s="1">
        <v>23607</v>
      </c>
      <c r="B390" s="8">
        <v>0</v>
      </c>
      <c r="C390" s="6">
        <f t="shared" si="6"/>
        <v>20</v>
      </c>
      <c r="D390" s="8">
        <v>2000</v>
      </c>
      <c r="E390" s="55">
        <v>44145.944374999999</v>
      </c>
      <c r="F390" s="66">
        <v>2</v>
      </c>
      <c r="G390" s="8">
        <v>2</v>
      </c>
      <c r="H390" s="8">
        <v>1</v>
      </c>
      <c r="I390" s="8">
        <v>0</v>
      </c>
      <c r="J390" s="8">
        <v>2</v>
      </c>
      <c r="K390" s="8">
        <v>1</v>
      </c>
      <c r="L390" s="8">
        <v>1</v>
      </c>
      <c r="M390" s="8">
        <v>0</v>
      </c>
      <c r="N390" s="8">
        <v>3</v>
      </c>
      <c r="O390" s="8">
        <v>2</v>
      </c>
      <c r="P390" s="8">
        <v>3</v>
      </c>
      <c r="Q390" s="8">
        <v>2</v>
      </c>
      <c r="R390" s="8">
        <v>0</v>
      </c>
      <c r="S390" s="8">
        <v>0</v>
      </c>
      <c r="T390" s="8">
        <v>1</v>
      </c>
      <c r="U390" s="8">
        <v>3</v>
      </c>
      <c r="V390" s="8">
        <v>1</v>
      </c>
      <c r="W390" s="8">
        <v>3</v>
      </c>
      <c r="X390" s="8">
        <v>1</v>
      </c>
      <c r="Y390" s="8">
        <v>2</v>
      </c>
      <c r="Z390" s="20">
        <v>3</v>
      </c>
      <c r="AA390" s="8">
        <v>2</v>
      </c>
      <c r="AB390" s="8">
        <v>3</v>
      </c>
      <c r="AC390" s="8">
        <v>2</v>
      </c>
      <c r="AD390" s="8">
        <v>2</v>
      </c>
      <c r="AE390" s="8">
        <v>3</v>
      </c>
      <c r="AF390" s="8">
        <v>1</v>
      </c>
      <c r="AG390" s="8">
        <v>2</v>
      </c>
      <c r="AH390" s="8">
        <v>2</v>
      </c>
      <c r="AI390" s="8">
        <v>2</v>
      </c>
      <c r="AJ390" s="8">
        <v>3</v>
      </c>
      <c r="AK390" s="8">
        <v>2</v>
      </c>
      <c r="AL390" s="8">
        <v>2</v>
      </c>
      <c r="AM390" s="8">
        <v>2</v>
      </c>
      <c r="AN390" s="8">
        <v>3</v>
      </c>
      <c r="AO390" s="8">
        <v>3</v>
      </c>
      <c r="AP390" s="8">
        <v>2</v>
      </c>
      <c r="AQ390" s="8">
        <v>2</v>
      </c>
      <c r="AR390" s="8">
        <v>3</v>
      </c>
      <c r="AS390" s="8">
        <v>3</v>
      </c>
      <c r="AT390" s="8">
        <v>2</v>
      </c>
    </row>
    <row r="391" spans="1:46">
      <c r="A391" s="1">
        <v>23613</v>
      </c>
      <c r="B391" s="8">
        <v>0</v>
      </c>
      <c r="C391" s="6">
        <f t="shared" si="6"/>
        <v>32</v>
      </c>
      <c r="D391" s="8">
        <v>1988</v>
      </c>
      <c r="E391" s="55">
        <v>44145.975601851853</v>
      </c>
      <c r="F391" s="62">
        <v>6</v>
      </c>
      <c r="G391" s="8">
        <v>3</v>
      </c>
      <c r="H391" s="8">
        <v>1</v>
      </c>
      <c r="I391" s="8">
        <v>1</v>
      </c>
      <c r="J391" s="8">
        <v>3</v>
      </c>
      <c r="K391" s="8">
        <v>0</v>
      </c>
      <c r="L391" s="8">
        <v>3</v>
      </c>
      <c r="M391" s="8">
        <v>1</v>
      </c>
      <c r="N391" s="8">
        <v>1</v>
      </c>
      <c r="O391" s="8">
        <v>2</v>
      </c>
      <c r="P391" s="8">
        <v>2</v>
      </c>
      <c r="Q391" s="8">
        <v>2</v>
      </c>
      <c r="R391" s="8">
        <v>2</v>
      </c>
      <c r="S391" s="8">
        <v>3</v>
      </c>
      <c r="T391" s="8">
        <v>3</v>
      </c>
      <c r="U391" s="8">
        <v>3</v>
      </c>
      <c r="V391" s="8">
        <v>3</v>
      </c>
      <c r="W391" s="8">
        <v>3</v>
      </c>
      <c r="X391" s="8">
        <v>1</v>
      </c>
      <c r="Y391" s="8">
        <v>1</v>
      </c>
      <c r="Z391" s="20">
        <v>2</v>
      </c>
      <c r="AA391" s="8">
        <v>3</v>
      </c>
      <c r="AB391" s="8">
        <v>4</v>
      </c>
      <c r="AC391" s="8">
        <v>3</v>
      </c>
      <c r="AD391" s="8">
        <v>3</v>
      </c>
      <c r="AE391" s="8">
        <v>5</v>
      </c>
      <c r="AF391" s="8">
        <v>2</v>
      </c>
      <c r="AG391" s="8">
        <v>2</v>
      </c>
      <c r="AH391" s="8">
        <v>5</v>
      </c>
      <c r="AI391" s="8">
        <v>2</v>
      </c>
      <c r="AJ391" s="8">
        <v>2</v>
      </c>
      <c r="AK391" s="8">
        <v>4</v>
      </c>
      <c r="AL391" s="8">
        <v>6</v>
      </c>
      <c r="AM391" s="8">
        <v>3</v>
      </c>
      <c r="AN391" s="8">
        <v>2</v>
      </c>
      <c r="AO391" s="8">
        <v>6</v>
      </c>
      <c r="AP391" s="8">
        <v>4</v>
      </c>
      <c r="AQ391" s="8">
        <v>6</v>
      </c>
      <c r="AR391" s="8">
        <v>12</v>
      </c>
      <c r="AS391" s="8">
        <v>2</v>
      </c>
      <c r="AT391" s="8">
        <v>6</v>
      </c>
    </row>
    <row r="392" spans="1:46">
      <c r="A392" s="1">
        <v>23616</v>
      </c>
      <c r="B392" s="8">
        <v>1</v>
      </c>
      <c r="C392" s="6">
        <f t="shared" si="6"/>
        <v>24</v>
      </c>
      <c r="D392" s="8">
        <v>1996</v>
      </c>
      <c r="E392" s="55">
        <v>44146.229953703703</v>
      </c>
      <c r="F392" s="66">
        <v>2</v>
      </c>
      <c r="G392" s="8">
        <v>3</v>
      </c>
      <c r="H392" s="8">
        <v>1</v>
      </c>
      <c r="I392" s="8">
        <v>0</v>
      </c>
      <c r="J392" s="8">
        <v>2</v>
      </c>
      <c r="K392" s="8">
        <v>0</v>
      </c>
      <c r="L392" s="8">
        <v>1</v>
      </c>
      <c r="M392" s="8">
        <v>1</v>
      </c>
      <c r="N392" s="8">
        <v>1</v>
      </c>
      <c r="O392" s="8">
        <v>1</v>
      </c>
      <c r="P392" s="8">
        <v>1</v>
      </c>
      <c r="Q392" s="8">
        <v>2</v>
      </c>
      <c r="R392" s="8">
        <v>0</v>
      </c>
      <c r="S392" s="8">
        <v>2</v>
      </c>
      <c r="T392" s="8">
        <v>1</v>
      </c>
      <c r="U392" s="8">
        <v>2</v>
      </c>
      <c r="V392" s="8">
        <v>2</v>
      </c>
      <c r="W392" s="8">
        <v>2</v>
      </c>
      <c r="X392" s="8">
        <v>0</v>
      </c>
      <c r="Y392" s="8">
        <v>1</v>
      </c>
      <c r="Z392" s="20">
        <v>0</v>
      </c>
      <c r="AA392" s="8">
        <v>5</v>
      </c>
      <c r="AB392" s="8">
        <v>7</v>
      </c>
      <c r="AC392" s="8">
        <v>7</v>
      </c>
      <c r="AD392" s="8">
        <v>2</v>
      </c>
      <c r="AE392" s="8">
        <v>7</v>
      </c>
      <c r="AF392" s="8">
        <v>5</v>
      </c>
      <c r="AG392" s="8">
        <v>4</v>
      </c>
      <c r="AH392" s="8">
        <v>4</v>
      </c>
      <c r="AI392" s="8">
        <v>2</v>
      </c>
      <c r="AJ392" s="8">
        <v>7</v>
      </c>
      <c r="AK392" s="8">
        <v>7</v>
      </c>
      <c r="AL392" s="8">
        <v>6</v>
      </c>
      <c r="AM392" s="8">
        <v>5</v>
      </c>
      <c r="AN392" s="8">
        <v>4</v>
      </c>
      <c r="AO392" s="8">
        <v>9</v>
      </c>
      <c r="AP392" s="8">
        <v>3</v>
      </c>
      <c r="AQ392" s="8">
        <v>7</v>
      </c>
      <c r="AR392" s="8">
        <v>5</v>
      </c>
      <c r="AS392" s="8">
        <v>5</v>
      </c>
      <c r="AT392" s="8">
        <v>5</v>
      </c>
    </row>
    <row r="393" spans="1:46">
      <c r="A393" s="1">
        <v>22578</v>
      </c>
      <c r="B393" s="8">
        <v>0</v>
      </c>
      <c r="C393" s="6">
        <f t="shared" si="6"/>
        <v>21</v>
      </c>
      <c r="D393" s="8">
        <v>1999</v>
      </c>
      <c r="E393" s="55">
        <v>44146.39949074074</v>
      </c>
      <c r="F393" s="62">
        <v>4</v>
      </c>
      <c r="G393" s="8">
        <v>1</v>
      </c>
      <c r="H393" s="8">
        <v>1</v>
      </c>
      <c r="I393" s="8">
        <v>1</v>
      </c>
      <c r="J393" s="8">
        <v>2</v>
      </c>
      <c r="K393" s="8">
        <v>3</v>
      </c>
      <c r="L393" s="8">
        <v>2</v>
      </c>
      <c r="M393" s="8">
        <v>1</v>
      </c>
      <c r="N393" s="8">
        <v>2</v>
      </c>
      <c r="O393" s="8">
        <v>1</v>
      </c>
      <c r="P393" s="8">
        <v>2</v>
      </c>
      <c r="Q393" s="8">
        <v>0</v>
      </c>
      <c r="R393" s="8">
        <v>0</v>
      </c>
      <c r="S393" s="8">
        <v>1</v>
      </c>
      <c r="T393" s="8">
        <v>2</v>
      </c>
      <c r="U393" s="8">
        <v>3</v>
      </c>
      <c r="V393" s="8">
        <v>2</v>
      </c>
      <c r="W393" s="8">
        <v>0</v>
      </c>
      <c r="X393" s="8">
        <v>2</v>
      </c>
      <c r="Y393" s="8">
        <v>0</v>
      </c>
      <c r="Z393" s="20">
        <v>1</v>
      </c>
      <c r="AA393" s="8">
        <v>2</v>
      </c>
      <c r="AB393" s="8">
        <v>1</v>
      </c>
      <c r="AC393" s="8">
        <v>2</v>
      </c>
      <c r="AD393" s="8">
        <v>1</v>
      </c>
      <c r="AE393" s="8">
        <v>6</v>
      </c>
      <c r="AF393" s="8">
        <v>4</v>
      </c>
      <c r="AG393" s="8">
        <v>2</v>
      </c>
      <c r="AH393" s="8">
        <v>1</v>
      </c>
      <c r="AI393" s="8">
        <v>1</v>
      </c>
      <c r="AJ393" s="8">
        <v>2</v>
      </c>
      <c r="AK393" s="8">
        <v>2</v>
      </c>
      <c r="AL393" s="8">
        <v>1</v>
      </c>
      <c r="AM393" s="8">
        <v>2</v>
      </c>
      <c r="AN393" s="8">
        <v>1</v>
      </c>
      <c r="AO393" s="8">
        <v>2</v>
      </c>
      <c r="AP393" s="8">
        <v>2</v>
      </c>
      <c r="AQ393" s="8">
        <v>2</v>
      </c>
      <c r="AR393" s="8">
        <v>1</v>
      </c>
      <c r="AS393" s="8">
        <v>3</v>
      </c>
      <c r="AT393" s="8">
        <v>1</v>
      </c>
    </row>
    <row r="394" spans="1:46">
      <c r="A394" s="1">
        <v>23626</v>
      </c>
      <c r="B394" s="8">
        <v>0</v>
      </c>
      <c r="C394" s="6">
        <f t="shared" si="6"/>
        <v>21</v>
      </c>
      <c r="D394" s="8">
        <v>1999</v>
      </c>
      <c r="E394" s="55">
        <v>44146.454814814817</v>
      </c>
      <c r="F394" s="66">
        <v>8</v>
      </c>
      <c r="G394" s="8">
        <v>1</v>
      </c>
      <c r="H394" s="8">
        <v>1</v>
      </c>
      <c r="I394" s="8">
        <v>1</v>
      </c>
      <c r="J394" s="8">
        <v>2</v>
      </c>
      <c r="K394" s="8">
        <v>1</v>
      </c>
      <c r="L394" s="8">
        <v>1</v>
      </c>
      <c r="M394" s="8">
        <v>1</v>
      </c>
      <c r="N394" s="8">
        <v>1</v>
      </c>
      <c r="O394" s="8">
        <v>1</v>
      </c>
      <c r="P394" s="8">
        <v>1</v>
      </c>
      <c r="Q394" s="8">
        <v>2</v>
      </c>
      <c r="R394" s="8">
        <v>1</v>
      </c>
      <c r="S394" s="8">
        <v>1</v>
      </c>
      <c r="T394" s="8">
        <v>1</v>
      </c>
      <c r="U394" s="8">
        <v>2</v>
      </c>
      <c r="V394" s="8">
        <v>1</v>
      </c>
      <c r="W394" s="8">
        <v>1</v>
      </c>
      <c r="X394" s="8">
        <v>1</v>
      </c>
      <c r="Y394" s="8">
        <v>1</v>
      </c>
      <c r="Z394" s="20">
        <v>1</v>
      </c>
      <c r="AA394" s="8">
        <v>5</v>
      </c>
      <c r="AB394" s="8">
        <v>4</v>
      </c>
      <c r="AC394" s="8">
        <v>3</v>
      </c>
      <c r="AD394" s="8">
        <v>3</v>
      </c>
      <c r="AE394" s="8">
        <v>12</v>
      </c>
      <c r="AF394" s="8">
        <v>4</v>
      </c>
      <c r="AG394" s="8">
        <v>2</v>
      </c>
      <c r="AH394" s="8">
        <v>3</v>
      </c>
      <c r="AI394" s="8">
        <v>2</v>
      </c>
      <c r="AJ394" s="8">
        <v>65</v>
      </c>
      <c r="AK394" s="8">
        <v>3</v>
      </c>
      <c r="AL394" s="8">
        <v>4</v>
      </c>
      <c r="AM394" s="8">
        <v>11</v>
      </c>
      <c r="AN394" s="8">
        <v>15</v>
      </c>
      <c r="AO394" s="8">
        <v>32</v>
      </c>
      <c r="AP394" s="8">
        <v>2</v>
      </c>
      <c r="AQ394" s="8">
        <v>6</v>
      </c>
      <c r="AR394" s="8">
        <v>3</v>
      </c>
      <c r="AS394" s="8">
        <v>9</v>
      </c>
      <c r="AT394" s="8">
        <v>5</v>
      </c>
    </row>
    <row r="395" spans="1:46">
      <c r="A395" s="1">
        <v>23656</v>
      </c>
      <c r="B395" s="8">
        <v>0</v>
      </c>
      <c r="C395" s="6">
        <f t="shared" si="6"/>
        <v>23</v>
      </c>
      <c r="D395" s="8">
        <v>1997</v>
      </c>
      <c r="E395" s="55">
        <v>44146.964513888888</v>
      </c>
      <c r="F395" s="66">
        <v>4</v>
      </c>
      <c r="G395" s="8">
        <v>2</v>
      </c>
      <c r="H395" s="8">
        <v>3</v>
      </c>
      <c r="I395" s="8">
        <v>2</v>
      </c>
      <c r="J395" s="8">
        <v>1</v>
      </c>
      <c r="K395" s="8">
        <v>2</v>
      </c>
      <c r="L395" s="8">
        <v>2</v>
      </c>
      <c r="M395" s="8">
        <v>1</v>
      </c>
      <c r="N395" s="8">
        <v>1</v>
      </c>
      <c r="O395" s="8">
        <v>2</v>
      </c>
      <c r="P395" s="8">
        <v>0</v>
      </c>
      <c r="Q395" s="8">
        <v>0</v>
      </c>
      <c r="R395" s="8">
        <v>0</v>
      </c>
      <c r="S395" s="8">
        <v>0</v>
      </c>
      <c r="T395" s="8">
        <v>2</v>
      </c>
      <c r="U395" s="8">
        <v>2</v>
      </c>
      <c r="V395" s="8">
        <v>2</v>
      </c>
      <c r="W395" s="8">
        <v>3</v>
      </c>
      <c r="X395" s="8">
        <v>1</v>
      </c>
      <c r="Y395" s="8">
        <v>2</v>
      </c>
      <c r="Z395" s="20">
        <v>3</v>
      </c>
      <c r="AA395" s="8">
        <v>4</v>
      </c>
      <c r="AB395" s="8">
        <v>7</v>
      </c>
      <c r="AC395" s="8">
        <v>5</v>
      </c>
      <c r="AD395" s="8">
        <v>4</v>
      </c>
      <c r="AE395" s="8">
        <v>5</v>
      </c>
      <c r="AF395" s="8">
        <v>3</v>
      </c>
      <c r="AG395" s="8">
        <v>5</v>
      </c>
      <c r="AH395" s="8">
        <v>4</v>
      </c>
      <c r="AI395" s="8">
        <v>2</v>
      </c>
      <c r="AJ395" s="8">
        <v>3</v>
      </c>
      <c r="AK395" s="8">
        <v>4</v>
      </c>
      <c r="AL395" s="8">
        <v>5</v>
      </c>
      <c r="AM395" s="8">
        <v>2</v>
      </c>
      <c r="AN395" s="8">
        <v>5</v>
      </c>
      <c r="AO395" s="8">
        <v>4</v>
      </c>
      <c r="AP395" s="8">
        <v>2</v>
      </c>
      <c r="AQ395" s="8">
        <v>4</v>
      </c>
      <c r="AR395" s="8">
        <v>3</v>
      </c>
      <c r="AS395" s="8">
        <v>5</v>
      </c>
      <c r="AT395" s="8">
        <v>3</v>
      </c>
    </row>
    <row r="396" spans="1:46">
      <c r="A396" s="1">
        <v>23665</v>
      </c>
      <c r="B396" s="8">
        <v>1</v>
      </c>
      <c r="C396" s="6">
        <f t="shared" si="6"/>
        <v>24</v>
      </c>
      <c r="D396" s="8">
        <v>1996</v>
      </c>
      <c r="E396" s="55">
        <v>44147.435219907406</v>
      </c>
      <c r="F396" s="62">
        <v>3</v>
      </c>
      <c r="G396" s="8">
        <v>3</v>
      </c>
      <c r="H396" s="8">
        <v>3</v>
      </c>
      <c r="I396" s="8">
        <v>2</v>
      </c>
      <c r="J396" s="8">
        <v>1</v>
      </c>
      <c r="K396" s="8">
        <v>2</v>
      </c>
      <c r="L396" s="8">
        <v>2</v>
      </c>
      <c r="M396" s="8">
        <v>2</v>
      </c>
      <c r="N396" s="8">
        <v>2</v>
      </c>
      <c r="O396" s="8">
        <v>2</v>
      </c>
      <c r="P396" s="8">
        <v>3</v>
      </c>
      <c r="Q396" s="8">
        <v>3</v>
      </c>
      <c r="R396" s="8">
        <v>1</v>
      </c>
      <c r="S396" s="8">
        <v>0</v>
      </c>
      <c r="T396" s="8">
        <v>1</v>
      </c>
      <c r="U396" s="8">
        <v>3</v>
      </c>
      <c r="V396" s="8">
        <v>3</v>
      </c>
      <c r="W396" s="8">
        <v>3</v>
      </c>
      <c r="X396" s="8">
        <v>0</v>
      </c>
      <c r="Y396" s="8">
        <v>0</v>
      </c>
      <c r="Z396" s="20">
        <v>1</v>
      </c>
      <c r="AA396" s="8">
        <v>4</v>
      </c>
      <c r="AB396" s="8">
        <v>4</v>
      </c>
      <c r="AC396" s="8">
        <v>4</v>
      </c>
      <c r="AD396" s="8">
        <v>3</v>
      </c>
      <c r="AE396" s="8">
        <v>4</v>
      </c>
      <c r="AF396" s="8">
        <v>3</v>
      </c>
      <c r="AG396" s="8">
        <v>5</v>
      </c>
      <c r="AH396" s="8">
        <v>3</v>
      </c>
      <c r="AI396" s="8">
        <v>2</v>
      </c>
      <c r="AJ396" s="8">
        <v>2</v>
      </c>
      <c r="AK396" s="8">
        <v>2</v>
      </c>
      <c r="AL396" s="8">
        <v>3</v>
      </c>
      <c r="AM396" s="8">
        <v>1</v>
      </c>
      <c r="AN396" s="8">
        <v>2</v>
      </c>
      <c r="AO396" s="8">
        <v>2</v>
      </c>
      <c r="AP396" s="8">
        <v>3</v>
      </c>
      <c r="AQ396" s="8">
        <v>2</v>
      </c>
      <c r="AR396" s="8">
        <v>1</v>
      </c>
      <c r="AS396" s="8">
        <v>3</v>
      </c>
      <c r="AT396" s="8">
        <v>5</v>
      </c>
    </row>
    <row r="397" spans="1:46">
      <c r="A397" s="1">
        <v>23690</v>
      </c>
      <c r="B397" s="8">
        <v>0</v>
      </c>
      <c r="C397" s="6">
        <f t="shared" si="6"/>
        <v>20</v>
      </c>
      <c r="D397" s="8">
        <v>2000</v>
      </c>
      <c r="E397" s="55">
        <v>44147.476064814815</v>
      </c>
      <c r="F397" s="62">
        <v>8</v>
      </c>
      <c r="G397" s="8">
        <v>2</v>
      </c>
      <c r="H397" s="8">
        <v>1</v>
      </c>
      <c r="I397" s="8">
        <v>1</v>
      </c>
      <c r="J397" s="8">
        <v>1</v>
      </c>
      <c r="K397" s="8">
        <v>1</v>
      </c>
      <c r="L397" s="8">
        <v>2</v>
      </c>
      <c r="M397" s="8">
        <v>1</v>
      </c>
      <c r="N397" s="8">
        <v>1</v>
      </c>
      <c r="O397" s="8">
        <v>1</v>
      </c>
      <c r="P397" s="8">
        <v>0</v>
      </c>
      <c r="Q397" s="8">
        <v>2</v>
      </c>
      <c r="R397" s="8">
        <v>2</v>
      </c>
      <c r="S397" s="8">
        <v>2</v>
      </c>
      <c r="T397" s="8">
        <v>1</v>
      </c>
      <c r="U397" s="8">
        <v>0</v>
      </c>
      <c r="V397" s="8">
        <v>1</v>
      </c>
      <c r="W397" s="8">
        <v>1</v>
      </c>
      <c r="X397" s="8">
        <v>1</v>
      </c>
      <c r="Y397" s="8">
        <v>1</v>
      </c>
      <c r="Z397" s="20">
        <v>0</v>
      </c>
      <c r="AA397" s="8">
        <v>5</v>
      </c>
      <c r="AB397" s="8">
        <v>15</v>
      </c>
      <c r="AC397" s="8">
        <v>6</v>
      </c>
      <c r="AD397" s="8">
        <v>2</v>
      </c>
      <c r="AE397" s="8">
        <v>21</v>
      </c>
      <c r="AF397" s="8">
        <v>8</v>
      </c>
      <c r="AG397" s="8">
        <v>3</v>
      </c>
      <c r="AH397" s="8">
        <v>5</v>
      </c>
      <c r="AI397" s="8">
        <v>3</v>
      </c>
      <c r="AJ397" s="8">
        <v>6</v>
      </c>
      <c r="AK397" s="8">
        <v>7</v>
      </c>
      <c r="AL397" s="8">
        <v>18</v>
      </c>
      <c r="AM397" s="8">
        <v>22</v>
      </c>
      <c r="AN397" s="8">
        <v>4</v>
      </c>
      <c r="AO397" s="8">
        <v>8</v>
      </c>
      <c r="AP397" s="8">
        <v>4</v>
      </c>
      <c r="AQ397" s="8">
        <v>23</v>
      </c>
      <c r="AR397" s="8">
        <v>5</v>
      </c>
      <c r="AS397" s="8">
        <v>4</v>
      </c>
      <c r="AT397" s="8">
        <v>5</v>
      </c>
    </row>
    <row r="398" spans="1:46">
      <c r="A398" s="1">
        <v>23717</v>
      </c>
      <c r="B398" s="8">
        <v>0</v>
      </c>
      <c r="C398" s="6">
        <f t="shared" si="6"/>
        <v>20</v>
      </c>
      <c r="D398" s="8">
        <v>2000</v>
      </c>
      <c r="E398" s="55">
        <v>44147.965914351851</v>
      </c>
      <c r="F398" s="66">
        <v>20</v>
      </c>
      <c r="G398" s="8">
        <v>0</v>
      </c>
      <c r="H398" s="8">
        <v>1</v>
      </c>
      <c r="I398" s="8">
        <v>0</v>
      </c>
      <c r="J398" s="8">
        <v>0</v>
      </c>
      <c r="K398" s="8">
        <v>1</v>
      </c>
      <c r="L398" s="8">
        <v>0</v>
      </c>
      <c r="M398" s="8">
        <v>3</v>
      </c>
      <c r="N398" s="8">
        <v>2</v>
      </c>
      <c r="O398" s="8">
        <v>1</v>
      </c>
      <c r="P398" s="8">
        <v>0</v>
      </c>
      <c r="Q398" s="8">
        <v>1</v>
      </c>
      <c r="R398" s="8">
        <v>0</v>
      </c>
      <c r="S398" s="8">
        <v>0</v>
      </c>
      <c r="T398" s="8">
        <v>0</v>
      </c>
      <c r="U398" s="8">
        <v>3</v>
      </c>
      <c r="V398" s="8">
        <v>0</v>
      </c>
      <c r="W398" s="8">
        <v>3</v>
      </c>
      <c r="X398" s="8">
        <v>1</v>
      </c>
      <c r="Y398" s="8">
        <v>0</v>
      </c>
      <c r="Z398" s="20">
        <v>0</v>
      </c>
      <c r="AA398" s="8">
        <v>8</v>
      </c>
      <c r="AB398" s="8">
        <v>6</v>
      </c>
      <c r="AC398" s="8">
        <v>5</v>
      </c>
      <c r="AD398" s="8">
        <v>2</v>
      </c>
      <c r="AE398" s="8">
        <v>7</v>
      </c>
      <c r="AF398" s="8">
        <v>3</v>
      </c>
      <c r="AG398" s="8">
        <v>7</v>
      </c>
      <c r="AH398" s="8">
        <v>6</v>
      </c>
      <c r="AI398" s="8">
        <v>3</v>
      </c>
      <c r="AJ398" s="8">
        <v>4</v>
      </c>
      <c r="AK398" s="8">
        <v>6</v>
      </c>
      <c r="AL398" s="8">
        <v>8</v>
      </c>
      <c r="AM398" s="8">
        <v>4</v>
      </c>
      <c r="AN398" s="8">
        <v>3</v>
      </c>
      <c r="AO398" s="8">
        <v>8</v>
      </c>
      <c r="AP398" s="8">
        <v>4</v>
      </c>
      <c r="AQ398" s="8">
        <v>6</v>
      </c>
      <c r="AR398" s="8">
        <v>4</v>
      </c>
      <c r="AS398" s="8">
        <v>5</v>
      </c>
      <c r="AT398" s="8">
        <v>3</v>
      </c>
    </row>
    <row r="399" spans="1:46">
      <c r="A399" s="1">
        <v>23749</v>
      </c>
      <c r="B399" s="8">
        <v>0</v>
      </c>
      <c r="C399" s="6">
        <f t="shared" si="6"/>
        <v>21</v>
      </c>
      <c r="D399" s="8">
        <v>1999</v>
      </c>
      <c r="E399" s="55">
        <v>44149.016932870371</v>
      </c>
      <c r="F399" s="62">
        <v>3</v>
      </c>
      <c r="G399" s="8">
        <v>2</v>
      </c>
      <c r="H399" s="8">
        <v>3</v>
      </c>
      <c r="I399" s="8">
        <v>2</v>
      </c>
      <c r="J399" s="8">
        <v>0</v>
      </c>
      <c r="K399" s="8">
        <v>2</v>
      </c>
      <c r="L399" s="8">
        <v>0</v>
      </c>
      <c r="M399" s="8">
        <v>0</v>
      </c>
      <c r="N399" s="8">
        <v>3</v>
      </c>
      <c r="O399" s="8">
        <v>3</v>
      </c>
      <c r="P399" s="8">
        <v>3</v>
      </c>
      <c r="Q399" s="8">
        <v>3</v>
      </c>
      <c r="R399" s="8">
        <v>0</v>
      </c>
      <c r="S399" s="8">
        <v>1</v>
      </c>
      <c r="T399" s="8">
        <v>2</v>
      </c>
      <c r="U399" s="8">
        <v>3</v>
      </c>
      <c r="V399" s="8">
        <v>2</v>
      </c>
      <c r="W399" s="8">
        <v>3</v>
      </c>
      <c r="X399" s="8">
        <v>3</v>
      </c>
      <c r="Y399" s="8">
        <v>2</v>
      </c>
      <c r="Z399" s="20">
        <v>2</v>
      </c>
      <c r="AA399" s="8">
        <v>2</v>
      </c>
      <c r="AB399" s="8">
        <v>2</v>
      </c>
      <c r="AC399" s="8">
        <v>3</v>
      </c>
      <c r="AD399" s="8">
        <v>6</v>
      </c>
      <c r="AE399" s="8">
        <v>3</v>
      </c>
      <c r="AF399" s="8">
        <v>2</v>
      </c>
      <c r="AG399" s="8">
        <v>2</v>
      </c>
      <c r="AH399" s="8">
        <v>2</v>
      </c>
      <c r="AI399" s="8">
        <v>2</v>
      </c>
      <c r="AJ399" s="8">
        <v>2</v>
      </c>
      <c r="AK399" s="8">
        <v>2</v>
      </c>
      <c r="AL399" s="8">
        <v>4</v>
      </c>
      <c r="AM399" s="8">
        <v>4</v>
      </c>
      <c r="AN399" s="8">
        <v>2</v>
      </c>
      <c r="AO399" s="8">
        <v>3</v>
      </c>
      <c r="AP399" s="8">
        <v>2</v>
      </c>
      <c r="AQ399" s="8">
        <v>2</v>
      </c>
      <c r="AR399" s="8">
        <v>2</v>
      </c>
      <c r="AS399" s="8">
        <v>3</v>
      </c>
      <c r="AT399" s="8">
        <v>3</v>
      </c>
    </row>
    <row r="400" spans="1:46">
      <c r="A400" s="1">
        <v>23279</v>
      </c>
      <c r="B400" s="8">
        <v>0</v>
      </c>
      <c r="C400" s="6">
        <f t="shared" si="6"/>
        <v>22</v>
      </c>
      <c r="D400" s="8">
        <v>1998</v>
      </c>
      <c r="E400" s="55">
        <v>44149.364629629628</v>
      </c>
      <c r="F400" s="62">
        <v>3</v>
      </c>
      <c r="G400" s="8">
        <v>2</v>
      </c>
      <c r="H400" s="8">
        <v>2</v>
      </c>
      <c r="I400" s="8">
        <v>1</v>
      </c>
      <c r="J400" s="8">
        <v>2</v>
      </c>
      <c r="K400" s="8">
        <v>2</v>
      </c>
      <c r="L400" s="8">
        <v>1</v>
      </c>
      <c r="M400" s="8">
        <v>1</v>
      </c>
      <c r="N400" s="8">
        <v>0</v>
      </c>
      <c r="O400" s="8">
        <v>1</v>
      </c>
      <c r="P400" s="8">
        <v>2</v>
      </c>
      <c r="Q400" s="8">
        <v>2</v>
      </c>
      <c r="R400" s="8">
        <v>1</v>
      </c>
      <c r="S400" s="8">
        <v>2</v>
      </c>
      <c r="T400" s="8">
        <v>1</v>
      </c>
      <c r="U400" s="8">
        <v>2</v>
      </c>
      <c r="V400" s="8">
        <v>2</v>
      </c>
      <c r="W400" s="8">
        <v>1</v>
      </c>
      <c r="X400" s="8">
        <v>1</v>
      </c>
      <c r="Y400" s="8">
        <v>2</v>
      </c>
      <c r="Z400" s="20">
        <v>2</v>
      </c>
      <c r="AA400" s="8">
        <v>7</v>
      </c>
      <c r="AB400" s="8">
        <v>5</v>
      </c>
      <c r="AC400" s="8">
        <v>4</v>
      </c>
      <c r="AD400" s="8">
        <v>3</v>
      </c>
      <c r="AE400" s="8">
        <v>7</v>
      </c>
      <c r="AF400" s="8">
        <v>3</v>
      </c>
      <c r="AG400" s="8">
        <v>6</v>
      </c>
      <c r="AH400" s="8">
        <v>5</v>
      </c>
      <c r="AI400" s="8">
        <v>3</v>
      </c>
      <c r="AJ400" s="8">
        <v>4</v>
      </c>
      <c r="AK400" s="8">
        <v>7</v>
      </c>
      <c r="AL400" s="8">
        <v>5</v>
      </c>
      <c r="AM400" s="8">
        <v>4</v>
      </c>
      <c r="AN400" s="8">
        <v>5</v>
      </c>
      <c r="AO400" s="8">
        <v>6</v>
      </c>
      <c r="AP400" s="8">
        <v>2</v>
      </c>
      <c r="AQ400" s="8">
        <v>9</v>
      </c>
      <c r="AR400" s="8">
        <v>5</v>
      </c>
      <c r="AS400" s="8">
        <v>3</v>
      </c>
      <c r="AT400" s="8">
        <v>16</v>
      </c>
    </row>
    <row r="401" spans="1:46">
      <c r="A401" s="1">
        <v>23028</v>
      </c>
      <c r="B401" s="8">
        <v>0</v>
      </c>
      <c r="C401" s="6">
        <f t="shared" si="6"/>
        <v>29</v>
      </c>
      <c r="D401" s="8">
        <v>1991</v>
      </c>
      <c r="E401" s="55">
        <v>44149.411736111113</v>
      </c>
      <c r="F401" s="62">
        <v>12</v>
      </c>
      <c r="G401" s="8">
        <v>2</v>
      </c>
      <c r="H401" s="8">
        <v>2</v>
      </c>
      <c r="I401" s="8">
        <v>2</v>
      </c>
      <c r="J401" s="8">
        <v>2</v>
      </c>
      <c r="K401" s="8">
        <v>0</v>
      </c>
      <c r="L401" s="8">
        <v>2</v>
      </c>
      <c r="M401" s="8">
        <v>0</v>
      </c>
      <c r="N401" s="8">
        <v>3</v>
      </c>
      <c r="O401" s="8">
        <v>2</v>
      </c>
      <c r="P401" s="8">
        <v>3</v>
      </c>
      <c r="Q401" s="8">
        <v>3</v>
      </c>
      <c r="R401" s="8">
        <v>0</v>
      </c>
      <c r="S401" s="8">
        <v>2</v>
      </c>
      <c r="T401" s="8">
        <v>1</v>
      </c>
      <c r="U401" s="8">
        <v>3</v>
      </c>
      <c r="V401" s="8">
        <v>2</v>
      </c>
      <c r="W401" s="8">
        <v>2</v>
      </c>
      <c r="X401" s="8">
        <v>1</v>
      </c>
      <c r="Y401" s="8">
        <v>1</v>
      </c>
      <c r="Z401" s="20">
        <v>1</v>
      </c>
      <c r="AA401" s="8">
        <v>4</v>
      </c>
      <c r="AB401" s="8">
        <v>5</v>
      </c>
      <c r="AC401" s="8">
        <v>4</v>
      </c>
      <c r="AD401" s="8">
        <v>2</v>
      </c>
      <c r="AE401" s="8">
        <v>4</v>
      </c>
      <c r="AF401" s="8">
        <v>3</v>
      </c>
      <c r="AG401" s="8">
        <v>2</v>
      </c>
      <c r="AH401" s="8">
        <v>2</v>
      </c>
      <c r="AI401" s="8">
        <v>3</v>
      </c>
      <c r="AJ401" s="8">
        <v>3</v>
      </c>
      <c r="AK401" s="8">
        <v>3</v>
      </c>
      <c r="AL401" s="8">
        <v>5</v>
      </c>
      <c r="AM401" s="8">
        <v>3</v>
      </c>
      <c r="AN401" s="8">
        <v>3</v>
      </c>
      <c r="AO401" s="8">
        <v>2</v>
      </c>
      <c r="AP401" s="8">
        <v>3</v>
      </c>
      <c r="AQ401" s="8">
        <v>3</v>
      </c>
      <c r="AR401" s="8">
        <v>2</v>
      </c>
      <c r="AS401" s="8">
        <v>1</v>
      </c>
      <c r="AT401" s="8">
        <v>2</v>
      </c>
    </row>
    <row r="402" spans="1:46">
      <c r="A402" s="1">
        <v>19364</v>
      </c>
      <c r="B402" s="8">
        <v>1</v>
      </c>
      <c r="C402" s="6">
        <f t="shared" si="6"/>
        <v>52</v>
      </c>
      <c r="D402" s="8">
        <v>1968</v>
      </c>
      <c r="E402" s="55">
        <v>44149.655590277776</v>
      </c>
      <c r="F402" s="62">
        <v>3</v>
      </c>
      <c r="G402" s="8">
        <v>2</v>
      </c>
      <c r="H402" s="8">
        <v>2</v>
      </c>
      <c r="I402" s="8">
        <v>2</v>
      </c>
      <c r="J402" s="8">
        <v>1</v>
      </c>
      <c r="K402" s="8">
        <v>1</v>
      </c>
      <c r="L402" s="8">
        <v>1</v>
      </c>
      <c r="M402" s="8">
        <v>1</v>
      </c>
      <c r="N402" s="8">
        <v>2</v>
      </c>
      <c r="O402" s="8">
        <v>2</v>
      </c>
      <c r="P402" s="8">
        <v>2</v>
      </c>
      <c r="Q402" s="8">
        <v>2</v>
      </c>
      <c r="R402" s="8">
        <v>1</v>
      </c>
      <c r="S402" s="8">
        <v>1</v>
      </c>
      <c r="T402" s="8">
        <v>1</v>
      </c>
      <c r="U402" s="8">
        <v>2</v>
      </c>
      <c r="V402" s="8">
        <v>2</v>
      </c>
      <c r="W402" s="8">
        <v>2</v>
      </c>
      <c r="X402" s="8">
        <v>1</v>
      </c>
      <c r="Y402" s="8">
        <v>1</v>
      </c>
      <c r="Z402" s="20">
        <v>2</v>
      </c>
      <c r="AA402" s="8">
        <v>2</v>
      </c>
      <c r="AB402" s="8">
        <v>5</v>
      </c>
      <c r="AC402" s="8">
        <v>2</v>
      </c>
      <c r="AD402" s="8">
        <v>2</v>
      </c>
      <c r="AE402" s="8">
        <v>3</v>
      </c>
      <c r="AF402" s="8">
        <v>2</v>
      </c>
      <c r="AG402" s="8">
        <v>2</v>
      </c>
      <c r="AH402" s="8">
        <v>2</v>
      </c>
      <c r="AI402" s="8">
        <v>2</v>
      </c>
      <c r="AJ402" s="8">
        <v>3</v>
      </c>
      <c r="AK402" s="8">
        <v>2</v>
      </c>
      <c r="AL402" s="8">
        <v>3</v>
      </c>
      <c r="AM402" s="8">
        <v>2</v>
      </c>
      <c r="AN402" s="8">
        <v>2</v>
      </c>
      <c r="AO402" s="8">
        <v>2</v>
      </c>
      <c r="AP402" s="8">
        <v>4</v>
      </c>
      <c r="AQ402" s="8">
        <v>3</v>
      </c>
      <c r="AR402" s="8">
        <v>3</v>
      </c>
      <c r="AS402" s="8">
        <v>2</v>
      </c>
      <c r="AT402" s="8">
        <v>2</v>
      </c>
    </row>
    <row r="403" spans="1:46">
      <c r="A403" s="1">
        <v>23777</v>
      </c>
      <c r="B403" s="8">
        <v>0</v>
      </c>
      <c r="C403" s="6">
        <f t="shared" si="6"/>
        <v>18</v>
      </c>
      <c r="D403" s="8">
        <v>2002</v>
      </c>
      <c r="E403" s="55">
        <v>44150.380868055552</v>
      </c>
      <c r="F403" s="66">
        <v>2</v>
      </c>
      <c r="G403" s="8">
        <v>3</v>
      </c>
      <c r="H403" s="8">
        <v>3</v>
      </c>
      <c r="I403" s="8">
        <v>1</v>
      </c>
      <c r="J403" s="8">
        <v>3</v>
      </c>
      <c r="K403" s="8">
        <v>1</v>
      </c>
      <c r="L403" s="8">
        <v>3</v>
      </c>
      <c r="M403" s="8">
        <v>0</v>
      </c>
      <c r="N403" s="8">
        <v>3</v>
      </c>
      <c r="O403" s="8">
        <v>3</v>
      </c>
      <c r="P403" s="8">
        <v>1</v>
      </c>
      <c r="Q403" s="8">
        <v>1</v>
      </c>
      <c r="R403" s="8">
        <v>1</v>
      </c>
      <c r="S403" s="8">
        <v>2</v>
      </c>
      <c r="T403" s="8">
        <v>2</v>
      </c>
      <c r="U403" s="8">
        <v>1</v>
      </c>
      <c r="V403" s="8">
        <v>1</v>
      </c>
      <c r="W403" s="8">
        <v>3</v>
      </c>
      <c r="X403" s="8">
        <v>0</v>
      </c>
      <c r="Y403" s="8">
        <v>1</v>
      </c>
      <c r="Z403" s="20">
        <v>1</v>
      </c>
      <c r="AA403" s="8">
        <v>9</v>
      </c>
      <c r="AB403" s="8">
        <v>9</v>
      </c>
      <c r="AC403" s="8">
        <v>18</v>
      </c>
      <c r="AD403" s="8">
        <v>4</v>
      </c>
      <c r="AE403" s="8">
        <v>14</v>
      </c>
      <c r="AF403" s="8">
        <v>14</v>
      </c>
      <c r="AG403" s="8">
        <v>11</v>
      </c>
      <c r="AH403" s="8">
        <v>3</v>
      </c>
      <c r="AI403" s="8">
        <v>23</v>
      </c>
      <c r="AJ403" s="8">
        <v>9</v>
      </c>
      <c r="AK403" s="8">
        <v>14</v>
      </c>
      <c r="AL403" s="8">
        <v>15</v>
      </c>
      <c r="AM403" s="8">
        <v>8</v>
      </c>
      <c r="AN403" s="8">
        <v>8</v>
      </c>
      <c r="AO403" s="8">
        <v>17</v>
      </c>
      <c r="AP403" s="8">
        <v>9</v>
      </c>
      <c r="AQ403" s="8">
        <v>9</v>
      </c>
      <c r="AR403" s="8">
        <v>7</v>
      </c>
      <c r="AS403" s="8">
        <v>7</v>
      </c>
      <c r="AT403" s="8">
        <v>40</v>
      </c>
    </row>
    <row r="404" spans="1:46">
      <c r="A404" s="1">
        <v>23792</v>
      </c>
      <c r="B404" s="8">
        <v>1</v>
      </c>
      <c r="C404" s="6">
        <f t="shared" si="6"/>
        <v>16</v>
      </c>
      <c r="D404" s="8">
        <v>2004</v>
      </c>
      <c r="E404" s="55">
        <v>44150.75681712963</v>
      </c>
      <c r="F404" s="62">
        <v>5</v>
      </c>
      <c r="G404" s="8">
        <v>3</v>
      </c>
      <c r="H404" s="8">
        <v>2</v>
      </c>
      <c r="I404" s="8">
        <v>1</v>
      </c>
      <c r="J404" s="8">
        <v>1</v>
      </c>
      <c r="K404" s="8">
        <v>2</v>
      </c>
      <c r="L404" s="8">
        <v>2</v>
      </c>
      <c r="M404" s="8">
        <v>2</v>
      </c>
      <c r="N404" s="8">
        <v>2</v>
      </c>
      <c r="O404" s="8">
        <v>2</v>
      </c>
      <c r="P404" s="8">
        <v>2</v>
      </c>
      <c r="Q404" s="8">
        <v>2</v>
      </c>
      <c r="R404" s="8">
        <v>2</v>
      </c>
      <c r="S404" s="8">
        <v>1</v>
      </c>
      <c r="T404" s="8">
        <v>0</v>
      </c>
      <c r="U404" s="8">
        <v>3</v>
      </c>
      <c r="V404" s="8">
        <v>1</v>
      </c>
      <c r="W404" s="8">
        <v>1</v>
      </c>
      <c r="X404" s="8">
        <v>2</v>
      </c>
      <c r="Y404" s="8">
        <v>2</v>
      </c>
      <c r="Z404" s="20">
        <v>2</v>
      </c>
      <c r="AA404" s="8">
        <v>9</v>
      </c>
      <c r="AB404" s="8">
        <v>5</v>
      </c>
      <c r="AC404" s="8">
        <v>6</v>
      </c>
      <c r="AD404" s="8">
        <v>4</v>
      </c>
      <c r="AE404" s="8">
        <v>6</v>
      </c>
      <c r="AF404" s="8">
        <v>4</v>
      </c>
      <c r="AG404" s="8">
        <v>4</v>
      </c>
      <c r="AH404" s="8">
        <v>4</v>
      </c>
      <c r="AI404" s="8">
        <v>6</v>
      </c>
      <c r="AJ404" s="8">
        <v>7</v>
      </c>
      <c r="AK404" s="8">
        <v>8</v>
      </c>
      <c r="AL404" s="8">
        <v>6</v>
      </c>
      <c r="AM404" s="8">
        <v>6</v>
      </c>
      <c r="AN404" s="8">
        <v>10</v>
      </c>
      <c r="AO404" s="8">
        <v>17</v>
      </c>
      <c r="AP404" s="8">
        <v>6</v>
      </c>
      <c r="AQ404" s="8">
        <v>5</v>
      </c>
      <c r="AR404" s="8">
        <v>4</v>
      </c>
      <c r="AS404" s="8">
        <v>4</v>
      </c>
      <c r="AT404" s="8">
        <v>10</v>
      </c>
    </row>
    <row r="405" spans="1:46">
      <c r="A405" s="1">
        <v>23247</v>
      </c>
      <c r="B405" s="8">
        <v>1</v>
      </c>
      <c r="C405" s="6">
        <f t="shared" si="6"/>
        <v>28</v>
      </c>
      <c r="D405" s="8">
        <v>1992</v>
      </c>
      <c r="E405" s="55">
        <v>44150.895821759259</v>
      </c>
      <c r="F405" s="62">
        <v>5</v>
      </c>
      <c r="G405" s="8">
        <v>1</v>
      </c>
      <c r="H405" s="8">
        <v>1</v>
      </c>
      <c r="I405" s="8">
        <v>0</v>
      </c>
      <c r="J405" s="8">
        <v>2</v>
      </c>
      <c r="K405" s="8">
        <v>1</v>
      </c>
      <c r="L405" s="8">
        <v>1</v>
      </c>
      <c r="M405" s="8">
        <v>0</v>
      </c>
      <c r="N405" s="8">
        <v>0</v>
      </c>
      <c r="O405" s="8">
        <v>1</v>
      </c>
      <c r="P405" s="8">
        <v>2</v>
      </c>
      <c r="Q405" s="8">
        <v>3</v>
      </c>
      <c r="R405" s="8">
        <v>1</v>
      </c>
      <c r="S405" s="8">
        <v>1</v>
      </c>
      <c r="T405" s="8">
        <v>1</v>
      </c>
      <c r="U405" s="8">
        <v>2</v>
      </c>
      <c r="V405" s="8">
        <v>1</v>
      </c>
      <c r="W405" s="8">
        <v>3</v>
      </c>
      <c r="X405" s="8">
        <v>2</v>
      </c>
      <c r="Y405" s="8">
        <v>0</v>
      </c>
      <c r="Z405" s="20">
        <v>0</v>
      </c>
      <c r="AA405" s="8">
        <v>6</v>
      </c>
      <c r="AB405" s="8">
        <v>5</v>
      </c>
      <c r="AC405" s="8">
        <v>8</v>
      </c>
      <c r="AD405" s="8">
        <v>16</v>
      </c>
      <c r="AE405" s="8">
        <v>7</v>
      </c>
      <c r="AF405" s="8">
        <v>2</v>
      </c>
      <c r="AG405" s="8">
        <v>5</v>
      </c>
      <c r="AH405" s="8">
        <v>8</v>
      </c>
      <c r="AI405" s="8">
        <v>5</v>
      </c>
      <c r="AJ405" s="8">
        <v>7</v>
      </c>
      <c r="AK405" s="8">
        <v>9</v>
      </c>
      <c r="AL405" s="8">
        <v>10</v>
      </c>
      <c r="AM405" s="8">
        <v>6</v>
      </c>
      <c r="AN405" s="8">
        <v>6</v>
      </c>
      <c r="AO405" s="8">
        <v>14</v>
      </c>
      <c r="AP405" s="8">
        <v>5</v>
      </c>
      <c r="AQ405" s="8">
        <v>6</v>
      </c>
      <c r="AR405" s="8">
        <v>9</v>
      </c>
      <c r="AS405" s="8">
        <v>8</v>
      </c>
      <c r="AT405" s="8">
        <v>47</v>
      </c>
    </row>
    <row r="406" spans="1:46">
      <c r="A406" s="1">
        <v>19696</v>
      </c>
      <c r="B406" s="8">
        <v>0</v>
      </c>
      <c r="C406" s="6">
        <f t="shared" si="6"/>
        <v>31</v>
      </c>
      <c r="D406" s="8">
        <v>1989</v>
      </c>
      <c r="E406" s="55">
        <v>44150.943055555559</v>
      </c>
      <c r="F406" s="62">
        <v>9</v>
      </c>
      <c r="G406" s="8">
        <v>3</v>
      </c>
      <c r="H406" s="8">
        <v>2</v>
      </c>
      <c r="I406" s="8">
        <v>1</v>
      </c>
      <c r="J406" s="8">
        <v>1</v>
      </c>
      <c r="K406" s="8">
        <v>2</v>
      </c>
      <c r="L406" s="8">
        <v>3</v>
      </c>
      <c r="M406" s="8">
        <v>0</v>
      </c>
      <c r="N406" s="8">
        <v>0</v>
      </c>
      <c r="O406" s="8">
        <v>0</v>
      </c>
      <c r="P406" s="8">
        <v>2</v>
      </c>
      <c r="Q406" s="8">
        <v>3</v>
      </c>
      <c r="R406" s="8">
        <v>1</v>
      </c>
      <c r="S406" s="8">
        <v>3</v>
      </c>
      <c r="T406" s="8">
        <v>1</v>
      </c>
      <c r="U406" s="8">
        <v>1</v>
      </c>
      <c r="V406" s="8">
        <v>2</v>
      </c>
      <c r="W406" s="8">
        <v>3</v>
      </c>
      <c r="X406" s="8">
        <v>0</v>
      </c>
      <c r="Y406" s="8">
        <v>0</v>
      </c>
      <c r="Z406" s="20">
        <v>2</v>
      </c>
      <c r="AA406" s="8">
        <v>4</v>
      </c>
      <c r="AB406" s="8">
        <v>4</v>
      </c>
      <c r="AC406" s="8">
        <v>5</v>
      </c>
      <c r="AD406" s="8">
        <v>3</v>
      </c>
      <c r="AE406" s="8">
        <v>6</v>
      </c>
      <c r="AF406" s="8">
        <v>3</v>
      </c>
      <c r="AG406" s="8">
        <v>4</v>
      </c>
      <c r="AH406" s="8">
        <v>4</v>
      </c>
      <c r="AI406" s="8">
        <v>3</v>
      </c>
      <c r="AJ406" s="8">
        <v>3</v>
      </c>
      <c r="AK406" s="8">
        <v>3</v>
      </c>
      <c r="AL406" s="8">
        <v>4</v>
      </c>
      <c r="AM406" s="8">
        <v>5</v>
      </c>
      <c r="AN406" s="8">
        <v>3</v>
      </c>
      <c r="AO406" s="8">
        <v>6</v>
      </c>
      <c r="AP406" s="8">
        <v>4</v>
      </c>
      <c r="AQ406" s="8">
        <v>3</v>
      </c>
      <c r="AR406" s="8">
        <v>5</v>
      </c>
      <c r="AS406" s="8">
        <v>2</v>
      </c>
      <c r="AT406" s="8">
        <v>6</v>
      </c>
    </row>
    <row r="407" spans="1:46">
      <c r="A407" s="1">
        <v>23838</v>
      </c>
      <c r="B407" s="8">
        <v>0</v>
      </c>
      <c r="C407" s="6">
        <f t="shared" si="6"/>
        <v>33</v>
      </c>
      <c r="D407" s="8">
        <v>1987</v>
      </c>
      <c r="E407" s="55">
        <v>44150.987581018519</v>
      </c>
      <c r="F407" s="66">
        <v>4</v>
      </c>
      <c r="G407" s="8">
        <v>0</v>
      </c>
      <c r="H407" s="8">
        <v>0</v>
      </c>
      <c r="I407" s="8">
        <v>0</v>
      </c>
      <c r="J407" s="8">
        <v>0</v>
      </c>
      <c r="K407" s="8">
        <v>2</v>
      </c>
      <c r="L407" s="8">
        <v>1</v>
      </c>
      <c r="M407" s="8">
        <v>0</v>
      </c>
      <c r="N407" s="8">
        <v>0</v>
      </c>
      <c r="O407" s="8">
        <v>0</v>
      </c>
      <c r="P407" s="8">
        <v>2</v>
      </c>
      <c r="Q407" s="8">
        <v>2</v>
      </c>
      <c r="R407" s="8">
        <v>1</v>
      </c>
      <c r="S407" s="8">
        <v>0</v>
      </c>
      <c r="T407" s="8">
        <v>0</v>
      </c>
      <c r="U407" s="8">
        <v>3</v>
      </c>
      <c r="V407" s="8">
        <v>0</v>
      </c>
      <c r="W407" s="8">
        <v>2</v>
      </c>
      <c r="X407" s="8">
        <v>1</v>
      </c>
      <c r="Y407" s="8">
        <v>0</v>
      </c>
      <c r="Z407" s="20">
        <v>2</v>
      </c>
      <c r="AA407" s="8">
        <v>3</v>
      </c>
      <c r="AB407" s="8">
        <v>4</v>
      </c>
      <c r="AC407" s="8">
        <v>3</v>
      </c>
      <c r="AD407" s="8">
        <v>1</v>
      </c>
      <c r="AE407" s="8">
        <v>5</v>
      </c>
      <c r="AF407" s="8">
        <v>3</v>
      </c>
      <c r="AG407" s="8">
        <v>3</v>
      </c>
      <c r="AH407" s="8">
        <v>4</v>
      </c>
      <c r="AI407" s="8">
        <v>2</v>
      </c>
      <c r="AJ407" s="8">
        <v>6</v>
      </c>
      <c r="AK407" s="8">
        <v>5</v>
      </c>
      <c r="AL407" s="8">
        <v>3</v>
      </c>
      <c r="AM407" s="8">
        <v>4</v>
      </c>
      <c r="AN407" s="8">
        <v>3</v>
      </c>
      <c r="AO407" s="8">
        <v>5</v>
      </c>
      <c r="AP407" s="8">
        <v>3</v>
      </c>
      <c r="AQ407" s="8">
        <v>3</v>
      </c>
      <c r="AR407" s="8">
        <v>4</v>
      </c>
      <c r="AS407" s="8">
        <v>3</v>
      </c>
      <c r="AT407" s="8">
        <v>3</v>
      </c>
    </row>
    <row r="408" spans="1:46">
      <c r="A408" s="2"/>
      <c r="B408" s="2"/>
      <c r="C408" s="2"/>
      <c r="D408" s="2"/>
      <c r="E408" s="70"/>
      <c r="F408" s="67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</row>
    <row r="409" spans="1:46">
      <c r="A409" s="2"/>
      <c r="B409" s="2"/>
      <c r="C409" s="2"/>
      <c r="D409" s="2"/>
      <c r="E409" s="70"/>
      <c r="F409" s="67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</row>
    <row r="410" spans="1:46">
      <c r="A410" s="2"/>
      <c r="B410" s="2"/>
      <c r="C410" s="2"/>
      <c r="D410" s="2"/>
      <c r="E410" s="70"/>
      <c r="F410" s="64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</row>
    <row r="411" spans="1:46">
      <c r="A411" s="2"/>
      <c r="B411" s="2"/>
      <c r="C411" s="2"/>
      <c r="D411" s="2"/>
      <c r="E411" s="70"/>
      <c r="F411" s="64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</row>
    <row r="412" spans="1:46">
      <c r="A412" s="2"/>
      <c r="B412" s="2"/>
      <c r="C412" s="2"/>
      <c r="D412" s="2"/>
      <c r="E412" s="70"/>
      <c r="F412" s="64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</row>
    <row r="413" spans="1:46">
      <c r="A413" s="2"/>
      <c r="B413" s="2"/>
      <c r="C413" s="2"/>
      <c r="D413" s="2"/>
      <c r="E413" s="70"/>
      <c r="F413" s="64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</row>
    <row r="414" spans="1:46">
      <c r="A414" s="2"/>
      <c r="B414" s="2"/>
      <c r="C414" s="2"/>
      <c r="D414" s="2"/>
      <c r="E414" s="70"/>
      <c r="F414" s="64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</row>
    <row r="415" spans="1:46">
      <c r="A415" s="2"/>
      <c r="B415" s="2"/>
      <c r="C415" s="2"/>
      <c r="D415" s="2"/>
      <c r="E415" s="70"/>
      <c r="F415" s="64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</row>
    <row r="416" spans="1:46">
      <c r="A416" s="2"/>
      <c r="B416" s="2"/>
      <c r="C416" s="2"/>
      <c r="D416" s="2"/>
      <c r="E416" s="70"/>
      <c r="F416" s="64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</row>
    <row r="417" spans="1:46">
      <c r="A417" s="2"/>
      <c r="B417" s="2"/>
      <c r="C417" s="2"/>
      <c r="D417" s="2"/>
      <c r="E417" s="70"/>
      <c r="F417" s="64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</row>
    <row r="418" spans="1:46">
      <c r="A418" s="2"/>
      <c r="B418" s="2"/>
      <c r="C418" s="2"/>
      <c r="D418" s="2"/>
      <c r="E418" s="70"/>
      <c r="F418" s="64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</row>
    <row r="419" spans="1:46">
      <c r="A419" s="2"/>
      <c r="B419" s="2"/>
      <c r="C419" s="2"/>
      <c r="D419" s="2"/>
      <c r="E419" s="70"/>
      <c r="F419" s="64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</row>
    <row r="420" spans="1:46">
      <c r="A420" s="2"/>
      <c r="B420" s="2"/>
      <c r="C420" s="2"/>
      <c r="D420" s="2"/>
      <c r="E420" s="70"/>
      <c r="F420" s="64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</row>
    <row r="421" spans="1:46">
      <c r="A421" s="2"/>
      <c r="B421" s="2"/>
      <c r="C421" s="2"/>
      <c r="D421" s="2"/>
      <c r="E421" s="70"/>
      <c r="F421" s="64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</row>
    <row r="422" spans="1:46">
      <c r="A422" s="2"/>
      <c r="B422" s="2"/>
      <c r="C422" s="2"/>
      <c r="D422" s="2"/>
      <c r="E422" s="70"/>
      <c r="F422" s="64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</row>
    <row r="423" spans="1:46">
      <c r="A423" s="2"/>
      <c r="B423" s="2"/>
      <c r="C423" s="2"/>
      <c r="D423" s="2"/>
      <c r="E423" s="70"/>
      <c r="F423" s="64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</row>
    <row r="424" spans="1:46">
      <c r="A424" s="2"/>
      <c r="B424" s="2"/>
      <c r="C424" s="2"/>
      <c r="D424" s="2"/>
      <c r="E424" s="70"/>
      <c r="F424" s="64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</row>
    <row r="425" spans="1:46">
      <c r="A425" s="2"/>
      <c r="B425" s="2"/>
      <c r="C425" s="2"/>
      <c r="D425" s="2"/>
      <c r="E425" s="70"/>
      <c r="F425" s="64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</row>
    <row r="426" spans="1:46">
      <c r="A426" s="2"/>
      <c r="B426" s="2"/>
      <c r="C426" s="2"/>
      <c r="D426" s="2"/>
      <c r="E426" s="70"/>
      <c r="F426" s="64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</row>
    <row r="427" spans="1:46">
      <c r="A427" s="2"/>
      <c r="B427" s="2"/>
      <c r="C427" s="2"/>
      <c r="D427" s="2"/>
      <c r="E427" s="70"/>
      <c r="F427" s="64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</row>
    <row r="428" spans="1:46">
      <c r="A428" s="2"/>
      <c r="B428" s="2"/>
      <c r="C428" s="2"/>
      <c r="D428" s="2"/>
      <c r="E428" s="70"/>
      <c r="F428" s="64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</row>
    <row r="429" spans="1:46">
      <c r="A429" s="2"/>
      <c r="B429" s="2"/>
      <c r="C429" s="2"/>
      <c r="D429" s="2"/>
      <c r="E429" s="70"/>
      <c r="F429" s="64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</row>
    <row r="430" spans="1:46">
      <c r="A430" s="2"/>
      <c r="B430" s="2"/>
      <c r="C430" s="2"/>
      <c r="D430" s="2"/>
      <c r="E430" s="70"/>
      <c r="F430" s="64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</row>
    <row r="431" spans="1:46">
      <c r="A431" s="2"/>
      <c r="B431" s="2"/>
      <c r="C431" s="2"/>
      <c r="D431" s="2"/>
      <c r="E431" s="70"/>
      <c r="F431" s="64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</row>
    <row r="432" spans="1:46">
      <c r="A432" s="2"/>
      <c r="B432" s="2"/>
      <c r="C432" s="2"/>
      <c r="D432" s="2"/>
      <c r="E432" s="70"/>
      <c r="F432" s="64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</row>
    <row r="433" spans="1:46">
      <c r="A433" s="2"/>
      <c r="B433" s="2"/>
      <c r="C433" s="2"/>
      <c r="D433" s="2"/>
      <c r="E433" s="70"/>
      <c r="F433" s="64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</row>
    <row r="434" spans="1:46">
      <c r="A434" s="2"/>
      <c r="B434" s="2"/>
      <c r="C434" s="2"/>
      <c r="D434" s="2"/>
      <c r="E434" s="70"/>
      <c r="F434" s="64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</row>
    <row r="435" spans="1:46">
      <c r="A435" s="2"/>
      <c r="B435" s="2"/>
      <c r="C435" s="2"/>
      <c r="D435" s="2"/>
      <c r="E435" s="70"/>
      <c r="F435" s="64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</row>
    <row r="436" spans="1:46">
      <c r="A436" s="2"/>
      <c r="B436" s="2"/>
      <c r="C436" s="2"/>
      <c r="D436" s="2"/>
      <c r="E436" s="70"/>
      <c r="F436" s="64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</row>
    <row r="437" spans="1:46">
      <c r="A437" s="2"/>
      <c r="B437" s="2"/>
      <c r="C437" s="2"/>
      <c r="D437" s="2"/>
      <c r="E437" s="70"/>
      <c r="F437" s="64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</row>
    <row r="438" spans="1:46">
      <c r="A438" s="2"/>
      <c r="B438" s="2"/>
      <c r="C438" s="2"/>
      <c r="D438" s="2"/>
      <c r="E438" s="70"/>
      <c r="F438" s="64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</row>
    <row r="439" spans="1:46">
      <c r="A439" s="2"/>
      <c r="B439" s="2"/>
      <c r="C439" s="2"/>
      <c r="D439" s="2"/>
      <c r="E439" s="70"/>
      <c r="F439" s="64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</row>
    <row r="440" spans="1:46">
      <c r="A440" s="2"/>
      <c r="B440" s="2"/>
      <c r="C440" s="2"/>
      <c r="D440" s="2"/>
      <c r="E440" s="70"/>
      <c r="F440" s="64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</row>
    <row r="441" spans="1:46">
      <c r="A441" s="2"/>
      <c r="B441" s="2"/>
      <c r="C441" s="2"/>
      <c r="D441" s="2"/>
      <c r="E441" s="70"/>
      <c r="F441" s="64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</row>
    <row r="442" spans="1:46">
      <c r="A442" s="2"/>
      <c r="B442" s="2"/>
      <c r="C442" s="2"/>
      <c r="D442" s="2"/>
      <c r="E442" s="70"/>
      <c r="F442" s="64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</row>
    <row r="443" spans="1:46">
      <c r="A443" s="2"/>
      <c r="B443" s="2"/>
      <c r="C443" s="2"/>
      <c r="D443" s="2"/>
      <c r="E443" s="70"/>
      <c r="F443" s="64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</row>
    <row r="444" spans="1:46">
      <c r="A444" s="2"/>
      <c r="B444" s="2"/>
      <c r="C444" s="2"/>
      <c r="D444" s="2"/>
      <c r="E444" s="70"/>
      <c r="F444" s="64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</row>
    <row r="445" spans="1:46">
      <c r="A445" s="2"/>
      <c r="B445" s="2"/>
      <c r="C445" s="2"/>
      <c r="D445" s="2"/>
      <c r="E445" s="70"/>
      <c r="F445" s="64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</row>
    <row r="446" spans="1:46">
      <c r="A446" s="2"/>
      <c r="B446" s="2"/>
      <c r="C446" s="2"/>
      <c r="D446" s="2"/>
      <c r="E446" s="70"/>
      <c r="F446" s="64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</row>
    <row r="447" spans="1:46">
      <c r="A447" s="2"/>
      <c r="B447" s="2"/>
      <c r="C447" s="2"/>
      <c r="D447" s="2"/>
      <c r="E447" s="70"/>
      <c r="F447" s="64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</row>
    <row r="448" spans="1:46">
      <c r="A448" s="2"/>
      <c r="B448" s="2"/>
      <c r="C448" s="2"/>
      <c r="D448" s="2"/>
      <c r="E448" s="70"/>
      <c r="F448" s="64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</row>
    <row r="449" spans="1:46">
      <c r="A449" s="2"/>
      <c r="B449" s="2"/>
      <c r="C449" s="2"/>
      <c r="D449" s="2"/>
      <c r="E449" s="70"/>
      <c r="F449" s="64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</row>
    <row r="450" spans="1:46">
      <c r="A450" s="2"/>
      <c r="B450" s="2"/>
      <c r="C450" s="2"/>
      <c r="D450" s="2"/>
      <c r="E450" s="70"/>
      <c r="F450" s="64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</row>
    <row r="451" spans="1:46">
      <c r="A451" s="2"/>
      <c r="B451" s="2"/>
      <c r="C451" s="2"/>
      <c r="D451" s="2"/>
      <c r="E451" s="70"/>
      <c r="F451" s="64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</row>
    <row r="452" spans="1:46">
      <c r="A452" s="2"/>
      <c r="B452" s="2"/>
      <c r="C452" s="2"/>
      <c r="D452" s="2"/>
      <c r="E452" s="70"/>
      <c r="F452" s="64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</row>
    <row r="453" spans="1:46">
      <c r="A453" s="2"/>
      <c r="B453" s="2"/>
      <c r="C453" s="2"/>
      <c r="D453" s="2"/>
      <c r="E453" s="70"/>
      <c r="F453" s="64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</row>
    <row r="454" spans="1:46">
      <c r="A454" s="2"/>
      <c r="B454" s="2"/>
      <c r="C454" s="2"/>
      <c r="D454" s="2"/>
      <c r="E454" s="70"/>
      <c r="F454" s="64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</row>
    <row r="455" spans="1:46">
      <c r="A455" s="2"/>
      <c r="B455" s="2"/>
      <c r="C455" s="2"/>
      <c r="D455" s="2"/>
      <c r="E455" s="70"/>
      <c r="F455" s="64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</row>
    <row r="456" spans="1:46">
      <c r="A456" s="2"/>
      <c r="B456" s="2"/>
      <c r="C456" s="2"/>
      <c r="D456" s="2"/>
      <c r="E456" s="70"/>
      <c r="F456" s="64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</row>
    <row r="457" spans="1:46">
      <c r="A457" s="2"/>
      <c r="B457" s="2"/>
      <c r="C457" s="2"/>
      <c r="D457" s="2"/>
      <c r="E457" s="70"/>
      <c r="F457" s="64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</row>
    <row r="458" spans="1:46">
      <c r="A458" s="2"/>
      <c r="B458" s="2"/>
      <c r="C458" s="2"/>
      <c r="D458" s="2"/>
      <c r="E458" s="70"/>
      <c r="F458" s="64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</row>
    <row r="459" spans="1:46">
      <c r="A459" s="2"/>
      <c r="B459" s="2"/>
      <c r="C459" s="2"/>
      <c r="D459" s="2"/>
      <c r="E459" s="70"/>
      <c r="F459" s="64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</row>
    <row r="460" spans="1:46">
      <c r="A460" s="2"/>
      <c r="B460" s="2"/>
      <c r="C460" s="2"/>
      <c r="D460" s="2"/>
      <c r="E460" s="70"/>
      <c r="F460" s="64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</row>
    <row r="461" spans="1:46">
      <c r="A461" s="2"/>
      <c r="B461" s="2"/>
      <c r="C461" s="2"/>
      <c r="D461" s="2"/>
      <c r="E461" s="70"/>
      <c r="F461" s="64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</row>
    <row r="462" spans="1:46">
      <c r="A462" s="2"/>
      <c r="B462" s="2"/>
      <c r="C462" s="2"/>
      <c r="D462" s="2"/>
      <c r="E462" s="70"/>
      <c r="F462" s="64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</row>
    <row r="463" spans="1:46">
      <c r="A463" s="2"/>
      <c r="B463" s="2"/>
      <c r="C463" s="2"/>
      <c r="D463" s="2"/>
      <c r="E463" s="70"/>
      <c r="F463" s="64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</row>
    <row r="464" spans="1:46">
      <c r="A464" s="2"/>
      <c r="B464" s="2"/>
      <c r="C464" s="2"/>
      <c r="D464" s="2"/>
      <c r="E464" s="70"/>
      <c r="F464" s="64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</row>
    <row r="465" spans="1:46">
      <c r="A465" s="2"/>
      <c r="B465" s="2"/>
      <c r="C465" s="2"/>
      <c r="D465" s="2"/>
      <c r="E465" s="70"/>
      <c r="F465" s="64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</row>
    <row r="466" spans="1:46">
      <c r="A466" s="2"/>
      <c r="B466" s="2"/>
      <c r="C466" s="2"/>
      <c r="D466" s="2"/>
      <c r="E466" s="70"/>
      <c r="F466" s="64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</row>
    <row r="467" spans="1:46">
      <c r="A467" s="2"/>
      <c r="B467" s="2"/>
      <c r="C467" s="2"/>
      <c r="D467" s="2"/>
      <c r="E467" s="70"/>
      <c r="F467" s="64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</row>
    <row r="468" spans="1:46">
      <c r="A468" s="2"/>
      <c r="B468" s="2"/>
      <c r="C468" s="2"/>
      <c r="D468" s="2"/>
      <c r="E468" s="70"/>
      <c r="F468" s="64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</row>
    <row r="469" spans="1:46">
      <c r="A469" s="2"/>
      <c r="B469" s="2"/>
      <c r="C469" s="2"/>
      <c r="D469" s="2"/>
      <c r="E469" s="70"/>
      <c r="F469" s="64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</row>
    <row r="470" spans="1:46">
      <c r="A470" s="2"/>
      <c r="B470" s="2"/>
      <c r="C470" s="2"/>
      <c r="D470" s="2"/>
      <c r="E470" s="70"/>
      <c r="F470" s="64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</row>
    <row r="471" spans="1:46">
      <c r="A471" s="2"/>
      <c r="B471" s="2"/>
      <c r="C471" s="2"/>
      <c r="D471" s="2"/>
      <c r="E471" s="70"/>
      <c r="F471" s="64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</row>
    <row r="472" spans="1:46">
      <c r="A472" s="2"/>
      <c r="B472" s="2"/>
      <c r="C472" s="2"/>
      <c r="D472" s="2"/>
      <c r="E472" s="70"/>
      <c r="F472" s="64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</row>
    <row r="473" spans="1:46">
      <c r="A473" s="2"/>
      <c r="B473" s="2"/>
      <c r="C473" s="2"/>
      <c r="D473" s="2"/>
      <c r="E473" s="70"/>
      <c r="F473" s="64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</row>
    <row r="474" spans="1:46">
      <c r="A474" s="2"/>
      <c r="B474" s="2"/>
      <c r="C474" s="2"/>
      <c r="D474" s="2"/>
      <c r="E474" s="70"/>
      <c r="F474" s="64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</row>
    <row r="475" spans="1:46">
      <c r="A475" s="2"/>
      <c r="B475" s="2"/>
      <c r="C475" s="2"/>
      <c r="D475" s="2"/>
      <c r="E475" s="70"/>
      <c r="F475" s="64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</row>
    <row r="476" spans="1:46">
      <c r="A476" s="2"/>
      <c r="B476" s="2"/>
      <c r="C476" s="2"/>
      <c r="D476" s="2"/>
      <c r="E476" s="70"/>
      <c r="F476" s="64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</row>
    <row r="477" spans="1:46">
      <c r="A477" s="2"/>
      <c r="B477" s="2"/>
      <c r="C477" s="2"/>
      <c r="D477" s="2"/>
      <c r="E477" s="70"/>
      <c r="F477" s="64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</row>
    <row r="478" spans="1:46">
      <c r="A478" s="2"/>
      <c r="B478" s="2"/>
      <c r="C478" s="2"/>
      <c r="D478" s="2"/>
      <c r="E478" s="70"/>
      <c r="F478" s="64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</row>
    <row r="479" spans="1:46">
      <c r="A479" s="2"/>
      <c r="B479" s="2"/>
      <c r="C479" s="2"/>
      <c r="D479" s="2"/>
      <c r="E479" s="70"/>
      <c r="F479" s="64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</row>
    <row r="480" spans="1:46">
      <c r="A480" s="2"/>
      <c r="B480" s="2"/>
      <c r="C480" s="2"/>
      <c r="D480" s="2"/>
      <c r="E480" s="70"/>
      <c r="F480" s="64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</row>
    <row r="481" spans="1:46">
      <c r="A481" s="2"/>
      <c r="B481" s="2"/>
      <c r="C481" s="2"/>
      <c r="D481" s="2"/>
      <c r="E481" s="70"/>
      <c r="F481" s="64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</row>
    <row r="482" spans="1:46">
      <c r="A482" s="2"/>
      <c r="B482" s="2"/>
      <c r="C482" s="2"/>
      <c r="D482" s="2"/>
      <c r="E482" s="70"/>
      <c r="F482" s="64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</row>
    <row r="483" spans="1:46">
      <c r="A483" s="2"/>
      <c r="B483" s="2"/>
      <c r="C483" s="2"/>
      <c r="D483" s="2"/>
      <c r="E483" s="70"/>
      <c r="F483" s="64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</row>
    <row r="484" spans="1:46">
      <c r="A484" s="2"/>
      <c r="B484" s="2"/>
      <c r="C484" s="2"/>
      <c r="D484" s="2"/>
      <c r="E484" s="70"/>
      <c r="F484" s="64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</row>
    <row r="485" spans="1:46">
      <c r="A485" s="2"/>
      <c r="B485" s="2"/>
      <c r="C485" s="2"/>
      <c r="D485" s="2"/>
      <c r="E485" s="70"/>
      <c r="F485" s="64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</row>
    <row r="486" spans="1:46">
      <c r="A486" s="2"/>
      <c r="B486" s="2"/>
      <c r="C486" s="2"/>
      <c r="D486" s="2"/>
      <c r="E486" s="70"/>
      <c r="F486" s="64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</row>
    <row r="487" spans="1:46">
      <c r="A487" s="2"/>
      <c r="B487" s="2"/>
      <c r="C487" s="2"/>
      <c r="D487" s="2"/>
      <c r="E487" s="70"/>
      <c r="F487" s="64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</row>
    <row r="488" spans="1:46">
      <c r="A488" s="2"/>
      <c r="B488" s="2"/>
      <c r="C488" s="2"/>
      <c r="D488" s="2"/>
      <c r="E488" s="70"/>
      <c r="F488" s="64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</row>
    <row r="489" spans="1:46">
      <c r="A489" s="2"/>
      <c r="B489" s="2"/>
      <c r="C489" s="2"/>
      <c r="D489" s="2"/>
      <c r="E489" s="70"/>
      <c r="F489" s="64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</row>
    <row r="490" spans="1:46">
      <c r="A490" s="2"/>
      <c r="B490" s="2"/>
      <c r="C490" s="2"/>
      <c r="D490" s="2"/>
      <c r="E490" s="70"/>
      <c r="F490" s="64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</row>
    <row r="491" spans="1:46">
      <c r="A491" s="2"/>
      <c r="B491" s="2"/>
      <c r="C491" s="2"/>
      <c r="D491" s="2"/>
      <c r="E491" s="70"/>
      <c r="F491" s="64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</row>
    <row r="492" spans="1:46">
      <c r="A492" s="2"/>
      <c r="B492" s="2"/>
      <c r="C492" s="2"/>
      <c r="D492" s="2"/>
      <c r="E492" s="70"/>
      <c r="F492" s="64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</row>
    <row r="493" spans="1:46">
      <c r="A493" s="2"/>
      <c r="B493" s="2"/>
      <c r="C493" s="2"/>
      <c r="D493" s="2"/>
      <c r="E493" s="70"/>
      <c r="F493" s="64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</row>
    <row r="494" spans="1:46">
      <c r="A494" s="2"/>
      <c r="B494" s="2"/>
      <c r="C494" s="2"/>
      <c r="D494" s="2"/>
      <c r="E494" s="70"/>
      <c r="F494" s="64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</row>
    <row r="495" spans="1:46">
      <c r="A495" s="2"/>
      <c r="B495" s="2"/>
      <c r="C495" s="2"/>
      <c r="D495" s="2"/>
      <c r="E495" s="70"/>
      <c r="F495" s="64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</row>
    <row r="496" spans="1:46">
      <c r="A496" s="2"/>
      <c r="B496" s="2"/>
      <c r="C496" s="2"/>
      <c r="D496" s="2"/>
      <c r="E496" s="70"/>
      <c r="F496" s="64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</row>
    <row r="497" spans="1:46">
      <c r="A497" s="2"/>
      <c r="B497" s="2"/>
      <c r="C497" s="2"/>
      <c r="D497" s="2"/>
      <c r="E497" s="70"/>
      <c r="F497" s="64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</row>
    <row r="498" spans="1:46">
      <c r="A498" s="2"/>
      <c r="B498" s="2"/>
      <c r="C498" s="2"/>
      <c r="D498" s="2"/>
      <c r="E498" s="70"/>
      <c r="F498" s="64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</row>
    <row r="499" spans="1:46">
      <c r="A499" s="2"/>
      <c r="B499" s="2"/>
      <c r="C499" s="2"/>
      <c r="D499" s="2"/>
      <c r="E499" s="70"/>
      <c r="F499" s="64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</row>
    <row r="500" spans="1:46">
      <c r="A500" s="2"/>
      <c r="B500" s="2"/>
      <c r="C500" s="2"/>
      <c r="D500" s="2"/>
      <c r="E500" s="70"/>
      <c r="F500" s="64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</row>
    <row r="501" spans="1:46">
      <c r="A501" s="2"/>
      <c r="B501" s="2"/>
      <c r="C501" s="2"/>
      <c r="D501" s="2"/>
      <c r="E501" s="70"/>
      <c r="F501" s="64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</row>
    <row r="502" spans="1:46">
      <c r="A502" s="2"/>
      <c r="B502" s="2"/>
      <c r="C502" s="2"/>
      <c r="D502" s="2"/>
      <c r="E502" s="70"/>
      <c r="F502" s="64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</row>
    <row r="503" spans="1:46">
      <c r="A503" s="2"/>
      <c r="B503" s="2"/>
      <c r="C503" s="2"/>
      <c r="D503" s="2"/>
      <c r="E503" s="70"/>
      <c r="F503" s="64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</row>
    <row r="504" spans="1:46">
      <c r="A504" s="2"/>
      <c r="B504" s="2"/>
      <c r="C504" s="2"/>
      <c r="D504" s="2"/>
      <c r="E504" s="70"/>
      <c r="F504" s="64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</row>
    <row r="505" spans="1:46">
      <c r="A505" s="2"/>
      <c r="B505" s="2"/>
      <c r="C505" s="2"/>
      <c r="D505" s="2"/>
      <c r="E505" s="70"/>
      <c r="F505" s="64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</row>
    <row r="506" spans="1:46">
      <c r="A506" s="2"/>
      <c r="B506" s="2"/>
      <c r="C506" s="2"/>
      <c r="D506" s="2"/>
      <c r="E506" s="70"/>
      <c r="F506" s="64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</row>
    <row r="507" spans="1:46">
      <c r="A507" s="2"/>
      <c r="B507" s="2"/>
      <c r="C507" s="2"/>
      <c r="D507" s="2"/>
      <c r="E507" s="70"/>
      <c r="F507" s="64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</row>
    <row r="508" spans="1:46">
      <c r="A508" s="2"/>
      <c r="B508" s="2"/>
      <c r="C508" s="2"/>
      <c r="D508" s="2"/>
      <c r="E508" s="70"/>
      <c r="F508" s="64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</row>
    <row r="509" spans="1:46">
      <c r="A509" s="2"/>
      <c r="B509" s="2"/>
      <c r="C509" s="2"/>
      <c r="D509" s="2"/>
      <c r="E509" s="70"/>
      <c r="F509" s="64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</row>
    <row r="510" spans="1:46">
      <c r="A510" s="2"/>
      <c r="B510" s="2"/>
      <c r="C510" s="2"/>
      <c r="D510" s="2"/>
      <c r="E510" s="70"/>
      <c r="F510" s="64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</row>
    <row r="511" spans="1:46">
      <c r="A511" s="2"/>
      <c r="B511" s="2"/>
      <c r="C511" s="2"/>
      <c r="D511" s="2"/>
      <c r="E511" s="70"/>
      <c r="F511" s="64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</row>
    <row r="512" spans="1:46">
      <c r="A512" s="2"/>
      <c r="B512" s="2"/>
      <c r="C512" s="2"/>
      <c r="D512" s="2"/>
      <c r="E512" s="70"/>
      <c r="F512" s="64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</row>
    <row r="513" spans="1:46">
      <c r="A513" s="2"/>
      <c r="B513" s="2"/>
      <c r="C513" s="2"/>
      <c r="D513" s="2"/>
      <c r="E513" s="70"/>
      <c r="F513" s="64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</row>
    <row r="514" spans="1:46">
      <c r="A514" s="2"/>
      <c r="B514" s="2"/>
      <c r="C514" s="2"/>
      <c r="D514" s="2"/>
      <c r="E514" s="70"/>
      <c r="F514" s="64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</row>
    <row r="515" spans="1:46">
      <c r="A515" s="2"/>
      <c r="B515" s="2"/>
      <c r="C515" s="2"/>
      <c r="D515" s="2"/>
      <c r="E515" s="70"/>
      <c r="F515" s="64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</row>
    <row r="516" spans="1:46">
      <c r="A516" s="2"/>
      <c r="B516" s="2"/>
      <c r="C516" s="2"/>
      <c r="D516" s="2"/>
      <c r="E516" s="70"/>
      <c r="F516" s="64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</row>
    <row r="517" spans="1:46">
      <c r="A517" s="2"/>
      <c r="B517" s="2"/>
      <c r="C517" s="2"/>
      <c r="D517" s="2"/>
      <c r="E517" s="70"/>
      <c r="F517" s="64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</row>
    <row r="518" spans="1:46">
      <c r="A518" s="2"/>
      <c r="B518" s="2"/>
      <c r="C518" s="2"/>
      <c r="D518" s="2"/>
      <c r="E518" s="70"/>
      <c r="F518" s="64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</row>
    <row r="519" spans="1:46">
      <c r="A519" s="2"/>
      <c r="B519" s="2"/>
      <c r="C519" s="2"/>
      <c r="D519" s="2"/>
      <c r="E519" s="70"/>
      <c r="F519" s="64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</row>
    <row r="520" spans="1:46">
      <c r="A520" s="2"/>
      <c r="B520" s="2"/>
      <c r="C520" s="2"/>
      <c r="D520" s="2"/>
      <c r="E520" s="70"/>
      <c r="F520" s="64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</row>
    <row r="521" spans="1:46">
      <c r="A521" s="2"/>
      <c r="B521" s="2"/>
      <c r="C521" s="2"/>
      <c r="D521" s="2"/>
      <c r="E521" s="70"/>
      <c r="F521" s="64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</row>
    <row r="522" spans="1:46">
      <c r="A522" s="2"/>
      <c r="B522" s="2"/>
      <c r="C522" s="2"/>
      <c r="D522" s="2"/>
      <c r="E522" s="70"/>
      <c r="F522" s="64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</row>
    <row r="523" spans="1:46">
      <c r="A523" s="2"/>
      <c r="B523" s="2"/>
      <c r="C523" s="2"/>
      <c r="D523" s="2"/>
      <c r="E523" s="70"/>
      <c r="F523" s="64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</row>
    <row r="524" spans="1:46">
      <c r="A524" s="2"/>
      <c r="B524" s="2"/>
      <c r="C524" s="2"/>
      <c r="D524" s="2"/>
      <c r="E524" s="70"/>
      <c r="F524" s="64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</row>
    <row r="525" spans="1:46">
      <c r="A525" s="2"/>
      <c r="B525" s="2"/>
      <c r="C525" s="2"/>
      <c r="D525" s="2"/>
      <c r="E525" s="70"/>
      <c r="F525" s="64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</row>
    <row r="526" spans="1:46">
      <c r="A526" s="2"/>
      <c r="B526" s="2"/>
      <c r="C526" s="2"/>
      <c r="D526" s="2"/>
      <c r="E526" s="70"/>
      <c r="F526" s="64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</row>
    <row r="527" spans="1:46">
      <c r="A527" s="2"/>
      <c r="B527" s="2"/>
      <c r="C527" s="2"/>
      <c r="D527" s="2"/>
      <c r="E527" s="70"/>
      <c r="F527" s="64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</row>
    <row r="528" spans="1:46">
      <c r="A528" s="2"/>
      <c r="B528" s="2"/>
      <c r="C528" s="2"/>
      <c r="D528" s="2"/>
      <c r="E528" s="70"/>
      <c r="F528" s="64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</row>
    <row r="529" spans="1:46">
      <c r="A529" s="2"/>
      <c r="B529" s="2"/>
      <c r="C529" s="2"/>
      <c r="D529" s="2"/>
      <c r="E529" s="70"/>
      <c r="F529" s="64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</row>
    <row r="530" spans="1:46">
      <c r="A530" s="2"/>
      <c r="B530" s="2"/>
      <c r="C530" s="2"/>
      <c r="D530" s="2"/>
      <c r="E530" s="70"/>
      <c r="F530" s="64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</row>
    <row r="531" spans="1:46">
      <c r="A531" s="2"/>
      <c r="B531" s="2"/>
      <c r="C531" s="2"/>
      <c r="D531" s="2"/>
      <c r="E531" s="70"/>
      <c r="F531" s="64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</row>
    <row r="532" spans="1:46">
      <c r="A532" s="2"/>
      <c r="B532" s="2"/>
      <c r="C532" s="2"/>
      <c r="D532" s="2"/>
      <c r="E532" s="70"/>
      <c r="F532" s="64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</row>
    <row r="533" spans="1:46">
      <c r="A533" s="2"/>
      <c r="B533" s="2"/>
      <c r="C533" s="2"/>
      <c r="D533" s="2"/>
      <c r="E533" s="70"/>
      <c r="F533" s="64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</row>
    <row r="534" spans="1:46">
      <c r="A534" s="2"/>
      <c r="B534" s="2"/>
      <c r="C534" s="2"/>
      <c r="D534" s="2"/>
      <c r="E534" s="70"/>
      <c r="F534" s="64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</row>
    <row r="535" spans="1:46">
      <c r="A535" s="2"/>
      <c r="B535" s="2"/>
      <c r="C535" s="2"/>
      <c r="D535" s="2"/>
      <c r="E535" s="70"/>
      <c r="F535" s="64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</row>
    <row r="536" spans="1:46">
      <c r="A536" s="2"/>
      <c r="B536" s="2"/>
      <c r="C536" s="2"/>
      <c r="D536" s="2"/>
      <c r="E536" s="70"/>
      <c r="F536" s="64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</row>
    <row r="537" spans="1:46">
      <c r="A537" s="2"/>
      <c r="B537" s="2"/>
      <c r="C537" s="2"/>
      <c r="D537" s="2"/>
      <c r="E537" s="70"/>
      <c r="F537" s="64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</row>
    <row r="538" spans="1:46">
      <c r="A538" s="2"/>
      <c r="B538" s="2"/>
      <c r="C538" s="2"/>
      <c r="D538" s="2"/>
      <c r="E538" s="70"/>
      <c r="F538" s="64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</row>
    <row r="539" spans="1:46">
      <c r="A539" s="2"/>
      <c r="B539" s="2"/>
      <c r="C539" s="2"/>
      <c r="D539" s="2"/>
      <c r="E539" s="70"/>
      <c r="F539" s="64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</row>
    <row r="540" spans="1:46">
      <c r="A540" s="2"/>
      <c r="B540" s="2"/>
      <c r="C540" s="2"/>
      <c r="D540" s="2"/>
      <c r="E540" s="70"/>
      <c r="F540" s="64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</row>
    <row r="541" spans="1:46">
      <c r="A541" s="2"/>
      <c r="B541" s="2"/>
      <c r="C541" s="2"/>
      <c r="D541" s="2"/>
      <c r="E541" s="70"/>
      <c r="F541" s="64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</row>
    <row r="542" spans="1:46">
      <c r="A542" s="2"/>
      <c r="B542" s="2"/>
      <c r="C542" s="2"/>
      <c r="D542" s="2"/>
      <c r="E542" s="70"/>
      <c r="F542" s="64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</row>
    <row r="543" spans="1:46">
      <c r="A543" s="2"/>
      <c r="B543" s="2"/>
      <c r="C543" s="2"/>
      <c r="D543" s="2"/>
      <c r="E543" s="70"/>
      <c r="F543" s="64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</row>
    <row r="544" spans="1:46">
      <c r="A544" s="2"/>
      <c r="B544" s="2"/>
      <c r="C544" s="2"/>
      <c r="D544" s="2"/>
      <c r="E544" s="70"/>
      <c r="F544" s="64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</row>
    <row r="545" spans="1:46">
      <c r="A545" s="2"/>
      <c r="B545" s="2"/>
      <c r="C545" s="2"/>
      <c r="D545" s="2"/>
      <c r="E545" s="70"/>
      <c r="F545" s="64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</row>
    <row r="546" spans="1:46">
      <c r="A546" s="2"/>
      <c r="B546" s="2"/>
      <c r="C546" s="2"/>
      <c r="D546" s="2"/>
      <c r="E546" s="70"/>
      <c r="F546" s="64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</row>
    <row r="547" spans="1:46">
      <c r="A547" s="2"/>
      <c r="B547" s="2"/>
      <c r="C547" s="2"/>
      <c r="D547" s="2"/>
      <c r="E547" s="70"/>
      <c r="F547" s="64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</row>
    <row r="548" spans="1:46">
      <c r="A548" s="2"/>
      <c r="B548" s="2"/>
      <c r="C548" s="2"/>
      <c r="D548" s="2"/>
      <c r="E548" s="70"/>
      <c r="F548" s="64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</row>
    <row r="549" spans="1:46">
      <c r="A549" s="2"/>
      <c r="B549" s="2"/>
      <c r="C549" s="2"/>
      <c r="D549" s="2"/>
      <c r="E549" s="70"/>
      <c r="F549" s="64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</row>
    <row r="550" spans="1:46">
      <c r="A550" s="2"/>
      <c r="B550" s="2"/>
      <c r="C550" s="2"/>
      <c r="D550" s="2"/>
      <c r="E550" s="70"/>
      <c r="F550" s="64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</row>
    <row r="551" spans="1:46">
      <c r="A551" s="2"/>
      <c r="B551" s="2"/>
      <c r="C551" s="2"/>
      <c r="D551" s="2"/>
      <c r="E551" s="70"/>
      <c r="F551" s="64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</row>
    <row r="552" spans="1:46">
      <c r="A552" s="2"/>
      <c r="B552" s="2"/>
      <c r="C552" s="2"/>
      <c r="D552" s="2"/>
      <c r="E552" s="70"/>
      <c r="F552" s="64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</row>
    <row r="553" spans="1:46">
      <c r="A553" s="2"/>
      <c r="B553" s="2"/>
      <c r="C553" s="2"/>
      <c r="D553" s="2"/>
      <c r="E553" s="70"/>
      <c r="F553" s="64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</row>
    <row r="554" spans="1:46">
      <c r="A554" s="2"/>
      <c r="B554" s="2"/>
      <c r="C554" s="2"/>
      <c r="D554" s="2"/>
      <c r="E554" s="70"/>
      <c r="F554" s="64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</row>
    <row r="555" spans="1:46">
      <c r="A555" s="2"/>
      <c r="B555" s="2"/>
      <c r="C555" s="2"/>
      <c r="D555" s="2"/>
      <c r="E555" s="70"/>
      <c r="F555" s="64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</row>
    <row r="556" spans="1:46">
      <c r="A556" s="2"/>
      <c r="B556" s="2"/>
      <c r="C556" s="2"/>
      <c r="D556" s="2"/>
      <c r="E556" s="70"/>
      <c r="F556" s="64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</row>
    <row r="557" spans="1:46">
      <c r="A557" s="2"/>
      <c r="B557" s="2"/>
      <c r="C557" s="2"/>
      <c r="D557" s="2"/>
      <c r="E557" s="70"/>
      <c r="F557" s="64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</row>
    <row r="558" spans="1:46">
      <c r="A558" s="2"/>
      <c r="B558" s="2"/>
      <c r="C558" s="2"/>
      <c r="D558" s="2"/>
      <c r="E558" s="70"/>
      <c r="F558" s="64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</row>
    <row r="559" spans="1:46">
      <c r="A559" s="2"/>
      <c r="B559" s="2"/>
      <c r="C559" s="2"/>
      <c r="D559" s="2"/>
      <c r="E559" s="70"/>
      <c r="F559" s="64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</row>
    <row r="560" spans="1:46">
      <c r="A560" s="2"/>
      <c r="B560" s="2"/>
      <c r="C560" s="2"/>
      <c r="D560" s="2"/>
      <c r="E560" s="70"/>
      <c r="F560" s="64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</row>
    <row r="561" spans="1:46">
      <c r="A561" s="2"/>
      <c r="B561" s="2"/>
      <c r="C561" s="2"/>
      <c r="D561" s="2"/>
      <c r="E561" s="70"/>
      <c r="F561" s="64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</row>
    <row r="562" spans="1:46">
      <c r="A562" s="2"/>
      <c r="B562" s="2"/>
      <c r="C562" s="2"/>
      <c r="D562" s="2"/>
      <c r="E562" s="70"/>
      <c r="F562" s="64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</row>
    <row r="563" spans="1:46">
      <c r="A563" s="2"/>
      <c r="B563" s="2"/>
      <c r="C563" s="2"/>
      <c r="D563" s="2"/>
      <c r="E563" s="70"/>
      <c r="F563" s="64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</row>
    <row r="564" spans="1:46">
      <c r="A564" s="2"/>
      <c r="B564" s="2"/>
      <c r="C564" s="2"/>
      <c r="D564" s="2"/>
      <c r="E564" s="70"/>
      <c r="F564" s="64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</row>
    <row r="565" spans="1:46">
      <c r="A565" s="2"/>
      <c r="B565" s="2"/>
      <c r="C565" s="2"/>
      <c r="D565" s="2"/>
      <c r="E565" s="70"/>
      <c r="F565" s="64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</row>
    <row r="566" spans="1:46">
      <c r="A566" s="2"/>
      <c r="B566" s="2"/>
      <c r="C566" s="2"/>
      <c r="D566" s="2"/>
      <c r="E566" s="70"/>
      <c r="F566" s="64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</row>
    <row r="567" spans="1:46">
      <c r="A567" s="2"/>
      <c r="B567" s="2"/>
      <c r="C567" s="2"/>
      <c r="D567" s="2"/>
      <c r="E567" s="70"/>
      <c r="F567" s="64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</row>
    <row r="568" spans="1:46">
      <c r="A568" s="2"/>
      <c r="B568" s="2"/>
      <c r="C568" s="2"/>
      <c r="D568" s="2"/>
      <c r="E568" s="70"/>
      <c r="F568" s="64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</row>
    <row r="569" spans="1:46">
      <c r="A569" s="2"/>
      <c r="B569" s="2"/>
      <c r="C569" s="2"/>
      <c r="D569" s="2"/>
      <c r="E569" s="70"/>
      <c r="F569" s="64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</row>
    <row r="570" spans="1:46">
      <c r="A570" s="2"/>
      <c r="B570" s="2"/>
      <c r="C570" s="2"/>
      <c r="D570" s="2"/>
      <c r="E570" s="70"/>
      <c r="F570" s="64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</row>
    <row r="571" spans="1:46">
      <c r="A571" s="2"/>
      <c r="B571" s="2"/>
      <c r="C571" s="2"/>
      <c r="D571" s="2"/>
      <c r="E571" s="70"/>
      <c r="F571" s="64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</row>
    <row r="572" spans="1:46">
      <c r="A572" s="2"/>
      <c r="B572" s="2"/>
      <c r="C572" s="2"/>
      <c r="D572" s="2"/>
      <c r="E572" s="70"/>
      <c r="F572" s="64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</row>
    <row r="573" spans="1:46">
      <c r="A573" s="2"/>
      <c r="B573" s="2"/>
      <c r="C573" s="2"/>
      <c r="D573" s="2"/>
      <c r="E573" s="70"/>
      <c r="F573" s="64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</row>
    <row r="574" spans="1:46">
      <c r="A574" s="2"/>
      <c r="B574" s="2"/>
      <c r="C574" s="2"/>
      <c r="D574" s="2"/>
      <c r="E574" s="70"/>
      <c r="F574" s="64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</row>
    <row r="575" spans="1:46">
      <c r="A575" s="2"/>
      <c r="B575" s="2"/>
      <c r="C575" s="2"/>
      <c r="D575" s="2"/>
      <c r="E575" s="70"/>
      <c r="F575" s="64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</row>
    <row r="576" spans="1:46">
      <c r="A576" s="2"/>
      <c r="B576" s="2"/>
      <c r="C576" s="2"/>
      <c r="D576" s="2"/>
      <c r="E576" s="70"/>
      <c r="F576" s="64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</row>
    <row r="577" spans="1:46">
      <c r="A577" s="2"/>
      <c r="B577" s="2"/>
      <c r="C577" s="2"/>
      <c r="D577" s="2"/>
      <c r="E577" s="70"/>
      <c r="F577" s="64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</row>
    <row r="578" spans="1:46">
      <c r="A578" s="2"/>
      <c r="B578" s="2"/>
      <c r="C578" s="2"/>
      <c r="D578" s="2"/>
      <c r="E578" s="70"/>
      <c r="F578" s="64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</row>
    <row r="579" spans="1:46">
      <c r="A579" s="2"/>
      <c r="B579" s="2"/>
      <c r="C579" s="2"/>
      <c r="D579" s="2"/>
      <c r="E579" s="70"/>
      <c r="F579" s="64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</row>
    <row r="580" spans="1:46">
      <c r="A580" s="2"/>
      <c r="B580" s="2"/>
      <c r="C580" s="2"/>
      <c r="D580" s="2"/>
      <c r="E580" s="70"/>
      <c r="F580" s="64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</row>
    <row r="581" spans="1:46">
      <c r="A581" s="2"/>
      <c r="B581" s="2"/>
      <c r="C581" s="2"/>
      <c r="D581" s="2"/>
      <c r="E581" s="70"/>
      <c r="F581" s="64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</row>
    <row r="582" spans="1:46">
      <c r="A582" s="2"/>
      <c r="B582" s="2"/>
      <c r="C582" s="2"/>
      <c r="D582" s="2"/>
      <c r="E582" s="70"/>
      <c r="F582" s="64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</row>
    <row r="583" spans="1:46">
      <c r="A583" s="2"/>
      <c r="B583" s="2"/>
      <c r="C583" s="2"/>
      <c r="D583" s="2"/>
      <c r="E583" s="70"/>
      <c r="F583" s="64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</row>
    <row r="584" spans="1:46">
      <c r="A584" s="2"/>
      <c r="B584" s="2"/>
      <c r="C584" s="2"/>
      <c r="D584" s="2"/>
      <c r="E584" s="70"/>
      <c r="F584" s="64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</row>
    <row r="585" spans="1:46">
      <c r="A585" s="2"/>
      <c r="B585" s="2"/>
      <c r="C585" s="2"/>
      <c r="D585" s="2"/>
      <c r="E585" s="70"/>
      <c r="F585" s="64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</row>
    <row r="586" spans="1:46">
      <c r="A586" s="2"/>
      <c r="B586" s="2"/>
      <c r="C586" s="2"/>
      <c r="D586" s="2"/>
      <c r="E586" s="70"/>
      <c r="F586" s="64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</row>
    <row r="587" spans="1:46">
      <c r="A587" s="2"/>
      <c r="B587" s="2"/>
      <c r="C587" s="2"/>
      <c r="D587" s="2"/>
      <c r="E587" s="70"/>
      <c r="F587" s="64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</row>
    <row r="588" spans="1:46">
      <c r="A588" s="2"/>
      <c r="B588" s="2"/>
      <c r="C588" s="2"/>
      <c r="D588" s="2"/>
      <c r="E588" s="70"/>
      <c r="F588" s="64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</row>
    <row r="589" spans="1:46">
      <c r="A589" s="2"/>
      <c r="B589" s="2"/>
      <c r="C589" s="2"/>
      <c r="D589" s="2"/>
      <c r="E589" s="70"/>
      <c r="F589" s="64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</row>
    <row r="590" spans="1:46">
      <c r="A590" s="2"/>
      <c r="B590" s="2"/>
      <c r="C590" s="2"/>
      <c r="D590" s="2"/>
      <c r="E590" s="70"/>
      <c r="F590" s="64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</row>
    <row r="591" spans="1:46">
      <c r="A591" s="2"/>
      <c r="B591" s="2"/>
      <c r="C591" s="2"/>
      <c r="D591" s="2"/>
      <c r="E591" s="70"/>
      <c r="F591" s="64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</row>
    <row r="592" spans="1:46">
      <c r="A592" s="2"/>
      <c r="B592" s="2"/>
      <c r="C592" s="2"/>
      <c r="D592" s="2"/>
      <c r="E592" s="70"/>
      <c r="F592" s="64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</row>
    <row r="593" spans="1:46">
      <c r="A593" s="2"/>
      <c r="B593" s="2"/>
      <c r="C593" s="2"/>
      <c r="D593" s="2"/>
      <c r="E593" s="70"/>
      <c r="F593" s="64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</row>
    <row r="594" spans="1:46">
      <c r="A594" s="2"/>
      <c r="B594" s="2"/>
      <c r="C594" s="2"/>
      <c r="D594" s="2"/>
      <c r="E594" s="70"/>
      <c r="F594" s="64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</row>
    <row r="595" spans="1:46">
      <c r="A595" s="2"/>
      <c r="B595" s="2"/>
      <c r="C595" s="2"/>
      <c r="D595" s="2"/>
      <c r="E595" s="70"/>
      <c r="F595" s="64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</row>
    <row r="596" spans="1:46">
      <c r="A596" s="2"/>
      <c r="B596" s="2"/>
      <c r="C596" s="2"/>
      <c r="D596" s="2"/>
      <c r="E596" s="70"/>
      <c r="F596" s="64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</row>
    <row r="597" spans="1:46">
      <c r="A597" s="2"/>
      <c r="B597" s="2"/>
      <c r="C597" s="2"/>
      <c r="D597" s="2"/>
      <c r="E597" s="70"/>
      <c r="F597" s="64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</row>
    <row r="598" spans="1:46">
      <c r="A598" s="2"/>
      <c r="B598" s="2"/>
      <c r="C598" s="2"/>
      <c r="D598" s="2"/>
      <c r="E598" s="70"/>
      <c r="F598" s="64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</row>
    <row r="599" spans="1:46">
      <c r="A599" s="2"/>
      <c r="B599" s="2"/>
      <c r="C599" s="2"/>
      <c r="D599" s="2"/>
      <c r="E599" s="70"/>
      <c r="F599" s="64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</row>
    <row r="600" spans="1:46">
      <c r="A600" s="2"/>
      <c r="B600" s="2"/>
      <c r="C600" s="2"/>
      <c r="D600" s="2"/>
      <c r="E600" s="70"/>
      <c r="F600" s="64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</row>
    <row r="601" spans="1:46">
      <c r="A601" s="2"/>
      <c r="B601" s="2"/>
      <c r="C601" s="2"/>
      <c r="D601" s="2"/>
      <c r="E601" s="70"/>
      <c r="F601" s="64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</row>
    <row r="602" spans="1:46">
      <c r="A602" s="2"/>
      <c r="B602" s="2"/>
      <c r="C602" s="2"/>
      <c r="D602" s="2"/>
      <c r="E602" s="70"/>
      <c r="F602" s="64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</row>
    <row r="603" spans="1:46">
      <c r="A603" s="2"/>
      <c r="B603" s="2"/>
      <c r="C603" s="2"/>
      <c r="D603" s="2"/>
      <c r="E603" s="70"/>
      <c r="F603" s="64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</row>
    <row r="604" spans="1:46">
      <c r="A604" s="2"/>
      <c r="B604" s="2"/>
      <c r="C604" s="2"/>
      <c r="D604" s="2"/>
      <c r="E604" s="70"/>
      <c r="F604" s="64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</row>
    <row r="605" spans="1:46">
      <c r="A605" s="2"/>
      <c r="B605" s="2"/>
      <c r="C605" s="2"/>
      <c r="D605" s="2"/>
      <c r="E605" s="70"/>
      <c r="F605" s="64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</row>
    <row r="606" spans="1:46">
      <c r="A606" s="2"/>
      <c r="B606" s="2"/>
      <c r="C606" s="2"/>
      <c r="D606" s="2"/>
      <c r="E606" s="70"/>
      <c r="F606" s="64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</row>
    <row r="607" spans="1:46">
      <c r="A607" s="2"/>
      <c r="B607" s="2"/>
      <c r="C607" s="2"/>
      <c r="D607" s="2"/>
      <c r="E607" s="70"/>
      <c r="F607" s="64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</row>
    <row r="608" spans="1:46">
      <c r="A608" s="2"/>
      <c r="B608" s="2"/>
      <c r="C608" s="2"/>
      <c r="D608" s="2"/>
      <c r="E608" s="70"/>
      <c r="F608" s="64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</row>
    <row r="609" spans="1:46">
      <c r="A609" s="2"/>
      <c r="B609" s="2"/>
      <c r="C609" s="2"/>
      <c r="D609" s="2"/>
      <c r="E609" s="70"/>
      <c r="F609" s="64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</row>
    <row r="610" spans="1:46">
      <c r="A610" s="2"/>
      <c r="B610" s="2"/>
      <c r="C610" s="2"/>
      <c r="D610" s="2"/>
      <c r="E610" s="70"/>
      <c r="F610" s="64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</row>
    <row r="611" spans="1:46">
      <c r="A611" s="2"/>
      <c r="B611" s="2"/>
      <c r="C611" s="2"/>
      <c r="D611" s="2"/>
      <c r="E611" s="70"/>
      <c r="F611" s="64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</row>
    <row r="612" spans="1:46">
      <c r="A612" s="2"/>
      <c r="B612" s="2"/>
      <c r="C612" s="2"/>
      <c r="D612" s="2"/>
      <c r="E612" s="70"/>
      <c r="F612" s="64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</row>
    <row r="613" spans="1:46">
      <c r="A613" s="2"/>
      <c r="B613" s="2"/>
      <c r="C613" s="2"/>
      <c r="D613" s="2"/>
      <c r="E613" s="70"/>
      <c r="F613" s="64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</row>
    <row r="614" spans="1:46">
      <c r="A614" s="2"/>
      <c r="B614" s="2"/>
      <c r="C614" s="2"/>
      <c r="D614" s="2"/>
      <c r="E614" s="70"/>
      <c r="F614" s="64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</row>
    <row r="615" spans="1:46">
      <c r="A615" s="2"/>
      <c r="B615" s="2"/>
      <c r="C615" s="2"/>
      <c r="D615" s="2"/>
      <c r="E615" s="70"/>
      <c r="F615" s="64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</row>
    <row r="616" spans="1:46">
      <c r="A616" s="2"/>
      <c r="B616" s="2"/>
      <c r="C616" s="2"/>
      <c r="D616" s="2"/>
      <c r="E616" s="70"/>
      <c r="F616" s="64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</row>
    <row r="617" spans="1:46">
      <c r="A617" s="2"/>
      <c r="B617" s="2"/>
      <c r="C617" s="2"/>
      <c r="D617" s="2"/>
      <c r="E617" s="70"/>
      <c r="F617" s="64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</row>
    <row r="618" spans="1:46">
      <c r="A618" s="2"/>
      <c r="B618" s="2"/>
      <c r="C618" s="2"/>
      <c r="D618" s="2"/>
      <c r="E618" s="70"/>
      <c r="F618" s="64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</row>
    <row r="619" spans="1:46">
      <c r="A619" s="2"/>
      <c r="B619" s="2"/>
      <c r="C619" s="2"/>
      <c r="D619" s="2"/>
      <c r="E619" s="70"/>
      <c r="F619" s="64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</row>
    <row r="620" spans="1:46">
      <c r="A620" s="2"/>
      <c r="B620" s="2"/>
      <c r="C620" s="2"/>
      <c r="D620" s="2"/>
      <c r="E620" s="70"/>
      <c r="F620" s="64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</row>
    <row r="621" spans="1:46">
      <c r="A621" s="2"/>
      <c r="B621" s="2"/>
      <c r="C621" s="2"/>
      <c r="D621" s="2"/>
      <c r="E621" s="70"/>
      <c r="F621" s="64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</row>
    <row r="622" spans="1:46">
      <c r="A622" s="2"/>
      <c r="B622" s="2"/>
      <c r="C622" s="2"/>
      <c r="D622" s="2"/>
      <c r="E622" s="70"/>
      <c r="F622" s="64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</row>
    <row r="623" spans="1:46">
      <c r="A623" s="2"/>
      <c r="B623" s="2"/>
      <c r="C623" s="2"/>
      <c r="D623" s="2"/>
      <c r="E623" s="70"/>
      <c r="F623" s="64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</row>
    <row r="624" spans="1:46">
      <c r="A624" s="2"/>
      <c r="B624" s="2"/>
      <c r="C624" s="2"/>
      <c r="D624" s="2"/>
      <c r="E624" s="70"/>
      <c r="F624" s="64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</row>
    <row r="625" spans="1:46">
      <c r="A625" s="2"/>
      <c r="B625" s="2"/>
      <c r="C625" s="2"/>
      <c r="D625" s="2"/>
      <c r="E625" s="70"/>
      <c r="F625" s="64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</row>
    <row r="626" spans="1:46">
      <c r="A626" s="2"/>
      <c r="B626" s="2"/>
      <c r="C626" s="2"/>
      <c r="D626" s="2"/>
      <c r="E626" s="70"/>
      <c r="F626" s="64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</row>
    <row r="627" spans="1:46">
      <c r="A627" s="2"/>
      <c r="B627" s="2"/>
      <c r="C627" s="2"/>
      <c r="D627" s="2"/>
      <c r="E627" s="70"/>
      <c r="F627" s="64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</row>
    <row r="628" spans="1:46">
      <c r="A628" s="2"/>
      <c r="B628" s="2"/>
      <c r="C628" s="2"/>
      <c r="D628" s="2"/>
      <c r="E628" s="70"/>
      <c r="F628" s="64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</row>
    <row r="629" spans="1:46">
      <c r="A629" s="2"/>
      <c r="B629" s="2"/>
      <c r="C629" s="2"/>
      <c r="D629" s="2"/>
      <c r="E629" s="70"/>
      <c r="F629" s="64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</row>
    <row r="630" spans="1:46">
      <c r="A630" s="2"/>
      <c r="B630" s="2"/>
      <c r="C630" s="2"/>
      <c r="D630" s="2"/>
      <c r="E630" s="70"/>
      <c r="F630" s="64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</row>
    <row r="631" spans="1:46">
      <c r="A631" s="2"/>
      <c r="B631" s="2"/>
      <c r="C631" s="2"/>
      <c r="D631" s="2"/>
      <c r="E631" s="70"/>
      <c r="F631" s="64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</row>
    <row r="632" spans="1:46">
      <c r="A632" s="2"/>
      <c r="B632" s="2"/>
      <c r="C632" s="2"/>
      <c r="D632" s="2"/>
      <c r="E632" s="70"/>
      <c r="F632" s="64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</row>
    <row r="633" spans="1:46">
      <c r="A633" s="2"/>
      <c r="B633" s="2"/>
      <c r="C633" s="2"/>
      <c r="D633" s="2"/>
      <c r="E633" s="70"/>
      <c r="F633" s="64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</row>
    <row r="634" spans="1:46">
      <c r="A634" s="2"/>
      <c r="B634" s="2"/>
      <c r="C634" s="2"/>
      <c r="D634" s="2"/>
      <c r="E634" s="70"/>
      <c r="F634" s="64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</row>
    <row r="635" spans="1:46">
      <c r="A635" s="2"/>
      <c r="B635" s="2"/>
      <c r="C635" s="2"/>
      <c r="D635" s="2"/>
      <c r="E635" s="70"/>
      <c r="F635" s="64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</row>
    <row r="636" spans="1:46">
      <c r="A636" s="2"/>
      <c r="B636" s="2"/>
      <c r="C636" s="2"/>
      <c r="D636" s="2"/>
      <c r="E636" s="70"/>
      <c r="F636" s="64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</row>
    <row r="637" spans="1:46">
      <c r="A637" s="2"/>
      <c r="B637" s="2"/>
      <c r="C637" s="2"/>
      <c r="D637" s="2"/>
      <c r="E637" s="70"/>
      <c r="F637" s="64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</row>
    <row r="638" spans="1:46">
      <c r="A638" s="2"/>
      <c r="B638" s="2"/>
      <c r="C638" s="2"/>
      <c r="D638" s="2"/>
      <c r="E638" s="70"/>
      <c r="F638" s="64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</row>
    <row r="639" spans="1:46">
      <c r="A639" s="2"/>
      <c r="B639" s="2"/>
      <c r="C639" s="2"/>
      <c r="D639" s="2"/>
      <c r="E639" s="70"/>
      <c r="F639" s="64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</row>
    <row r="640" spans="1:46">
      <c r="A640" s="2"/>
      <c r="B640" s="2"/>
      <c r="C640" s="2"/>
      <c r="D640" s="2"/>
      <c r="E640" s="70"/>
      <c r="F640" s="64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</row>
    <row r="641" spans="1:46">
      <c r="A641" s="2"/>
      <c r="B641" s="2"/>
      <c r="C641" s="2"/>
      <c r="D641" s="2"/>
      <c r="E641" s="70"/>
      <c r="F641" s="64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</row>
    <row r="642" spans="1:46">
      <c r="A642" s="2"/>
      <c r="B642" s="2"/>
      <c r="C642" s="2"/>
      <c r="D642" s="2"/>
      <c r="E642" s="70"/>
      <c r="F642" s="64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</row>
    <row r="643" spans="1:46">
      <c r="A643" s="2"/>
      <c r="B643" s="2"/>
      <c r="C643" s="2"/>
      <c r="D643" s="2"/>
      <c r="E643" s="70"/>
      <c r="F643" s="64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</row>
    <row r="644" spans="1:46">
      <c r="A644" s="2"/>
      <c r="B644" s="2"/>
      <c r="C644" s="2"/>
      <c r="D644" s="2"/>
      <c r="E644" s="70"/>
      <c r="F644" s="64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</row>
    <row r="645" spans="1:46">
      <c r="A645" s="2"/>
      <c r="B645" s="2"/>
      <c r="C645" s="2"/>
      <c r="D645" s="2"/>
      <c r="E645" s="70"/>
      <c r="F645" s="64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</row>
    <row r="646" spans="1:46">
      <c r="A646" s="2"/>
      <c r="B646" s="2"/>
      <c r="C646" s="2"/>
      <c r="D646" s="2"/>
      <c r="E646" s="70"/>
      <c r="F646" s="64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</row>
    <row r="647" spans="1:46">
      <c r="A647" s="2"/>
      <c r="B647" s="2"/>
      <c r="C647" s="2"/>
      <c r="D647" s="2"/>
      <c r="E647" s="70"/>
      <c r="F647" s="64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</row>
    <row r="648" spans="1:46">
      <c r="A648" s="2"/>
      <c r="B648" s="2"/>
      <c r="C648" s="2"/>
      <c r="D648" s="2"/>
      <c r="E648" s="70"/>
      <c r="F648" s="64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</row>
    <row r="649" spans="1:46">
      <c r="A649" s="2"/>
      <c r="B649" s="2"/>
      <c r="C649" s="2"/>
      <c r="D649" s="2"/>
      <c r="E649" s="70"/>
      <c r="F649" s="64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</row>
    <row r="650" spans="1:46">
      <c r="A650" s="2"/>
      <c r="B650" s="2"/>
      <c r="C650" s="2"/>
      <c r="D650" s="2"/>
      <c r="E650" s="70"/>
      <c r="F650" s="64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</row>
    <row r="651" spans="1:46">
      <c r="A651" s="2"/>
      <c r="B651" s="2"/>
      <c r="C651" s="2"/>
      <c r="D651" s="2"/>
      <c r="E651" s="70"/>
      <c r="F651" s="64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</row>
    <row r="652" spans="1:46">
      <c r="A652" s="2"/>
      <c r="B652" s="2"/>
      <c r="C652" s="2"/>
      <c r="D652" s="2"/>
      <c r="E652" s="70"/>
      <c r="F652" s="64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</row>
    <row r="653" spans="1:46">
      <c r="A653" s="2"/>
      <c r="B653" s="2"/>
      <c r="C653" s="2"/>
      <c r="D653" s="2"/>
      <c r="E653" s="70"/>
      <c r="F653" s="64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</row>
    <row r="654" spans="1:46">
      <c r="A654" s="2"/>
      <c r="B654" s="2"/>
      <c r="C654" s="2"/>
      <c r="D654" s="2"/>
      <c r="E654" s="70"/>
      <c r="F654" s="64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</row>
    <row r="655" spans="1:46">
      <c r="A655" s="2"/>
      <c r="B655" s="2"/>
      <c r="C655" s="2"/>
      <c r="D655" s="2"/>
      <c r="E655" s="70"/>
      <c r="F655" s="64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</row>
    <row r="656" spans="1:46">
      <c r="A656" s="2"/>
      <c r="B656" s="2"/>
      <c r="C656" s="2"/>
      <c r="D656" s="2"/>
      <c r="E656" s="70"/>
      <c r="F656" s="64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</row>
    <row r="657" spans="1:46">
      <c r="A657" s="2"/>
      <c r="B657" s="2"/>
      <c r="C657" s="2"/>
      <c r="D657" s="2"/>
      <c r="E657" s="70"/>
      <c r="F657" s="64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</row>
    <row r="658" spans="1:46">
      <c r="A658" s="2"/>
      <c r="B658" s="2"/>
      <c r="C658" s="2"/>
      <c r="D658" s="2"/>
      <c r="E658" s="70"/>
      <c r="F658" s="64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</row>
    <row r="659" spans="1:46">
      <c r="A659" s="2"/>
      <c r="B659" s="2"/>
      <c r="C659" s="2"/>
      <c r="D659" s="2"/>
      <c r="E659" s="70"/>
      <c r="F659" s="64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</row>
    <row r="660" spans="1:46">
      <c r="A660" s="2"/>
      <c r="B660" s="2"/>
      <c r="C660" s="2"/>
      <c r="D660" s="2"/>
      <c r="E660" s="70"/>
      <c r="F660" s="64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</row>
    <row r="661" spans="1:46">
      <c r="A661" s="2"/>
      <c r="B661" s="2"/>
      <c r="C661" s="2"/>
      <c r="D661" s="2"/>
      <c r="E661" s="70"/>
      <c r="F661" s="64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</row>
    <row r="662" spans="1:46">
      <c r="A662" s="2"/>
      <c r="B662" s="2"/>
      <c r="C662" s="2"/>
      <c r="D662" s="2"/>
      <c r="E662" s="70"/>
      <c r="F662" s="64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</row>
    <row r="663" spans="1:46">
      <c r="A663" s="2"/>
      <c r="B663" s="2"/>
      <c r="C663" s="2"/>
      <c r="D663" s="2"/>
      <c r="E663" s="70"/>
      <c r="F663" s="64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</row>
    <row r="664" spans="1:46">
      <c r="A664" s="2"/>
      <c r="B664" s="2"/>
      <c r="C664" s="2"/>
      <c r="D664" s="2"/>
      <c r="E664" s="70"/>
      <c r="F664" s="64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</row>
    <row r="665" spans="1:46">
      <c r="A665" s="2"/>
      <c r="B665" s="2"/>
      <c r="C665" s="2"/>
      <c r="D665" s="2"/>
      <c r="E665" s="70"/>
      <c r="F665" s="64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</row>
    <row r="666" spans="1:46">
      <c r="A666" s="2"/>
      <c r="B666" s="2"/>
      <c r="C666" s="2"/>
      <c r="D666" s="2"/>
      <c r="E666" s="70"/>
      <c r="F666" s="64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</row>
    <row r="667" spans="1:46">
      <c r="A667" s="2"/>
      <c r="B667" s="2"/>
      <c r="C667" s="2"/>
      <c r="D667" s="2"/>
      <c r="E667" s="70"/>
      <c r="F667" s="64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</row>
    <row r="668" spans="1:46">
      <c r="A668" s="2"/>
      <c r="B668" s="2"/>
      <c r="C668" s="2"/>
      <c r="D668" s="2"/>
      <c r="E668" s="70"/>
      <c r="F668" s="64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</row>
    <row r="669" spans="1:46">
      <c r="A669" s="2"/>
      <c r="B669" s="2"/>
      <c r="C669" s="2"/>
      <c r="D669" s="2"/>
      <c r="E669" s="70"/>
      <c r="F669" s="64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</row>
    <row r="670" spans="1:46">
      <c r="A670" s="2"/>
      <c r="B670" s="2"/>
      <c r="C670" s="2"/>
      <c r="D670" s="2"/>
      <c r="E670" s="70"/>
      <c r="F670" s="64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</row>
    <row r="671" spans="1:46">
      <c r="A671" s="2"/>
      <c r="B671" s="2"/>
      <c r="C671" s="2"/>
      <c r="D671" s="2"/>
      <c r="E671" s="70"/>
      <c r="F671" s="64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</row>
    <row r="672" spans="1:46">
      <c r="A672" s="2"/>
      <c r="B672" s="2"/>
      <c r="C672" s="2"/>
      <c r="D672" s="2"/>
      <c r="E672" s="70"/>
      <c r="F672" s="64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</row>
    <row r="673" spans="1:46">
      <c r="A673" s="2"/>
      <c r="B673" s="2"/>
      <c r="C673" s="2"/>
      <c r="D673" s="2"/>
      <c r="E673" s="70"/>
      <c r="F673" s="64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</row>
    <row r="674" spans="1:46">
      <c r="A674" s="2"/>
      <c r="B674" s="2"/>
      <c r="C674" s="2"/>
      <c r="D674" s="2"/>
      <c r="E674" s="70"/>
      <c r="F674" s="64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</row>
    <row r="675" spans="1:46">
      <c r="A675" s="2"/>
      <c r="B675" s="2"/>
      <c r="C675" s="2"/>
      <c r="D675" s="2"/>
      <c r="E675" s="70"/>
      <c r="F675" s="64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</row>
    <row r="676" spans="1:46">
      <c r="A676" s="2"/>
      <c r="B676" s="2"/>
      <c r="C676" s="2"/>
      <c r="D676" s="2"/>
      <c r="E676" s="70"/>
      <c r="F676" s="64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</row>
    <row r="677" spans="1:46">
      <c r="A677" s="2"/>
      <c r="B677" s="2"/>
      <c r="C677" s="2"/>
      <c r="D677" s="2"/>
      <c r="E677" s="70"/>
      <c r="F677" s="64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</row>
    <row r="678" spans="1:46">
      <c r="A678" s="2"/>
      <c r="B678" s="2"/>
      <c r="C678" s="2"/>
      <c r="D678" s="2"/>
      <c r="E678" s="70"/>
      <c r="F678" s="64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</row>
    <row r="679" spans="1:46">
      <c r="A679" s="2"/>
      <c r="B679" s="2"/>
      <c r="C679" s="2"/>
      <c r="D679" s="2"/>
      <c r="E679" s="70"/>
      <c r="F679" s="64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</row>
    <row r="680" spans="1:46">
      <c r="A680" s="2"/>
      <c r="B680" s="2"/>
      <c r="C680" s="2"/>
      <c r="D680" s="2"/>
      <c r="E680" s="70"/>
      <c r="F680" s="64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</row>
    <row r="681" spans="1:46">
      <c r="A681" s="2"/>
      <c r="B681" s="2"/>
      <c r="C681" s="2"/>
      <c r="D681" s="2"/>
      <c r="E681" s="70"/>
      <c r="F681" s="64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</row>
    <row r="682" spans="1:46">
      <c r="A682" s="2"/>
      <c r="B682" s="2"/>
      <c r="C682" s="2"/>
      <c r="D682" s="2"/>
      <c r="E682" s="70"/>
      <c r="F682" s="64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</row>
    <row r="683" spans="1:46">
      <c r="A683" s="2"/>
      <c r="B683" s="2"/>
      <c r="C683" s="2"/>
      <c r="D683" s="2"/>
      <c r="E683" s="70"/>
      <c r="F683" s="64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</row>
    <row r="684" spans="1:46">
      <c r="A684" s="2"/>
      <c r="B684" s="2"/>
      <c r="C684" s="2"/>
      <c r="D684" s="2"/>
      <c r="E684" s="70"/>
      <c r="F684" s="64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</row>
    <row r="685" spans="1:46">
      <c r="A685" s="2"/>
      <c r="B685" s="2"/>
      <c r="C685" s="2"/>
      <c r="D685" s="2"/>
      <c r="E685" s="70"/>
      <c r="F685" s="64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</row>
    <row r="686" spans="1:46">
      <c r="A686" s="2"/>
      <c r="B686" s="2"/>
      <c r="C686" s="2"/>
      <c r="D686" s="2"/>
      <c r="E686" s="70"/>
      <c r="F686" s="64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</row>
    <row r="687" spans="1:46">
      <c r="A687" s="2"/>
      <c r="B687" s="2"/>
      <c r="C687" s="2"/>
      <c r="D687" s="2"/>
      <c r="E687" s="70"/>
      <c r="F687" s="64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</row>
    <row r="688" spans="1:46">
      <c r="A688" s="2"/>
      <c r="B688" s="2"/>
      <c r="C688" s="2"/>
      <c r="D688" s="2"/>
      <c r="E688" s="70"/>
      <c r="F688" s="64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</row>
    <row r="689" spans="1:46">
      <c r="A689" s="2"/>
      <c r="B689" s="2"/>
      <c r="C689" s="2"/>
      <c r="D689" s="2"/>
      <c r="E689" s="70"/>
      <c r="F689" s="64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</row>
    <row r="690" spans="1:46">
      <c r="A690" s="2"/>
      <c r="B690" s="2"/>
      <c r="C690" s="2"/>
      <c r="D690" s="2"/>
      <c r="E690" s="70"/>
      <c r="F690" s="64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</row>
    <row r="691" spans="1:46">
      <c r="A691" s="2"/>
      <c r="B691" s="2"/>
      <c r="C691" s="2"/>
      <c r="D691" s="2"/>
      <c r="E691" s="70"/>
      <c r="F691" s="64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</row>
    <row r="692" spans="1:46">
      <c r="A692" s="2"/>
      <c r="B692" s="2"/>
      <c r="C692" s="2"/>
      <c r="D692" s="2"/>
      <c r="E692" s="70"/>
      <c r="F692" s="64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</row>
    <row r="693" spans="1:46">
      <c r="A693" s="2"/>
      <c r="B693" s="2"/>
      <c r="C693" s="2"/>
      <c r="D693" s="2"/>
      <c r="E693" s="70"/>
      <c r="F693" s="64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</row>
    <row r="694" spans="1:46">
      <c r="A694" s="2"/>
      <c r="B694" s="2"/>
      <c r="C694" s="2"/>
      <c r="D694" s="2"/>
      <c r="E694" s="70"/>
      <c r="F694" s="64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</row>
    <row r="695" spans="1:46">
      <c r="A695" s="2"/>
      <c r="B695" s="2"/>
      <c r="C695" s="2"/>
      <c r="D695" s="2"/>
      <c r="E695" s="70"/>
      <c r="F695" s="64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</row>
    <row r="696" spans="1:46">
      <c r="A696" s="2"/>
      <c r="B696" s="2"/>
      <c r="C696" s="2"/>
      <c r="D696" s="2"/>
      <c r="E696" s="70"/>
      <c r="F696" s="64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</row>
    <row r="697" spans="1:46">
      <c r="A697" s="2"/>
      <c r="B697" s="2"/>
      <c r="C697" s="2"/>
      <c r="D697" s="2"/>
      <c r="E697" s="70"/>
      <c r="F697" s="64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</row>
    <row r="698" spans="1:46">
      <c r="A698" s="2"/>
      <c r="B698" s="2"/>
      <c r="C698" s="2"/>
      <c r="D698" s="2"/>
      <c r="E698" s="70"/>
      <c r="F698" s="64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</row>
    <row r="699" spans="1:46">
      <c r="A699" s="2"/>
      <c r="B699" s="2"/>
      <c r="C699" s="2"/>
      <c r="D699" s="2"/>
      <c r="E699" s="70"/>
      <c r="F699" s="64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</row>
    <row r="700" spans="1:46">
      <c r="A700" s="2"/>
      <c r="B700" s="2"/>
      <c r="C700" s="2"/>
      <c r="D700" s="2"/>
      <c r="E700" s="70"/>
      <c r="F700" s="64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</row>
    <row r="701" spans="1:46">
      <c r="A701" s="2"/>
      <c r="B701" s="2"/>
      <c r="C701" s="2"/>
      <c r="D701" s="2"/>
      <c r="E701" s="70"/>
      <c r="F701" s="64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</row>
    <row r="702" spans="1:46">
      <c r="A702" s="2"/>
      <c r="B702" s="2"/>
      <c r="C702" s="2"/>
      <c r="D702" s="2"/>
      <c r="E702" s="70"/>
      <c r="F702" s="64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</row>
    <row r="703" spans="1:46">
      <c r="A703" s="2"/>
      <c r="B703" s="2"/>
      <c r="C703" s="2"/>
      <c r="D703" s="2"/>
      <c r="E703" s="70"/>
      <c r="F703" s="64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</row>
    <row r="704" spans="1:46">
      <c r="A704" s="2"/>
      <c r="B704" s="2"/>
      <c r="C704" s="2"/>
      <c r="D704" s="2"/>
      <c r="E704" s="70"/>
      <c r="F704" s="64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</row>
    <row r="705" spans="1:46">
      <c r="A705" s="2"/>
      <c r="B705" s="2"/>
      <c r="C705" s="2"/>
      <c r="D705" s="2"/>
      <c r="E705" s="70"/>
      <c r="F705" s="64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</row>
    <row r="706" spans="1:46">
      <c r="A706" s="2"/>
      <c r="B706" s="2"/>
      <c r="C706" s="2"/>
      <c r="D706" s="2"/>
      <c r="E706" s="70"/>
      <c r="F706" s="64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</row>
    <row r="707" spans="1:46">
      <c r="A707" s="2"/>
      <c r="B707" s="2"/>
      <c r="C707" s="2"/>
      <c r="D707" s="2"/>
      <c r="E707" s="70"/>
      <c r="F707" s="64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</row>
    <row r="708" spans="1:46">
      <c r="A708" s="2"/>
      <c r="B708" s="2"/>
      <c r="C708" s="2"/>
      <c r="D708" s="2"/>
      <c r="E708" s="70"/>
      <c r="F708" s="64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</row>
    <row r="709" spans="1:46">
      <c r="A709" s="2"/>
      <c r="B709" s="2"/>
      <c r="C709" s="2"/>
      <c r="D709" s="2"/>
      <c r="E709" s="70"/>
      <c r="F709" s="64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</row>
    <row r="710" spans="1:46">
      <c r="A710" s="2"/>
      <c r="B710" s="2"/>
      <c r="C710" s="2"/>
      <c r="D710" s="2"/>
      <c r="E710" s="70"/>
      <c r="F710" s="64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</row>
    <row r="711" spans="1:46">
      <c r="A711" s="2"/>
      <c r="B711" s="2"/>
      <c r="C711" s="2"/>
      <c r="D711" s="2"/>
      <c r="E711" s="70"/>
      <c r="F711" s="64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</row>
    <row r="712" spans="1:46">
      <c r="A712" s="2"/>
      <c r="B712" s="2"/>
      <c r="C712" s="2"/>
      <c r="D712" s="2"/>
      <c r="E712" s="70"/>
      <c r="F712" s="64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</row>
    <row r="713" spans="1:46">
      <c r="A713" s="2"/>
      <c r="B713" s="2"/>
      <c r="C713" s="2"/>
      <c r="D713" s="2"/>
      <c r="E713" s="70"/>
      <c r="F713" s="64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</row>
    <row r="714" spans="1:46">
      <c r="A714" s="2"/>
      <c r="B714" s="2"/>
      <c r="C714" s="2"/>
      <c r="D714" s="2"/>
      <c r="E714" s="70"/>
      <c r="F714" s="64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</row>
    <row r="715" spans="1:46">
      <c r="A715" s="2"/>
      <c r="B715" s="2"/>
      <c r="C715" s="2"/>
      <c r="D715" s="2"/>
      <c r="E715" s="70"/>
      <c r="F715" s="64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</row>
    <row r="716" spans="1:46">
      <c r="A716" s="2"/>
      <c r="B716" s="2"/>
      <c r="C716" s="2"/>
      <c r="D716" s="2"/>
      <c r="E716" s="70"/>
      <c r="F716" s="64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</row>
    <row r="717" spans="1:46">
      <c r="A717" s="2"/>
      <c r="B717" s="2"/>
      <c r="C717" s="2"/>
      <c r="D717" s="2"/>
      <c r="E717" s="70"/>
      <c r="F717" s="64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</row>
    <row r="718" spans="1:46">
      <c r="A718" s="2"/>
      <c r="B718" s="2"/>
      <c r="C718" s="2"/>
      <c r="D718" s="2"/>
      <c r="E718" s="70"/>
      <c r="F718" s="64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</row>
    <row r="719" spans="1:46">
      <c r="A719" s="2"/>
      <c r="B719" s="2"/>
      <c r="C719" s="2"/>
      <c r="D719" s="2"/>
      <c r="E719" s="70"/>
      <c r="F719" s="64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</row>
    <row r="720" spans="1:46">
      <c r="A720" s="2"/>
      <c r="B720" s="2"/>
      <c r="C720" s="2"/>
      <c r="D720" s="2"/>
      <c r="E720" s="70"/>
      <c r="F720" s="64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</row>
    <row r="721" spans="1:46">
      <c r="A721" s="2"/>
      <c r="B721" s="2"/>
      <c r="C721" s="2"/>
      <c r="D721" s="2"/>
      <c r="E721" s="70"/>
      <c r="F721" s="64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</row>
    <row r="722" spans="1:46">
      <c r="A722" s="2"/>
      <c r="B722" s="2"/>
      <c r="C722" s="2"/>
      <c r="D722" s="2"/>
      <c r="E722" s="70"/>
      <c r="F722" s="64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</row>
    <row r="723" spans="1:46">
      <c r="A723" s="2"/>
      <c r="B723" s="2"/>
      <c r="C723" s="2"/>
      <c r="D723" s="2"/>
      <c r="E723" s="70"/>
      <c r="F723" s="64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</row>
    <row r="724" spans="1:46">
      <c r="A724" s="2"/>
      <c r="B724" s="2"/>
      <c r="C724" s="2"/>
      <c r="D724" s="2"/>
      <c r="E724" s="70"/>
      <c r="F724" s="64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</row>
    <row r="725" spans="1:46">
      <c r="A725" s="2"/>
      <c r="B725" s="2"/>
      <c r="C725" s="2"/>
      <c r="D725" s="2"/>
      <c r="E725" s="70"/>
      <c r="F725" s="64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</row>
    <row r="726" spans="1:46">
      <c r="A726" s="2"/>
      <c r="B726" s="2"/>
      <c r="C726" s="2"/>
      <c r="D726" s="2"/>
      <c r="E726" s="70"/>
      <c r="F726" s="64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</row>
    <row r="727" spans="1:46">
      <c r="A727" s="2"/>
      <c r="B727" s="2"/>
      <c r="C727" s="2"/>
      <c r="D727" s="2"/>
      <c r="E727" s="70"/>
      <c r="F727" s="64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</row>
    <row r="728" spans="1:46">
      <c r="A728" s="2"/>
      <c r="B728" s="2"/>
      <c r="C728" s="2"/>
      <c r="D728" s="2"/>
      <c r="E728" s="70"/>
      <c r="F728" s="64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</row>
    <row r="729" spans="1:46">
      <c r="A729" s="2"/>
      <c r="B729" s="2"/>
      <c r="C729" s="2"/>
      <c r="D729" s="2"/>
      <c r="E729" s="70"/>
      <c r="F729" s="64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</row>
    <row r="730" spans="1:46">
      <c r="A730" s="2"/>
      <c r="B730" s="2"/>
      <c r="C730" s="2"/>
      <c r="D730" s="2"/>
      <c r="E730" s="70"/>
      <c r="F730" s="64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</row>
    <row r="731" spans="1:46">
      <c r="A731" s="2"/>
      <c r="B731" s="2"/>
      <c r="C731" s="2"/>
      <c r="D731" s="2"/>
      <c r="E731" s="70"/>
      <c r="F731" s="64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</row>
    <row r="732" spans="1:46">
      <c r="A732" s="2"/>
      <c r="B732" s="2"/>
      <c r="C732" s="2"/>
      <c r="D732" s="2"/>
      <c r="E732" s="70"/>
      <c r="F732" s="64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</row>
    <row r="733" spans="1:46">
      <c r="A733" s="2"/>
      <c r="B733" s="2"/>
      <c r="C733" s="2"/>
      <c r="D733" s="2"/>
      <c r="E733" s="70"/>
      <c r="F733" s="64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</row>
    <row r="734" spans="1:46">
      <c r="A734" s="2"/>
      <c r="B734" s="2"/>
      <c r="C734" s="2"/>
      <c r="D734" s="2"/>
      <c r="E734" s="70"/>
      <c r="F734" s="64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</row>
    <row r="735" spans="1:46">
      <c r="A735" s="2"/>
      <c r="B735" s="2"/>
      <c r="C735" s="2"/>
      <c r="D735" s="2"/>
      <c r="E735" s="70"/>
      <c r="F735" s="64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</row>
    <row r="736" spans="1:46">
      <c r="A736" s="2"/>
      <c r="B736" s="2"/>
      <c r="C736" s="2"/>
      <c r="D736" s="2"/>
      <c r="E736" s="70"/>
      <c r="F736" s="64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</row>
    <row r="737" spans="1:46">
      <c r="A737" s="2"/>
      <c r="B737" s="2"/>
      <c r="C737" s="2"/>
      <c r="D737" s="2"/>
      <c r="E737" s="70"/>
      <c r="F737" s="64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</row>
    <row r="738" spans="1:46">
      <c r="A738" s="2"/>
      <c r="B738" s="2"/>
      <c r="C738" s="2"/>
      <c r="D738" s="2"/>
      <c r="E738" s="70"/>
      <c r="F738" s="64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</row>
    <row r="739" spans="1:46">
      <c r="A739" s="2"/>
      <c r="B739" s="2"/>
      <c r="C739" s="2"/>
      <c r="D739" s="2"/>
      <c r="E739" s="70"/>
      <c r="F739" s="64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</row>
    <row r="740" spans="1:46">
      <c r="A740" s="2"/>
      <c r="B740" s="2"/>
      <c r="C740" s="2"/>
      <c r="D740" s="2"/>
      <c r="E740" s="70"/>
      <c r="F740" s="64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</row>
    <row r="741" spans="1:46">
      <c r="A741" s="2"/>
      <c r="B741" s="2"/>
      <c r="C741" s="2"/>
      <c r="D741" s="2"/>
      <c r="E741" s="70"/>
      <c r="F741" s="64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</row>
    <row r="742" spans="1:46">
      <c r="A742" s="2"/>
      <c r="B742" s="2"/>
      <c r="C742" s="2"/>
      <c r="D742" s="2"/>
      <c r="E742" s="70"/>
      <c r="F742" s="64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</row>
    <row r="743" spans="1:46">
      <c r="A743" s="2"/>
      <c r="B743" s="2"/>
      <c r="C743" s="2"/>
      <c r="D743" s="2"/>
      <c r="E743" s="70"/>
      <c r="F743" s="64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</row>
    <row r="744" spans="1:46">
      <c r="A744" s="2"/>
      <c r="B744" s="2"/>
      <c r="C744" s="2"/>
      <c r="D744" s="2"/>
      <c r="E744" s="70"/>
      <c r="F744" s="64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</row>
    <row r="745" spans="1:46">
      <c r="A745" s="2"/>
      <c r="B745" s="2"/>
      <c r="C745" s="2"/>
      <c r="D745" s="2"/>
      <c r="E745" s="70"/>
      <c r="F745" s="64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</row>
    <row r="746" spans="1:46">
      <c r="A746" s="2"/>
      <c r="B746" s="2"/>
      <c r="C746" s="2"/>
      <c r="D746" s="2"/>
      <c r="E746" s="70"/>
      <c r="F746" s="64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</row>
    <row r="747" spans="1:46">
      <c r="A747" s="2"/>
      <c r="B747" s="2"/>
      <c r="C747" s="2"/>
      <c r="D747" s="2"/>
      <c r="E747" s="70"/>
      <c r="F747" s="64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</row>
    <row r="748" spans="1:46">
      <c r="A748" s="2"/>
      <c r="B748" s="2"/>
      <c r="C748" s="2"/>
      <c r="D748" s="2"/>
      <c r="E748" s="70"/>
      <c r="F748" s="64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</row>
    <row r="749" spans="1:46">
      <c r="A749" s="2"/>
      <c r="B749" s="2"/>
      <c r="C749" s="2"/>
      <c r="D749" s="2"/>
      <c r="E749" s="70"/>
      <c r="F749" s="64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</row>
    <row r="750" spans="1:46">
      <c r="A750" s="2"/>
      <c r="B750" s="2"/>
      <c r="C750" s="2"/>
      <c r="D750" s="2"/>
      <c r="E750" s="70"/>
      <c r="F750" s="64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</row>
    <row r="751" spans="1:46">
      <c r="A751" s="2"/>
      <c r="B751" s="2"/>
      <c r="C751" s="2"/>
      <c r="D751" s="2"/>
      <c r="E751" s="70"/>
      <c r="F751" s="64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</row>
    <row r="752" spans="1:46">
      <c r="A752" s="2"/>
      <c r="B752" s="2"/>
      <c r="C752" s="2"/>
      <c r="D752" s="2"/>
      <c r="E752" s="70"/>
      <c r="F752" s="64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</row>
    <row r="753" spans="1:46">
      <c r="A753" s="2"/>
      <c r="B753" s="2"/>
      <c r="C753" s="2"/>
      <c r="D753" s="2"/>
      <c r="E753" s="70"/>
      <c r="F753" s="64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</row>
    <row r="754" spans="1:46">
      <c r="A754" s="2"/>
      <c r="B754" s="2"/>
      <c r="C754" s="2"/>
      <c r="D754" s="2"/>
      <c r="E754" s="70"/>
      <c r="F754" s="64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</row>
    <row r="755" spans="1:46">
      <c r="A755" s="2"/>
      <c r="B755" s="2"/>
      <c r="C755" s="2"/>
      <c r="D755" s="2"/>
      <c r="E755" s="70"/>
      <c r="F755" s="64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</row>
    <row r="756" spans="1:46">
      <c r="A756" s="2"/>
      <c r="B756" s="2"/>
      <c r="C756" s="2"/>
      <c r="D756" s="2"/>
      <c r="E756" s="70"/>
      <c r="F756" s="64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</row>
    <row r="757" spans="1:46">
      <c r="A757" s="2"/>
      <c r="B757" s="2"/>
      <c r="C757" s="2"/>
      <c r="D757" s="2"/>
      <c r="E757" s="70"/>
      <c r="F757" s="64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</row>
    <row r="758" spans="1:46">
      <c r="A758" s="2"/>
      <c r="B758" s="2"/>
      <c r="C758" s="2"/>
      <c r="D758" s="2"/>
      <c r="E758" s="70"/>
      <c r="F758" s="64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</row>
    <row r="759" spans="1:46">
      <c r="A759" s="2"/>
      <c r="B759" s="2"/>
      <c r="C759" s="2"/>
      <c r="D759" s="2"/>
      <c r="E759" s="70"/>
      <c r="F759" s="64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</row>
    <row r="760" spans="1:46">
      <c r="A760" s="2"/>
      <c r="B760" s="2"/>
      <c r="C760" s="2"/>
      <c r="D760" s="2"/>
      <c r="E760" s="70"/>
      <c r="F760" s="64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</row>
    <row r="761" spans="1:46">
      <c r="A761" s="2"/>
      <c r="B761" s="2"/>
      <c r="C761" s="2"/>
      <c r="D761" s="2"/>
      <c r="E761" s="70"/>
      <c r="F761" s="64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</row>
    <row r="762" spans="1:46">
      <c r="A762" s="2"/>
      <c r="B762" s="2"/>
      <c r="C762" s="2"/>
      <c r="D762" s="2"/>
      <c r="E762" s="70"/>
      <c r="F762" s="64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</row>
    <row r="763" spans="1:46">
      <c r="A763" s="2"/>
      <c r="B763" s="2"/>
      <c r="C763" s="2"/>
      <c r="D763" s="2"/>
      <c r="E763" s="70"/>
      <c r="F763" s="64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</row>
    <row r="764" spans="1:46">
      <c r="A764" s="2"/>
      <c r="B764" s="2"/>
      <c r="C764" s="2"/>
      <c r="D764" s="2"/>
      <c r="E764" s="70"/>
      <c r="F764" s="64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</row>
    <row r="765" spans="1:46">
      <c r="A765" s="2"/>
      <c r="B765" s="2"/>
      <c r="C765" s="2"/>
      <c r="D765" s="2"/>
      <c r="E765" s="70"/>
      <c r="F765" s="64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</row>
    <row r="766" spans="1:46">
      <c r="A766" s="2"/>
      <c r="B766" s="2"/>
      <c r="C766" s="2"/>
      <c r="D766" s="2"/>
      <c r="E766" s="70"/>
      <c r="F766" s="64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</row>
    <row r="767" spans="1:46">
      <c r="A767" s="2"/>
      <c r="B767" s="2"/>
      <c r="C767" s="2"/>
      <c r="D767" s="2"/>
      <c r="E767" s="70"/>
      <c r="F767" s="64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</row>
    <row r="768" spans="1:46">
      <c r="A768" s="2"/>
      <c r="B768" s="2"/>
      <c r="C768" s="2"/>
      <c r="D768" s="2"/>
      <c r="E768" s="70"/>
      <c r="F768" s="64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</row>
    <row r="769" spans="1:46">
      <c r="A769" s="2"/>
      <c r="B769" s="2"/>
      <c r="C769" s="2"/>
      <c r="D769" s="2"/>
      <c r="E769" s="70"/>
      <c r="F769" s="64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</row>
    <row r="770" spans="1:46">
      <c r="A770" s="2"/>
      <c r="B770" s="2"/>
      <c r="C770" s="2"/>
      <c r="D770" s="2"/>
      <c r="E770" s="70"/>
      <c r="F770" s="64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</row>
    <row r="771" spans="1:46">
      <c r="A771" s="2"/>
      <c r="B771" s="2"/>
      <c r="C771" s="2"/>
      <c r="D771" s="2"/>
      <c r="E771" s="70"/>
      <c r="F771" s="64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</row>
    <row r="772" spans="1:46">
      <c r="A772" s="2"/>
      <c r="B772" s="2"/>
      <c r="C772" s="2"/>
      <c r="D772" s="2"/>
      <c r="E772" s="70"/>
      <c r="F772" s="64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</row>
    <row r="773" spans="1:46">
      <c r="A773" s="2"/>
      <c r="B773" s="2"/>
      <c r="C773" s="2"/>
      <c r="D773" s="2"/>
      <c r="E773" s="70"/>
      <c r="F773" s="64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</row>
    <row r="774" spans="1:46">
      <c r="A774" s="2"/>
      <c r="B774" s="2"/>
      <c r="C774" s="2"/>
      <c r="D774" s="2"/>
      <c r="E774" s="70"/>
      <c r="F774" s="64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</row>
    <row r="775" spans="1:46">
      <c r="A775" s="2"/>
      <c r="B775" s="2"/>
      <c r="C775" s="2"/>
      <c r="D775" s="2"/>
      <c r="E775" s="70"/>
      <c r="F775" s="64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</row>
    <row r="776" spans="1:46">
      <c r="A776" s="2"/>
      <c r="B776" s="2"/>
      <c r="C776" s="2"/>
      <c r="D776" s="2"/>
      <c r="E776" s="70"/>
      <c r="F776" s="64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</row>
    <row r="777" spans="1:46">
      <c r="A777" s="2"/>
      <c r="B777" s="2"/>
      <c r="C777" s="2"/>
      <c r="D777" s="2"/>
      <c r="E777" s="70"/>
      <c r="F777" s="64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</row>
    <row r="778" spans="1:46">
      <c r="A778" s="2"/>
      <c r="B778" s="2"/>
      <c r="C778" s="2"/>
      <c r="D778" s="2"/>
      <c r="E778" s="70"/>
      <c r="F778" s="64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</row>
    <row r="779" spans="1:46">
      <c r="A779" s="2"/>
      <c r="B779" s="2"/>
      <c r="C779" s="2"/>
      <c r="D779" s="2"/>
      <c r="E779" s="70"/>
      <c r="F779" s="64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</row>
    <row r="780" spans="1:46">
      <c r="A780" s="2"/>
      <c r="B780" s="2"/>
      <c r="C780" s="2"/>
      <c r="D780" s="2"/>
      <c r="E780" s="70"/>
      <c r="F780" s="64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</row>
    <row r="781" spans="1:46">
      <c r="A781" s="2"/>
      <c r="B781" s="2"/>
      <c r="C781" s="2"/>
      <c r="D781" s="2"/>
      <c r="E781" s="70"/>
      <c r="F781" s="64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</row>
    <row r="782" spans="1:46">
      <c r="A782" s="2"/>
      <c r="B782" s="2"/>
      <c r="C782" s="2"/>
      <c r="D782" s="2"/>
      <c r="E782" s="70"/>
      <c r="F782" s="64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</row>
    <row r="783" spans="1:46">
      <c r="A783" s="2"/>
      <c r="B783" s="2"/>
      <c r="C783" s="2"/>
      <c r="D783" s="2"/>
      <c r="E783" s="70"/>
      <c r="F783" s="64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</row>
    <row r="784" spans="1:46">
      <c r="A784" s="2"/>
      <c r="B784" s="2"/>
      <c r="C784" s="2"/>
      <c r="D784" s="2"/>
      <c r="E784" s="70"/>
      <c r="F784" s="64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</row>
    <row r="785" spans="1:46">
      <c r="A785" s="2"/>
      <c r="B785" s="2"/>
      <c r="C785" s="2"/>
      <c r="D785" s="2"/>
      <c r="E785" s="70"/>
      <c r="F785" s="64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</row>
    <row r="786" spans="1:46">
      <c r="A786" s="2"/>
      <c r="B786" s="2"/>
      <c r="C786" s="2"/>
      <c r="D786" s="2"/>
      <c r="E786" s="70"/>
      <c r="F786" s="64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</row>
    <row r="787" spans="1:46">
      <c r="A787" s="2"/>
      <c r="B787" s="2"/>
      <c r="C787" s="2"/>
      <c r="D787" s="2"/>
      <c r="E787" s="70"/>
      <c r="F787" s="64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</row>
    <row r="788" spans="1:46">
      <c r="A788" s="2"/>
      <c r="B788" s="2"/>
      <c r="C788" s="2"/>
      <c r="D788" s="2"/>
      <c r="E788" s="70"/>
      <c r="F788" s="64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</row>
    <row r="789" spans="1:46">
      <c r="A789" s="2"/>
      <c r="B789" s="2"/>
      <c r="C789" s="2"/>
      <c r="D789" s="2"/>
      <c r="E789" s="70"/>
      <c r="F789" s="64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</row>
    <row r="790" spans="1:46">
      <c r="A790" s="2"/>
      <c r="B790" s="2"/>
      <c r="C790" s="2"/>
      <c r="D790" s="2"/>
      <c r="E790" s="70"/>
      <c r="F790" s="64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</row>
    <row r="791" spans="1:46">
      <c r="A791" s="2"/>
      <c r="B791" s="2"/>
      <c r="C791" s="2"/>
      <c r="D791" s="2"/>
      <c r="E791" s="70"/>
      <c r="F791" s="64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</row>
    <row r="792" spans="1:46">
      <c r="A792" s="2"/>
      <c r="B792" s="2"/>
      <c r="C792" s="2"/>
      <c r="D792" s="2"/>
      <c r="E792" s="70"/>
      <c r="F792" s="64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</row>
    <row r="793" spans="1:46">
      <c r="A793" s="2"/>
      <c r="B793" s="2"/>
      <c r="C793" s="2"/>
      <c r="D793" s="2"/>
      <c r="E793" s="70"/>
      <c r="F793" s="64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</row>
    <row r="794" spans="1:46">
      <c r="A794" s="2"/>
      <c r="B794" s="2"/>
      <c r="C794" s="2"/>
      <c r="D794" s="2"/>
      <c r="E794" s="70"/>
      <c r="F794" s="64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</row>
    <row r="795" spans="1:46">
      <c r="A795" s="2"/>
      <c r="B795" s="2"/>
      <c r="C795" s="2"/>
      <c r="D795" s="2"/>
      <c r="E795" s="70"/>
      <c r="F795" s="64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</row>
    <row r="796" spans="1:46">
      <c r="A796" s="2"/>
      <c r="B796" s="2"/>
      <c r="C796" s="2"/>
      <c r="D796" s="2"/>
      <c r="E796" s="70"/>
      <c r="F796" s="64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</row>
    <row r="797" spans="1:46">
      <c r="A797" s="2"/>
      <c r="B797" s="2"/>
      <c r="C797" s="2"/>
      <c r="D797" s="2"/>
      <c r="E797" s="70"/>
      <c r="F797" s="64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</row>
    <row r="798" spans="1:46">
      <c r="A798" s="2"/>
      <c r="B798" s="2"/>
      <c r="C798" s="2"/>
      <c r="D798" s="2"/>
      <c r="E798" s="70"/>
      <c r="F798" s="64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</row>
    <row r="799" spans="1:46">
      <c r="A799" s="2"/>
      <c r="B799" s="2"/>
      <c r="C799" s="2"/>
      <c r="D799" s="2"/>
      <c r="E799" s="70"/>
      <c r="F799" s="64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</row>
    <row r="800" spans="1:46">
      <c r="A800" s="2"/>
      <c r="B800" s="2"/>
      <c r="C800" s="2"/>
      <c r="D800" s="2"/>
      <c r="E800" s="70"/>
      <c r="F800" s="64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</row>
    <row r="801" spans="1:46">
      <c r="A801" s="2"/>
      <c r="B801" s="2"/>
      <c r="C801" s="2"/>
      <c r="D801" s="2"/>
      <c r="E801" s="70"/>
      <c r="F801" s="64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</row>
    <row r="802" spans="1:46">
      <c r="A802" s="2"/>
      <c r="B802" s="2"/>
      <c r="C802" s="2"/>
      <c r="D802" s="2"/>
      <c r="E802" s="70"/>
      <c r="F802" s="64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</row>
    <row r="803" spans="1:46">
      <c r="A803" s="2"/>
      <c r="B803" s="2"/>
      <c r="C803" s="2"/>
      <c r="D803" s="2"/>
      <c r="E803" s="70"/>
      <c r="F803" s="64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</row>
    <row r="804" spans="1:46">
      <c r="A804" s="2"/>
      <c r="B804" s="2"/>
      <c r="C804" s="2"/>
      <c r="D804" s="2"/>
      <c r="E804" s="70"/>
      <c r="F804" s="64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</row>
    <row r="805" spans="1:46">
      <c r="A805" s="2"/>
      <c r="B805" s="2"/>
      <c r="C805" s="2"/>
      <c r="D805" s="2"/>
      <c r="E805" s="70"/>
      <c r="F805" s="64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</row>
    <row r="806" spans="1:46">
      <c r="A806" s="2"/>
      <c r="B806" s="2"/>
      <c r="C806" s="2"/>
      <c r="D806" s="2"/>
      <c r="E806" s="70"/>
      <c r="F806" s="64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</row>
    <row r="807" spans="1:46">
      <c r="A807" s="2"/>
      <c r="B807" s="2"/>
      <c r="C807" s="2"/>
      <c r="D807" s="2"/>
      <c r="E807" s="70"/>
      <c r="F807" s="64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</row>
    <row r="808" spans="1:46">
      <c r="A808" s="2"/>
      <c r="B808" s="2"/>
      <c r="C808" s="2"/>
      <c r="D808" s="2"/>
      <c r="E808" s="70"/>
      <c r="F808" s="64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</row>
    <row r="809" spans="1:46">
      <c r="A809" s="2"/>
      <c r="B809" s="2"/>
      <c r="C809" s="2"/>
      <c r="D809" s="2"/>
      <c r="E809" s="70"/>
      <c r="F809" s="64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</row>
    <row r="810" spans="1:46">
      <c r="A810" s="2"/>
      <c r="B810" s="2"/>
      <c r="C810" s="2"/>
      <c r="D810" s="2"/>
      <c r="E810" s="70"/>
      <c r="F810" s="64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</row>
    <row r="811" spans="1:46">
      <c r="A811" s="2"/>
      <c r="B811" s="2"/>
      <c r="C811" s="2"/>
      <c r="D811" s="2"/>
      <c r="E811" s="70"/>
      <c r="F811" s="64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</row>
    <row r="812" spans="1:46">
      <c r="A812" s="2"/>
      <c r="B812" s="2"/>
      <c r="C812" s="2"/>
      <c r="D812" s="2"/>
      <c r="E812" s="70"/>
      <c r="F812" s="64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</row>
    <row r="813" spans="1:46">
      <c r="A813" s="2"/>
      <c r="B813" s="2"/>
      <c r="C813" s="2"/>
      <c r="D813" s="2"/>
      <c r="E813" s="70"/>
      <c r="F813" s="64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</row>
    <row r="814" spans="1:46">
      <c r="A814" s="2"/>
      <c r="B814" s="2"/>
      <c r="C814" s="2"/>
      <c r="D814" s="2"/>
      <c r="E814" s="70"/>
      <c r="F814" s="64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</row>
    <row r="815" spans="1:46">
      <c r="A815" s="2"/>
      <c r="B815" s="2"/>
      <c r="C815" s="2"/>
      <c r="D815" s="2"/>
      <c r="E815" s="70"/>
      <c r="F815" s="64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</row>
    <row r="816" spans="1:46">
      <c r="A816" s="2"/>
      <c r="B816" s="2"/>
      <c r="C816" s="2"/>
      <c r="D816" s="2"/>
      <c r="E816" s="70"/>
      <c r="F816" s="64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</row>
    <row r="817" spans="1:46">
      <c r="A817" s="2"/>
      <c r="B817" s="2"/>
      <c r="C817" s="2"/>
      <c r="D817" s="2"/>
      <c r="E817" s="70"/>
      <c r="F817" s="64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</row>
    <row r="818" spans="1:46">
      <c r="A818" s="2"/>
      <c r="B818" s="2"/>
      <c r="C818" s="2"/>
      <c r="D818" s="2"/>
      <c r="E818" s="70"/>
      <c r="F818" s="64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</row>
    <row r="819" spans="1:46">
      <c r="A819" s="2"/>
      <c r="B819" s="2"/>
      <c r="C819" s="2"/>
      <c r="D819" s="2"/>
      <c r="E819" s="70"/>
      <c r="F819" s="64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</row>
    <row r="820" spans="1:46">
      <c r="A820" s="2"/>
      <c r="B820" s="2"/>
      <c r="C820" s="2"/>
      <c r="D820" s="2"/>
      <c r="E820" s="70"/>
      <c r="F820" s="64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</row>
    <row r="821" spans="1:46">
      <c r="A821" s="2"/>
      <c r="B821" s="2"/>
      <c r="C821" s="2"/>
      <c r="D821" s="2"/>
      <c r="E821" s="70"/>
      <c r="F821" s="64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</row>
    <row r="822" spans="1:46">
      <c r="A822" s="2"/>
      <c r="B822" s="2"/>
      <c r="C822" s="2"/>
      <c r="D822" s="2"/>
      <c r="E822" s="70"/>
      <c r="F822" s="64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</row>
    <row r="823" spans="1:46">
      <c r="A823" s="2"/>
      <c r="B823" s="2"/>
      <c r="C823" s="2"/>
      <c r="D823" s="2"/>
      <c r="E823" s="70"/>
      <c r="F823" s="64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</row>
    <row r="824" spans="1:46">
      <c r="A824" s="2"/>
      <c r="B824" s="2"/>
      <c r="C824" s="2"/>
      <c r="D824" s="2"/>
      <c r="E824" s="70"/>
      <c r="F824" s="64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</row>
    <row r="825" spans="1:46">
      <c r="A825" s="2"/>
      <c r="B825" s="2"/>
      <c r="C825" s="2"/>
      <c r="D825" s="2"/>
      <c r="E825" s="70"/>
      <c r="F825" s="64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</row>
    <row r="826" spans="1:46">
      <c r="A826" s="2"/>
      <c r="B826" s="2"/>
      <c r="C826" s="2"/>
      <c r="D826" s="2"/>
      <c r="E826" s="70"/>
      <c r="F826" s="64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</row>
    <row r="827" spans="1:46">
      <c r="A827" s="2"/>
      <c r="B827" s="2"/>
      <c r="C827" s="2"/>
      <c r="D827" s="2"/>
      <c r="E827" s="70"/>
      <c r="F827" s="64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</row>
    <row r="828" spans="1:46">
      <c r="A828" s="2"/>
      <c r="B828" s="2"/>
      <c r="C828" s="2"/>
      <c r="D828" s="2"/>
      <c r="E828" s="70"/>
      <c r="F828" s="64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</row>
    <row r="829" spans="1:46">
      <c r="A829" s="2"/>
      <c r="B829" s="2"/>
      <c r="C829" s="2"/>
      <c r="D829" s="2"/>
      <c r="E829" s="70"/>
      <c r="F829" s="64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</row>
    <row r="830" spans="1:46">
      <c r="A830" s="2"/>
      <c r="B830" s="2"/>
      <c r="C830" s="2"/>
      <c r="D830" s="2"/>
      <c r="E830" s="70"/>
      <c r="F830" s="64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</row>
    <row r="831" spans="1:46">
      <c r="A831" s="2"/>
      <c r="B831" s="2"/>
      <c r="C831" s="2"/>
      <c r="D831" s="2"/>
      <c r="E831" s="70"/>
      <c r="F831" s="64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</row>
    <row r="832" spans="1:46">
      <c r="A832" s="2"/>
      <c r="B832" s="2"/>
      <c r="C832" s="2"/>
      <c r="D832" s="2"/>
      <c r="E832" s="70"/>
      <c r="F832" s="64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</row>
    <row r="833" spans="1:46">
      <c r="A833" s="2"/>
      <c r="B833" s="2"/>
      <c r="C833" s="2"/>
      <c r="D833" s="2"/>
      <c r="E833" s="70"/>
      <c r="F833" s="64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</row>
    <row r="834" spans="1:46">
      <c r="A834" s="2"/>
      <c r="B834" s="2"/>
      <c r="C834" s="2"/>
      <c r="D834" s="2"/>
      <c r="E834" s="70"/>
      <c r="F834" s="64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</row>
    <row r="835" spans="1:46">
      <c r="A835" s="2"/>
      <c r="B835" s="2"/>
      <c r="C835" s="2"/>
      <c r="D835" s="2"/>
      <c r="E835" s="70"/>
      <c r="F835" s="64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</row>
    <row r="836" spans="1:46">
      <c r="A836" s="2"/>
      <c r="B836" s="2"/>
      <c r="C836" s="2"/>
      <c r="D836" s="2"/>
      <c r="E836" s="70"/>
      <c r="F836" s="64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</row>
    <row r="837" spans="1:46">
      <c r="A837" s="2"/>
      <c r="B837" s="2"/>
      <c r="C837" s="2"/>
      <c r="D837" s="2"/>
      <c r="E837" s="70"/>
      <c r="F837" s="64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</row>
    <row r="838" spans="1:46">
      <c r="A838" s="2"/>
      <c r="B838" s="2"/>
      <c r="C838" s="2"/>
      <c r="D838" s="2"/>
      <c r="E838" s="70"/>
      <c r="F838" s="64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</row>
    <row r="839" spans="1:46">
      <c r="A839" s="2"/>
      <c r="B839" s="2"/>
      <c r="C839" s="2"/>
      <c r="D839" s="2"/>
      <c r="E839" s="70"/>
      <c r="F839" s="64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</row>
    <row r="840" spans="1:46">
      <c r="A840" s="2"/>
      <c r="B840" s="2"/>
      <c r="C840" s="2"/>
      <c r="D840" s="2"/>
      <c r="E840" s="70"/>
      <c r="F840" s="64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</row>
    <row r="841" spans="1:46">
      <c r="A841" s="2"/>
      <c r="B841" s="2"/>
      <c r="C841" s="2"/>
      <c r="D841" s="2"/>
      <c r="E841" s="70"/>
      <c r="F841" s="64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</row>
    <row r="842" spans="1:46">
      <c r="A842" s="2"/>
      <c r="B842" s="2"/>
      <c r="C842" s="2"/>
      <c r="D842" s="2"/>
      <c r="E842" s="70"/>
      <c r="F842" s="64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</row>
    <row r="843" spans="1:46">
      <c r="A843" s="2"/>
      <c r="B843" s="2"/>
      <c r="C843" s="2"/>
      <c r="D843" s="2"/>
      <c r="E843" s="70"/>
      <c r="F843" s="64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</row>
    <row r="844" spans="1:46">
      <c r="A844" s="2"/>
      <c r="B844" s="2"/>
      <c r="C844" s="2"/>
      <c r="D844" s="2"/>
      <c r="E844" s="70"/>
      <c r="F844" s="64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</row>
    <row r="845" spans="1:46">
      <c r="A845" s="2"/>
      <c r="B845" s="2"/>
      <c r="C845" s="2"/>
      <c r="D845" s="2"/>
      <c r="E845" s="70"/>
      <c r="F845" s="64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</row>
    <row r="846" spans="1:46">
      <c r="A846" s="2"/>
      <c r="B846" s="2"/>
      <c r="C846" s="2"/>
      <c r="D846" s="2"/>
      <c r="E846" s="70"/>
      <c r="F846" s="64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</row>
    <row r="847" spans="1:46">
      <c r="A847" s="2"/>
      <c r="B847" s="2"/>
      <c r="C847" s="2"/>
      <c r="D847" s="2"/>
      <c r="E847" s="70"/>
      <c r="F847" s="64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</row>
    <row r="848" spans="1:46">
      <c r="A848" s="2"/>
      <c r="B848" s="2"/>
      <c r="C848" s="2"/>
      <c r="D848" s="2"/>
      <c r="E848" s="70"/>
      <c r="F848" s="64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</row>
    <row r="849" spans="1:46">
      <c r="A849" s="2"/>
      <c r="B849" s="2"/>
      <c r="C849" s="2"/>
      <c r="D849" s="2"/>
      <c r="E849" s="70"/>
      <c r="F849" s="64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</row>
    <row r="850" spans="1:46">
      <c r="A850" s="2"/>
      <c r="B850" s="2"/>
      <c r="C850" s="2"/>
      <c r="D850" s="2"/>
      <c r="E850" s="70"/>
      <c r="F850" s="64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</row>
    <row r="851" spans="1:46">
      <c r="A851" s="2"/>
      <c r="B851" s="2"/>
      <c r="C851" s="2"/>
      <c r="D851" s="2"/>
      <c r="E851" s="70"/>
      <c r="F851" s="64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</row>
    <row r="852" spans="1:46">
      <c r="A852" s="2"/>
      <c r="B852" s="2"/>
      <c r="C852" s="2"/>
      <c r="D852" s="2"/>
      <c r="E852" s="70"/>
      <c r="F852" s="64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</row>
    <row r="853" spans="1:46">
      <c r="A853" s="2"/>
      <c r="B853" s="2"/>
      <c r="C853" s="2"/>
      <c r="D853" s="2"/>
      <c r="E853" s="70"/>
      <c r="F853" s="64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</row>
    <row r="854" spans="1:46">
      <c r="A854" s="2"/>
      <c r="B854" s="2"/>
      <c r="C854" s="2"/>
      <c r="D854" s="2"/>
      <c r="E854" s="70"/>
      <c r="F854" s="64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</row>
    <row r="855" spans="1:46">
      <c r="A855" s="2"/>
      <c r="B855" s="2"/>
      <c r="C855" s="2"/>
      <c r="D855" s="2"/>
      <c r="E855" s="70"/>
      <c r="F855" s="64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</row>
    <row r="856" spans="1:46">
      <c r="A856" s="2"/>
      <c r="B856" s="2"/>
      <c r="C856" s="2"/>
      <c r="D856" s="2"/>
      <c r="E856" s="70"/>
      <c r="F856" s="64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</row>
    <row r="857" spans="1:46">
      <c r="A857" s="2"/>
      <c r="B857" s="2"/>
      <c r="C857" s="2"/>
      <c r="D857" s="2"/>
      <c r="E857" s="70"/>
      <c r="F857" s="64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</row>
    <row r="858" spans="1:46">
      <c r="A858" s="2"/>
      <c r="B858" s="2"/>
      <c r="C858" s="2"/>
      <c r="D858" s="2"/>
      <c r="E858" s="70"/>
      <c r="F858" s="64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</row>
    <row r="859" spans="1:46">
      <c r="A859" s="2"/>
      <c r="B859" s="2"/>
      <c r="C859" s="2"/>
      <c r="D859" s="2"/>
      <c r="E859" s="70"/>
      <c r="F859" s="64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</row>
    <row r="860" spans="1:46">
      <c r="A860" s="2"/>
      <c r="B860" s="2"/>
      <c r="C860" s="2"/>
      <c r="D860" s="2"/>
      <c r="E860" s="70"/>
      <c r="F860" s="64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</row>
    <row r="861" spans="1:46">
      <c r="A861" s="2"/>
      <c r="B861" s="2"/>
      <c r="C861" s="2"/>
      <c r="D861" s="2"/>
      <c r="E861" s="70"/>
      <c r="F861" s="64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</row>
    <row r="862" spans="1:46">
      <c r="A862" s="2"/>
      <c r="B862" s="2"/>
      <c r="C862" s="2"/>
      <c r="D862" s="2"/>
      <c r="E862" s="70"/>
      <c r="F862" s="64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</row>
    <row r="863" spans="1:46">
      <c r="A863" s="2"/>
      <c r="B863" s="2"/>
      <c r="C863" s="2"/>
      <c r="D863" s="2"/>
      <c r="E863" s="70"/>
      <c r="F863" s="64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</row>
    <row r="864" spans="1:46">
      <c r="A864" s="2"/>
      <c r="B864" s="2"/>
      <c r="C864" s="2"/>
      <c r="D864" s="2"/>
      <c r="E864" s="70"/>
      <c r="F864" s="64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</row>
    <row r="865" spans="1:46">
      <c r="A865" s="2"/>
      <c r="B865" s="2"/>
      <c r="C865" s="2"/>
      <c r="D865" s="2"/>
      <c r="E865" s="70"/>
      <c r="F865" s="64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</row>
    <row r="866" spans="1:46">
      <c r="A866" s="2"/>
      <c r="B866" s="2"/>
      <c r="C866" s="2"/>
      <c r="D866" s="2"/>
      <c r="E866" s="70"/>
      <c r="F866" s="64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</row>
    <row r="867" spans="1:46">
      <c r="A867" s="2"/>
      <c r="B867" s="2"/>
      <c r="C867" s="2"/>
      <c r="D867" s="2"/>
      <c r="E867" s="70"/>
      <c r="F867" s="64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</row>
    <row r="868" spans="1:46">
      <c r="A868" s="2"/>
      <c r="B868" s="2"/>
      <c r="C868" s="2"/>
      <c r="D868" s="2"/>
      <c r="E868" s="70"/>
      <c r="F868" s="64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</row>
    <row r="869" spans="1:46">
      <c r="A869" s="2"/>
      <c r="B869" s="2"/>
      <c r="C869" s="2"/>
      <c r="D869" s="2"/>
      <c r="E869" s="70"/>
      <c r="F869" s="64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</row>
    <row r="870" spans="1:46">
      <c r="A870" s="2"/>
      <c r="B870" s="2"/>
      <c r="C870" s="2"/>
      <c r="D870" s="2"/>
      <c r="E870" s="70"/>
      <c r="F870" s="64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</row>
    <row r="871" spans="1:46">
      <c r="A871" s="2"/>
      <c r="B871" s="2"/>
      <c r="C871" s="2"/>
      <c r="D871" s="2"/>
      <c r="E871" s="70"/>
      <c r="F871" s="64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</row>
    <row r="872" spans="1:46">
      <c r="A872" s="2"/>
      <c r="B872" s="2"/>
      <c r="C872" s="2"/>
      <c r="D872" s="2"/>
      <c r="E872" s="70"/>
      <c r="F872" s="64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</row>
    <row r="873" spans="1:46">
      <c r="A873" s="2"/>
      <c r="B873" s="2"/>
      <c r="C873" s="2"/>
      <c r="D873" s="2"/>
      <c r="E873" s="70"/>
      <c r="F873" s="64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</row>
    <row r="874" spans="1:46">
      <c r="A874" s="2"/>
      <c r="B874" s="2"/>
      <c r="C874" s="2"/>
      <c r="D874" s="2"/>
      <c r="E874" s="70"/>
      <c r="F874" s="64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</row>
    <row r="875" spans="1:46">
      <c r="A875" s="2"/>
      <c r="B875" s="2"/>
      <c r="C875" s="2"/>
      <c r="D875" s="2"/>
      <c r="E875" s="70"/>
      <c r="F875" s="64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</row>
    <row r="876" spans="1:46">
      <c r="A876" s="2"/>
      <c r="B876" s="2"/>
      <c r="C876" s="2"/>
      <c r="D876" s="2"/>
      <c r="E876" s="70"/>
      <c r="F876" s="64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</row>
    <row r="877" spans="1:46">
      <c r="A877" s="2"/>
      <c r="B877" s="2"/>
      <c r="C877" s="2"/>
      <c r="D877" s="2"/>
      <c r="E877" s="70"/>
      <c r="F877" s="64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</row>
    <row r="878" spans="1:46">
      <c r="A878" s="2"/>
      <c r="B878" s="2"/>
      <c r="C878" s="2"/>
      <c r="D878" s="2"/>
      <c r="E878" s="70"/>
      <c r="F878" s="64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</row>
    <row r="879" spans="1:46">
      <c r="A879" s="2"/>
      <c r="B879" s="2"/>
      <c r="C879" s="2"/>
      <c r="D879" s="2"/>
      <c r="E879" s="70"/>
      <c r="F879" s="64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</row>
    <row r="880" spans="1:46">
      <c r="A880" s="2"/>
      <c r="B880" s="2"/>
      <c r="C880" s="2"/>
      <c r="D880" s="2"/>
      <c r="E880" s="70"/>
      <c r="F880" s="64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</row>
    <row r="881" spans="1:46">
      <c r="A881" s="2"/>
      <c r="B881" s="2"/>
      <c r="C881" s="2"/>
      <c r="D881" s="2"/>
      <c r="E881" s="70"/>
      <c r="F881" s="64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</row>
    <row r="882" spans="1:46">
      <c r="A882" s="2"/>
      <c r="B882" s="2"/>
      <c r="C882" s="2"/>
      <c r="D882" s="2"/>
      <c r="E882" s="70"/>
      <c r="F882" s="64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</row>
    <row r="883" spans="1:46">
      <c r="A883" s="2"/>
      <c r="B883" s="2"/>
      <c r="C883" s="2"/>
      <c r="D883" s="2"/>
      <c r="E883" s="70"/>
      <c r="F883" s="64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</row>
    <row r="884" spans="1:46">
      <c r="A884" s="2"/>
      <c r="B884" s="2"/>
      <c r="C884" s="2"/>
      <c r="D884" s="2"/>
      <c r="E884" s="70"/>
      <c r="F884" s="64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</row>
    <row r="885" spans="1:46">
      <c r="A885" s="2"/>
      <c r="B885" s="2"/>
      <c r="C885" s="2"/>
      <c r="D885" s="2"/>
      <c r="E885" s="70"/>
      <c r="F885" s="64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</row>
    <row r="886" spans="1:46">
      <c r="A886" s="2"/>
      <c r="B886" s="2"/>
      <c r="C886" s="2"/>
      <c r="D886" s="2"/>
      <c r="E886" s="70"/>
      <c r="F886" s="64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</row>
    <row r="887" spans="1:46">
      <c r="A887" s="2"/>
      <c r="B887" s="2"/>
      <c r="C887" s="2"/>
      <c r="D887" s="2"/>
      <c r="E887" s="70"/>
      <c r="F887" s="64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</row>
    <row r="888" spans="1:46">
      <c r="Z888" s="2"/>
      <c r="AA888" s="2"/>
    </row>
    <row r="889" spans="1:46">
      <c r="Z889" s="2"/>
      <c r="AA889" s="2"/>
    </row>
    <row r="890" spans="1:46">
      <c r="Z890" s="2"/>
      <c r="AA890" s="2"/>
    </row>
    <row r="891" spans="1:46">
      <c r="Z891" s="2"/>
      <c r="AA891" s="2"/>
    </row>
    <row r="892" spans="1:46">
      <c r="Z892" s="2"/>
      <c r="AA892" s="2"/>
    </row>
    <row r="893" spans="1:46">
      <c r="Z893" s="2"/>
      <c r="AA893" s="2"/>
    </row>
    <row r="894" spans="1:46">
      <c r="Z894" s="2"/>
      <c r="AA894" s="2"/>
    </row>
    <row r="895" spans="1:46">
      <c r="Z895" s="2"/>
      <c r="AA895" s="2"/>
    </row>
    <row r="896" spans="1:46">
      <c r="Z896" s="2"/>
      <c r="AA896" s="2"/>
    </row>
    <row r="897" spans="26:27">
      <c r="Z897" s="2"/>
      <c r="AA897" s="2"/>
    </row>
    <row r="898" spans="26:27">
      <c r="Z898" s="2"/>
      <c r="AA898" s="2"/>
    </row>
    <row r="899" spans="26:27">
      <c r="Z899" s="2"/>
      <c r="AA899" s="2"/>
    </row>
    <row r="900" spans="26:27">
      <c r="Z900" s="2"/>
      <c r="AA900" s="2"/>
    </row>
    <row r="901" spans="26:27">
      <c r="Z901" s="2"/>
      <c r="AA901" s="2"/>
    </row>
    <row r="902" spans="26:27">
      <c r="Z902" s="2"/>
      <c r="AA902" s="2"/>
    </row>
    <row r="903" spans="26:27">
      <c r="Z903" s="2"/>
      <c r="AA903" s="2"/>
    </row>
    <row r="904" spans="26:27">
      <c r="Z904" s="2"/>
      <c r="AA904" s="2"/>
    </row>
    <row r="905" spans="26:27">
      <c r="Z905" s="2"/>
      <c r="AA905" s="2"/>
    </row>
    <row r="906" spans="26:27">
      <c r="Z906" s="2"/>
      <c r="AA906" s="2"/>
    </row>
    <row r="907" spans="26:27">
      <c r="Z907" s="2"/>
      <c r="AA907" s="2"/>
    </row>
    <row r="908" spans="26:27">
      <c r="Z908" s="2"/>
      <c r="AA908" s="2"/>
    </row>
    <row r="909" spans="26:27">
      <c r="Z909" s="2"/>
      <c r="AA909" s="2"/>
    </row>
    <row r="910" spans="26:27">
      <c r="Z910" s="2"/>
      <c r="AA910" s="2"/>
    </row>
    <row r="911" spans="26:27">
      <c r="Z911" s="2"/>
      <c r="AA911" s="2"/>
    </row>
    <row r="912" spans="26:27">
      <c r="Z912" s="2"/>
      <c r="AA912" s="2"/>
    </row>
    <row r="913" spans="26:27">
      <c r="Z913" s="2"/>
      <c r="AA913" s="2"/>
    </row>
    <row r="914" spans="26:27">
      <c r="Z914" s="2"/>
      <c r="AA914" s="2"/>
    </row>
    <row r="915" spans="26:27">
      <c r="Z915" s="2"/>
      <c r="AA915" s="2"/>
    </row>
    <row r="916" spans="26:27">
      <c r="Z916" s="2"/>
      <c r="AA916" s="2"/>
    </row>
    <row r="917" spans="26:27">
      <c r="Z917" s="2"/>
      <c r="AA917" s="2"/>
    </row>
    <row r="918" spans="26:27">
      <c r="Z918" s="2"/>
      <c r="AA918" s="2"/>
    </row>
    <row r="919" spans="26:27">
      <c r="Z919" s="2"/>
      <c r="AA919" s="2"/>
    </row>
    <row r="920" spans="26:27">
      <c r="Z920" s="2"/>
      <c r="AA920" s="2"/>
    </row>
    <row r="921" spans="26:27">
      <c r="Z921" s="2"/>
      <c r="AA921" s="2"/>
    </row>
    <row r="922" spans="26:27">
      <c r="Z922" s="2"/>
      <c r="AA922" s="2"/>
    </row>
    <row r="923" spans="26:27">
      <c r="Z923" s="2"/>
      <c r="AA923" s="2"/>
    </row>
    <row r="924" spans="26:27">
      <c r="Z924" s="2"/>
      <c r="AA924" s="2"/>
    </row>
    <row r="925" spans="26:27">
      <c r="Z925" s="2"/>
      <c r="AA925" s="2"/>
    </row>
    <row r="926" spans="26:27">
      <c r="Z926" s="2"/>
      <c r="AA926" s="2"/>
    </row>
    <row r="927" spans="26:27">
      <c r="Z927" s="2"/>
      <c r="AA927" s="2"/>
    </row>
    <row r="928" spans="26:27">
      <c r="Z928" s="2"/>
      <c r="AA928" s="2"/>
    </row>
    <row r="929" spans="26:27">
      <c r="Z929" s="2"/>
      <c r="AA929" s="2"/>
    </row>
    <row r="930" spans="26:27">
      <c r="Z930" s="2"/>
      <c r="AA930" s="2"/>
    </row>
    <row r="931" spans="26:27">
      <c r="Z931" s="2"/>
      <c r="AA931" s="2"/>
    </row>
    <row r="932" spans="26:27">
      <c r="Z932" s="2"/>
      <c r="AA932" s="2"/>
    </row>
    <row r="933" spans="26:27">
      <c r="Z933" s="2"/>
      <c r="AA933" s="2"/>
    </row>
    <row r="934" spans="26:27">
      <c r="Z934" s="2"/>
      <c r="AA934" s="2"/>
    </row>
    <row r="935" spans="26:27">
      <c r="Z935" s="2"/>
      <c r="AA935" s="2"/>
    </row>
    <row r="936" spans="26:27">
      <c r="Z936" s="2"/>
      <c r="AA936" s="2"/>
    </row>
    <row r="937" spans="26:27">
      <c r="Z937" s="2"/>
      <c r="AA937" s="2"/>
    </row>
    <row r="938" spans="26:27">
      <c r="Z938" s="2"/>
      <c r="AA938" s="2"/>
    </row>
    <row r="939" spans="26:27">
      <c r="Z939" s="2"/>
      <c r="AA939" s="2"/>
    </row>
    <row r="940" spans="26:27">
      <c r="Z940" s="2"/>
      <c r="AA940" s="2"/>
    </row>
    <row r="941" spans="26:27">
      <c r="Z941" s="2"/>
      <c r="AA941" s="2"/>
    </row>
    <row r="942" spans="26:27">
      <c r="Z942" s="2"/>
      <c r="AA942" s="2"/>
    </row>
    <row r="943" spans="26:27">
      <c r="Z943" s="2"/>
      <c r="AA943" s="2"/>
    </row>
    <row r="944" spans="26:27">
      <c r="Z944" s="2"/>
      <c r="AA944" s="2"/>
    </row>
    <row r="945" spans="26:27">
      <c r="Z945" s="2"/>
      <c r="AA945" s="2"/>
    </row>
    <row r="946" spans="26:27">
      <c r="Z946" s="2"/>
      <c r="AA946" s="2"/>
    </row>
    <row r="947" spans="26:27">
      <c r="Z947" s="2"/>
      <c r="AA947" s="2"/>
    </row>
    <row r="948" spans="26:27">
      <c r="Z948" s="2"/>
      <c r="AA948" s="2"/>
    </row>
    <row r="949" spans="26:27">
      <c r="Z949" s="2"/>
      <c r="AA949" s="2"/>
    </row>
    <row r="950" spans="26:27">
      <c r="Z950" s="2"/>
      <c r="AA950" s="2"/>
    </row>
    <row r="951" spans="26:27">
      <c r="Z951" s="2"/>
      <c r="AA951" s="2"/>
    </row>
    <row r="952" spans="26:27">
      <c r="Z952" s="2"/>
      <c r="AA952" s="2"/>
    </row>
    <row r="953" spans="26:27">
      <c r="Z953" s="2"/>
      <c r="AA953" s="2"/>
    </row>
    <row r="954" spans="26:27">
      <c r="Z954" s="2"/>
      <c r="AA954" s="2"/>
    </row>
    <row r="955" spans="26:27">
      <c r="Z955" s="2"/>
      <c r="AA955" s="2"/>
    </row>
    <row r="956" spans="26:27">
      <c r="Z956" s="2"/>
      <c r="AA956" s="2"/>
    </row>
    <row r="957" spans="26:27">
      <c r="Z957" s="2"/>
      <c r="AA957" s="2"/>
    </row>
    <row r="958" spans="26:27">
      <c r="Z958" s="2"/>
      <c r="AA958" s="2"/>
    </row>
    <row r="959" spans="26:27">
      <c r="Z959" s="2"/>
      <c r="AA959" s="2"/>
    </row>
    <row r="960" spans="26:27">
      <c r="Z960" s="2"/>
      <c r="AA960" s="2"/>
    </row>
    <row r="961" spans="26:27">
      <c r="Z961" s="2"/>
      <c r="AA961" s="2"/>
    </row>
    <row r="962" spans="26:27">
      <c r="Z962" s="2"/>
      <c r="AA962" s="2"/>
    </row>
    <row r="963" spans="26:27">
      <c r="Z963" s="2"/>
      <c r="AA963" s="2"/>
    </row>
    <row r="964" spans="26:27">
      <c r="Z964" s="2"/>
      <c r="AA964" s="2"/>
    </row>
    <row r="965" spans="26:27">
      <c r="Z965" s="2"/>
      <c r="AA965" s="2"/>
    </row>
    <row r="966" spans="26:27">
      <c r="Z966" s="2"/>
      <c r="AA966" s="2"/>
    </row>
    <row r="967" spans="26:27">
      <c r="Z967" s="2"/>
      <c r="AA967" s="2"/>
    </row>
    <row r="968" spans="26:27">
      <c r="Z968" s="2"/>
      <c r="AA968" s="2"/>
    </row>
    <row r="969" spans="26:27">
      <c r="Z969" s="2"/>
      <c r="AA969" s="2"/>
    </row>
    <row r="970" spans="26:27">
      <c r="Z970" s="2"/>
      <c r="AA970" s="2"/>
    </row>
    <row r="971" spans="26:27">
      <c r="Z971" s="2"/>
      <c r="AA971" s="2"/>
    </row>
    <row r="972" spans="26:27">
      <c r="Z972" s="2"/>
      <c r="AA972" s="2"/>
    </row>
    <row r="973" spans="26:27">
      <c r="Z973" s="2"/>
      <c r="AA973" s="2"/>
    </row>
    <row r="974" spans="26:27">
      <c r="Z974" s="2"/>
      <c r="AA974" s="2"/>
    </row>
    <row r="975" spans="26:27">
      <c r="Z975" s="2"/>
      <c r="AA975" s="2"/>
    </row>
    <row r="976" spans="26:27">
      <c r="Z976" s="2"/>
      <c r="AA976" s="2"/>
    </row>
    <row r="977" spans="26:27">
      <c r="Z977" s="2"/>
      <c r="AA977" s="2"/>
    </row>
    <row r="978" spans="26:27">
      <c r="Z978" s="2"/>
      <c r="AA978" s="2"/>
    </row>
    <row r="979" spans="26:27">
      <c r="Z979" s="2"/>
      <c r="AA979" s="2"/>
    </row>
    <row r="980" spans="26:27">
      <c r="Z980" s="2"/>
      <c r="AA980" s="2"/>
    </row>
    <row r="981" spans="26:27">
      <c r="Z981" s="2"/>
      <c r="AA981" s="2"/>
    </row>
    <row r="982" spans="26:27">
      <c r="Z982" s="2"/>
      <c r="AA982" s="2"/>
    </row>
    <row r="983" spans="26:27">
      <c r="Z983" s="2"/>
      <c r="AA983" s="2"/>
    </row>
    <row r="984" spans="26:27">
      <c r="Z984" s="2"/>
      <c r="AA984" s="2"/>
    </row>
    <row r="985" spans="26:27">
      <c r="Z985" s="2"/>
      <c r="AA985" s="2"/>
    </row>
    <row r="986" spans="26:27">
      <c r="Z986" s="2"/>
      <c r="AA986" s="2"/>
    </row>
    <row r="987" spans="26:27">
      <c r="Z987" s="2"/>
      <c r="AA987" s="2"/>
    </row>
    <row r="988" spans="26:27">
      <c r="Z988" s="2"/>
      <c r="AA988" s="2"/>
    </row>
    <row r="989" spans="26:27">
      <c r="Z989" s="2"/>
      <c r="AA989" s="2"/>
    </row>
    <row r="990" spans="26:27">
      <c r="Z990" s="2"/>
      <c r="AA990" s="2"/>
    </row>
    <row r="991" spans="26:27">
      <c r="Z991" s="2"/>
      <c r="AA991" s="2"/>
    </row>
    <row r="992" spans="26:27">
      <c r="Z992" s="2"/>
      <c r="AA992" s="2"/>
    </row>
    <row r="993" spans="26:27">
      <c r="Z993" s="2"/>
      <c r="AA993" s="2"/>
    </row>
    <row r="994" spans="26:27">
      <c r="Z994" s="2"/>
      <c r="AA994" s="2"/>
    </row>
    <row r="995" spans="26:27">
      <c r="Z995" s="2"/>
      <c r="AA995" s="2"/>
    </row>
    <row r="996" spans="26:27">
      <c r="Z996" s="2"/>
      <c r="AA996" s="2"/>
    </row>
    <row r="997" spans="26:27">
      <c r="Z997" s="2"/>
      <c r="AA997" s="2"/>
    </row>
    <row r="998" spans="26:27">
      <c r="Z998" s="2"/>
      <c r="AA998" s="2"/>
    </row>
    <row r="999" spans="26:27">
      <c r="Z999" s="2"/>
      <c r="AA999" s="2"/>
    </row>
    <row r="1000" spans="26:27">
      <c r="Z1000" s="2"/>
      <c r="AA1000" s="2"/>
    </row>
    <row r="1001" spans="26:27">
      <c r="Z1001" s="2"/>
      <c r="AA1001" s="2"/>
    </row>
    <row r="1002" spans="26:27">
      <c r="Z1002" s="2"/>
      <c r="AA1002" s="2"/>
    </row>
    <row r="1003" spans="26:27">
      <c r="Z1003" s="2"/>
      <c r="AA1003" s="2"/>
    </row>
    <row r="1004" spans="26:27">
      <c r="Z1004" s="2"/>
      <c r="AA1004" s="2"/>
    </row>
    <row r="1005" spans="26:27">
      <c r="Z1005" s="2"/>
      <c r="AA1005" s="2"/>
    </row>
    <row r="1006" spans="26:27">
      <c r="Z1006" s="2"/>
      <c r="AA1006" s="2"/>
    </row>
    <row r="1007" spans="26:27">
      <c r="Z1007" s="2"/>
      <c r="AA1007" s="2"/>
    </row>
    <row r="1008" spans="26:27">
      <c r="Z1008" s="2"/>
      <c r="AA1008" s="2"/>
    </row>
    <row r="1009" spans="26:27">
      <c r="Z1009" s="2"/>
      <c r="AA1009" s="2"/>
    </row>
    <row r="1010" spans="26:27">
      <c r="Z1010" s="2"/>
      <c r="AA1010" s="2"/>
    </row>
    <row r="1011" spans="26:27">
      <c r="Z1011" s="2"/>
      <c r="AA1011" s="2"/>
    </row>
    <row r="1012" spans="26:27">
      <c r="Z1012" s="2"/>
      <c r="AA1012" s="2"/>
    </row>
    <row r="1013" spans="26:27">
      <c r="Z1013" s="2"/>
      <c r="AA1013" s="2"/>
    </row>
    <row r="1014" spans="26:27">
      <c r="Z1014" s="2"/>
      <c r="AA1014" s="2"/>
    </row>
    <row r="1015" spans="26:27">
      <c r="Z1015" s="2"/>
      <c r="AA1015" s="2"/>
    </row>
    <row r="1016" spans="26:27">
      <c r="Z1016" s="2"/>
      <c r="AA1016" s="2"/>
    </row>
    <row r="1017" spans="26:27">
      <c r="Z1017" s="2"/>
      <c r="AA1017" s="2"/>
    </row>
    <row r="1018" spans="26:27">
      <c r="Z1018" s="2"/>
      <c r="AA1018" s="2"/>
    </row>
    <row r="1019" spans="26:27">
      <c r="Z1019" s="2"/>
      <c r="AA1019" s="2"/>
    </row>
    <row r="1020" spans="26:27">
      <c r="Z1020" s="2"/>
      <c r="AA1020" s="2"/>
    </row>
    <row r="1021" spans="26:27">
      <c r="Z1021" s="2"/>
      <c r="AA1021" s="2"/>
    </row>
    <row r="1022" spans="26:27">
      <c r="Z1022" s="2"/>
      <c r="AA1022" s="2"/>
    </row>
    <row r="1023" spans="26:27">
      <c r="Z1023" s="2"/>
      <c r="AA1023" s="2"/>
    </row>
    <row r="1024" spans="26:27">
      <c r="Z1024" s="2"/>
      <c r="AA1024" s="2"/>
    </row>
    <row r="1025" spans="26:27">
      <c r="Z1025" s="2"/>
      <c r="AA1025" s="2"/>
    </row>
    <row r="1026" spans="26:27">
      <c r="Z1026" s="2"/>
      <c r="AA1026" s="2"/>
    </row>
    <row r="1027" spans="26:27">
      <c r="Z1027" s="2"/>
      <c r="AA1027" s="2"/>
    </row>
    <row r="1028" spans="26:27">
      <c r="Z1028" s="2"/>
      <c r="AA1028" s="2"/>
    </row>
    <row r="1029" spans="26:27">
      <c r="Z1029" s="2"/>
      <c r="AA1029" s="2"/>
    </row>
    <row r="1030" spans="26:27">
      <c r="Z1030" s="2"/>
      <c r="AA1030" s="2"/>
    </row>
    <row r="1031" spans="26:27">
      <c r="Z1031" s="2"/>
      <c r="AA1031" s="2"/>
    </row>
    <row r="1032" spans="26:27">
      <c r="Z1032" s="2"/>
      <c r="AA1032" s="2"/>
    </row>
    <row r="1033" spans="26:27">
      <c r="Z1033" s="2"/>
      <c r="AA1033" s="2"/>
    </row>
    <row r="1034" spans="26:27">
      <c r="Z1034" s="2"/>
      <c r="AA1034" s="2"/>
    </row>
    <row r="1035" spans="26:27">
      <c r="Z1035" s="2"/>
      <c r="AA1035" s="2"/>
    </row>
    <row r="1036" spans="26:27">
      <c r="Z1036" s="2"/>
      <c r="AA1036" s="2"/>
    </row>
    <row r="1037" spans="26:27">
      <c r="Z1037" s="2"/>
      <c r="AA1037" s="2"/>
    </row>
    <row r="1038" spans="26:27">
      <c r="Z1038" s="2"/>
      <c r="AA1038" s="2"/>
    </row>
    <row r="1039" spans="26:27">
      <c r="Z1039" s="2"/>
      <c r="AA1039" s="2"/>
    </row>
    <row r="1040" spans="26:27">
      <c r="Z1040" s="2"/>
      <c r="AA1040" s="2"/>
    </row>
    <row r="1041" spans="26:27">
      <c r="Z1041" s="2"/>
      <c r="AA1041" s="2"/>
    </row>
    <row r="1042" spans="26:27">
      <c r="Z1042" s="2"/>
      <c r="AA1042" s="2"/>
    </row>
    <row r="1043" spans="26:27">
      <c r="Z1043" s="2"/>
      <c r="AA1043" s="2"/>
    </row>
    <row r="1044" spans="26:27">
      <c r="Z1044" s="2"/>
      <c r="AA1044" s="2"/>
    </row>
    <row r="1045" spans="26:27">
      <c r="Z1045" s="2"/>
      <c r="AA1045" s="2"/>
    </row>
    <row r="1046" spans="26:27">
      <c r="Z1046" s="2"/>
      <c r="AA1046" s="2"/>
    </row>
    <row r="1047" spans="26:27">
      <c r="Z1047" s="2"/>
      <c r="AA1047" s="2"/>
    </row>
    <row r="1048" spans="26:27">
      <c r="Z1048" s="2"/>
      <c r="AA1048" s="2"/>
    </row>
    <row r="1049" spans="26:27">
      <c r="Z1049" s="2"/>
      <c r="AA1049" s="2"/>
    </row>
    <row r="1050" spans="26:27">
      <c r="Z1050" s="2"/>
      <c r="AA1050" s="2"/>
    </row>
    <row r="1051" spans="26:27">
      <c r="Z1051" s="2"/>
      <c r="AA1051" s="2"/>
    </row>
    <row r="1052" spans="26:27">
      <c r="Z1052" s="2"/>
      <c r="AA1052" s="2"/>
    </row>
    <row r="1053" spans="26:27">
      <c r="Z1053" s="2"/>
      <c r="AA1053" s="2"/>
    </row>
    <row r="1054" spans="26:27">
      <c r="Z1054" s="2"/>
      <c r="AA1054" s="2"/>
    </row>
    <row r="1055" spans="26:27">
      <c r="Z1055" s="2"/>
      <c r="AA1055" s="2"/>
    </row>
    <row r="1056" spans="26:27">
      <c r="Z1056" s="2"/>
      <c r="AA1056" s="2"/>
    </row>
    <row r="1057" spans="26:27">
      <c r="Z1057" s="2"/>
      <c r="AA1057" s="2"/>
    </row>
    <row r="1058" spans="26:27">
      <c r="Z1058" s="2"/>
      <c r="AA1058" s="2"/>
    </row>
    <row r="1059" spans="26:27">
      <c r="Z1059" s="2"/>
      <c r="AA1059" s="2"/>
    </row>
    <row r="1060" spans="26:27">
      <c r="Z1060" s="2"/>
      <c r="AA1060" s="2"/>
    </row>
    <row r="1061" spans="26:27">
      <c r="Z1061" s="2"/>
      <c r="AA1061" s="2"/>
    </row>
    <row r="1062" spans="26:27">
      <c r="Z1062" s="2"/>
      <c r="AA1062" s="2"/>
    </row>
    <row r="1063" spans="26:27">
      <c r="Z1063" s="2"/>
      <c r="AA1063" s="2"/>
    </row>
    <row r="1064" spans="26:27">
      <c r="Z1064" s="2"/>
      <c r="AA1064" s="2"/>
    </row>
    <row r="1065" spans="26:27">
      <c r="Z1065" s="2"/>
      <c r="AA1065" s="2"/>
    </row>
    <row r="1066" spans="26:27">
      <c r="Z1066" s="2"/>
      <c r="AA1066" s="2"/>
    </row>
    <row r="1067" spans="26:27">
      <c r="Z1067" s="2"/>
      <c r="AA1067" s="2"/>
    </row>
    <row r="1068" spans="26:27">
      <c r="Z1068" s="2"/>
      <c r="AA1068" s="2"/>
    </row>
    <row r="1069" spans="26:27">
      <c r="Z1069" s="2"/>
      <c r="AA1069" s="2"/>
    </row>
    <row r="1070" spans="26:27">
      <c r="Z1070" s="2"/>
      <c r="AA1070" s="2"/>
    </row>
    <row r="1071" spans="26:27">
      <c r="Z1071" s="2"/>
      <c r="AA1071" s="2"/>
    </row>
    <row r="1072" spans="26:27">
      <c r="Z1072" s="2"/>
      <c r="AA1072" s="2"/>
    </row>
    <row r="1073" spans="26:27">
      <c r="Z1073" s="2"/>
      <c r="AA1073" s="2"/>
    </row>
    <row r="1074" spans="26:27">
      <c r="Z1074" s="2"/>
      <c r="AA1074" s="2"/>
    </row>
    <row r="1075" spans="26:27">
      <c r="Z1075" s="2"/>
      <c r="AA1075" s="2"/>
    </row>
    <row r="1076" spans="26:27">
      <c r="Z1076" s="2"/>
      <c r="AA1076" s="2"/>
    </row>
    <row r="1077" spans="26:27">
      <c r="Z1077" s="2"/>
      <c r="AA1077" s="2"/>
    </row>
    <row r="1078" spans="26:27">
      <c r="Z1078" s="2"/>
      <c r="AA1078" s="2"/>
    </row>
    <row r="1079" spans="26:27">
      <c r="Z1079" s="2"/>
      <c r="AA1079" s="2"/>
    </row>
    <row r="1080" spans="26:27">
      <c r="Z1080" s="2"/>
      <c r="AA1080" s="2"/>
    </row>
    <row r="1081" spans="26:27">
      <c r="Z1081" s="2"/>
      <c r="AA1081" s="2"/>
    </row>
    <row r="1082" spans="26:27">
      <c r="Z1082" s="2"/>
      <c r="AA1082" s="2"/>
    </row>
    <row r="1083" spans="26:27">
      <c r="Z1083" s="2"/>
      <c r="AA1083" s="2"/>
    </row>
    <row r="1084" spans="26:27">
      <c r="Z1084" s="2"/>
      <c r="AA1084" s="2"/>
    </row>
    <row r="1085" spans="26:27">
      <c r="Z1085" s="2"/>
      <c r="AA1085" s="2"/>
    </row>
    <row r="1086" spans="26:27">
      <c r="Z1086" s="2"/>
      <c r="AA1086" s="2"/>
    </row>
    <row r="1087" spans="26:27">
      <c r="Z1087" s="2"/>
      <c r="AA1087" s="2"/>
    </row>
    <row r="1088" spans="26:27">
      <c r="Z1088" s="2"/>
      <c r="AA1088" s="2"/>
    </row>
    <row r="1089" spans="26:27">
      <c r="Z1089" s="2"/>
      <c r="AA1089" s="2"/>
    </row>
    <row r="1090" spans="26:27">
      <c r="Z1090" s="2"/>
      <c r="AA1090" s="2"/>
    </row>
    <row r="1091" spans="26:27">
      <c r="Z1091" s="2"/>
      <c r="AA1091" s="2"/>
    </row>
    <row r="1092" spans="26:27">
      <c r="Z1092" s="2"/>
      <c r="AA1092" s="2"/>
    </row>
    <row r="1093" spans="26:27">
      <c r="Z1093" s="2"/>
      <c r="AA1093" s="2"/>
    </row>
    <row r="1094" spans="26:27">
      <c r="Z1094" s="2"/>
      <c r="AA1094" s="2"/>
    </row>
    <row r="1095" spans="26:27">
      <c r="Z1095" s="2"/>
      <c r="AA1095" s="2"/>
    </row>
    <row r="1096" spans="26:27">
      <c r="Z1096" s="2"/>
      <c r="AA1096" s="2"/>
    </row>
    <row r="1097" spans="26:27">
      <c r="Z1097" s="2"/>
      <c r="AA1097" s="2"/>
    </row>
    <row r="1098" spans="26:27">
      <c r="Z1098" s="2"/>
      <c r="AA1098" s="2"/>
    </row>
    <row r="1099" spans="26:27">
      <c r="Z1099" s="2"/>
      <c r="AA1099" s="2"/>
    </row>
    <row r="1100" spans="26:27">
      <c r="Z1100" s="2"/>
      <c r="AA1100" s="2"/>
    </row>
    <row r="1101" spans="26:27">
      <c r="Z1101" s="2"/>
      <c r="AA1101" s="2"/>
    </row>
    <row r="1102" spans="26:27">
      <c r="Z1102" s="2"/>
      <c r="AA1102" s="2"/>
    </row>
    <row r="1103" spans="26:27">
      <c r="Z1103" s="2"/>
      <c r="AA1103" s="2"/>
    </row>
    <row r="1104" spans="26:27">
      <c r="Z1104" s="2"/>
      <c r="AA1104" s="2"/>
    </row>
    <row r="1105" spans="26:27">
      <c r="Z1105" s="2"/>
      <c r="AA1105" s="2"/>
    </row>
    <row r="1106" spans="26:27">
      <c r="Z1106" s="2"/>
      <c r="AA1106" s="2"/>
    </row>
    <row r="1107" spans="26:27">
      <c r="Z1107" s="2"/>
      <c r="AA1107" s="2"/>
    </row>
    <row r="1108" spans="26:27">
      <c r="Z1108" s="2"/>
      <c r="AA1108" s="2"/>
    </row>
    <row r="1109" spans="26:27">
      <c r="Z1109" s="2"/>
      <c r="AA1109" s="2"/>
    </row>
    <row r="1110" spans="26:27">
      <c r="Z1110" s="2"/>
      <c r="AA1110" s="2"/>
    </row>
    <row r="1111" spans="26:27">
      <c r="Z1111" s="2"/>
      <c r="AA1111" s="2"/>
    </row>
    <row r="1112" spans="26:27">
      <c r="Z1112" s="2"/>
      <c r="AA1112" s="2"/>
    </row>
    <row r="1113" spans="26:27">
      <c r="Z1113" s="2"/>
      <c r="AA1113" s="2"/>
    </row>
    <row r="1114" spans="26:27">
      <c r="Z1114" s="2"/>
      <c r="AA1114" s="2"/>
    </row>
    <row r="1115" spans="26:27">
      <c r="Z1115" s="2"/>
      <c r="AA1115" s="2"/>
    </row>
    <row r="1116" spans="26:27">
      <c r="Z1116" s="2"/>
      <c r="AA1116" s="2"/>
    </row>
    <row r="1117" spans="26:27">
      <c r="Z1117" s="2"/>
      <c r="AA1117" s="2"/>
    </row>
    <row r="1118" spans="26:27">
      <c r="Z1118" s="2"/>
      <c r="AA1118" s="2"/>
    </row>
    <row r="1119" spans="26:27">
      <c r="Z1119" s="2"/>
      <c r="AA1119" s="2"/>
    </row>
    <row r="1120" spans="26:27">
      <c r="Z1120" s="2"/>
      <c r="AA1120" s="2"/>
    </row>
    <row r="1121" spans="26:27">
      <c r="Z1121" s="2"/>
      <c r="AA1121" s="2"/>
    </row>
    <row r="1122" spans="26:27">
      <c r="Z1122" s="2"/>
      <c r="AA1122" s="2"/>
    </row>
    <row r="1123" spans="26:27">
      <c r="Z1123" s="2"/>
      <c r="AA1123" s="2"/>
    </row>
    <row r="1124" spans="26:27">
      <c r="Z1124" s="2"/>
      <c r="AA1124" s="2"/>
    </row>
    <row r="1125" spans="26:27">
      <c r="Z1125" s="2"/>
      <c r="AA1125" s="2"/>
    </row>
    <row r="1126" spans="26:27">
      <c r="Z1126" s="2"/>
      <c r="AA1126" s="2"/>
    </row>
    <row r="1127" spans="26:27">
      <c r="Z1127" s="2"/>
      <c r="AA1127" s="2"/>
    </row>
    <row r="1128" spans="26:27">
      <c r="Z1128" s="2"/>
      <c r="AA1128" s="2"/>
    </row>
    <row r="1129" spans="26:27">
      <c r="Z1129" s="2"/>
      <c r="AA1129" s="2"/>
    </row>
    <row r="1130" spans="26:27">
      <c r="Z1130" s="2"/>
      <c r="AA1130" s="2"/>
    </row>
    <row r="1131" spans="26:27">
      <c r="Z1131" s="2"/>
      <c r="AA1131" s="2"/>
    </row>
    <row r="1132" spans="26:27">
      <c r="Z1132" s="2"/>
      <c r="AA1132" s="2"/>
    </row>
    <row r="1133" spans="26:27">
      <c r="Z1133" s="2"/>
      <c r="AA1133" s="2"/>
    </row>
    <row r="1134" spans="26:27">
      <c r="Z1134" s="2"/>
      <c r="AA1134" s="2"/>
    </row>
    <row r="1135" spans="26:27">
      <c r="Z1135" s="2"/>
      <c r="AA1135" s="2"/>
    </row>
    <row r="1136" spans="26:27">
      <c r="Z1136" s="2"/>
      <c r="AA1136" s="2"/>
    </row>
    <row r="1137" spans="26:27">
      <c r="Z1137" s="2"/>
      <c r="AA1137" s="2"/>
    </row>
    <row r="1138" spans="26:27">
      <c r="Z1138" s="2"/>
      <c r="AA1138" s="2"/>
    </row>
    <row r="1139" spans="26:27">
      <c r="Z1139" s="2"/>
      <c r="AA1139" s="2"/>
    </row>
    <row r="1140" spans="26:27">
      <c r="Z1140" s="2"/>
      <c r="AA1140" s="2"/>
    </row>
    <row r="1141" spans="26:27">
      <c r="Z1141" s="2"/>
      <c r="AA1141" s="2"/>
    </row>
    <row r="1142" spans="26:27">
      <c r="Z1142" s="2"/>
      <c r="AA1142" s="2"/>
    </row>
    <row r="1143" spans="26:27">
      <c r="Z1143" s="2"/>
      <c r="AA1143" s="2"/>
    </row>
    <row r="1144" spans="26:27">
      <c r="Z1144" s="2"/>
      <c r="AA1144" s="2"/>
    </row>
    <row r="1145" spans="26:27">
      <c r="Z1145" s="2"/>
      <c r="AA1145" s="2"/>
    </row>
    <row r="1146" spans="26:27">
      <c r="Z1146" s="2"/>
      <c r="AA1146" s="2"/>
    </row>
    <row r="1147" spans="26:27">
      <c r="Z1147" s="2"/>
      <c r="AA1147" s="2"/>
    </row>
    <row r="1148" spans="26:27">
      <c r="Z1148" s="2"/>
      <c r="AA1148" s="2"/>
    </row>
    <row r="1149" spans="26:27">
      <c r="Z1149" s="2"/>
      <c r="AA1149" s="2"/>
    </row>
    <row r="1150" spans="26:27">
      <c r="Z1150" s="2"/>
      <c r="AA1150" s="2"/>
    </row>
    <row r="1151" spans="26:27">
      <c r="Z1151" s="2"/>
      <c r="AA1151" s="2"/>
    </row>
    <row r="1152" spans="26:27">
      <c r="Z1152" s="2"/>
      <c r="AA1152" s="2"/>
    </row>
    <row r="1153" spans="26:27">
      <c r="Z1153" s="2"/>
      <c r="AA1153" s="2"/>
    </row>
    <row r="1154" spans="26:27">
      <c r="Z1154" s="2"/>
      <c r="AA1154" s="2"/>
    </row>
    <row r="1155" spans="26:27">
      <c r="Z1155" s="2"/>
      <c r="AA1155" s="2"/>
    </row>
    <row r="1156" spans="26:27">
      <c r="Z1156" s="2"/>
      <c r="AA1156" s="2"/>
    </row>
    <row r="1157" spans="26:27">
      <c r="Z1157" s="2"/>
      <c r="AA1157" s="2"/>
    </row>
    <row r="1158" spans="26:27">
      <c r="Z1158" s="2"/>
      <c r="AA1158" s="2"/>
    </row>
    <row r="1159" spans="26:27">
      <c r="Z1159" s="2"/>
      <c r="AA1159" s="2"/>
    </row>
    <row r="1160" spans="26:27">
      <c r="Z1160" s="2"/>
      <c r="AA1160" s="2"/>
    </row>
    <row r="1161" spans="26:27">
      <c r="Z1161" s="2"/>
      <c r="AA1161" s="2"/>
    </row>
    <row r="1162" spans="26:27">
      <c r="Z1162" s="2"/>
      <c r="AA1162" s="2"/>
    </row>
    <row r="1163" spans="26:27">
      <c r="Z1163" s="2"/>
      <c r="AA1163" s="2"/>
    </row>
    <row r="1164" spans="26:27">
      <c r="Z1164" s="2"/>
      <c r="AA1164" s="2"/>
    </row>
    <row r="1165" spans="26:27">
      <c r="Z1165" s="2"/>
      <c r="AA1165" s="2"/>
    </row>
    <row r="1166" spans="26:27">
      <c r="Z1166" s="2"/>
      <c r="AA1166" s="2"/>
    </row>
    <row r="1167" spans="26:27">
      <c r="Z1167" s="2"/>
      <c r="AA1167" s="2"/>
    </row>
    <row r="1168" spans="26:27">
      <c r="Z1168" s="2"/>
      <c r="AA1168" s="2"/>
    </row>
    <row r="1169" spans="26:27">
      <c r="Z1169" s="2"/>
      <c r="AA1169" s="2"/>
    </row>
    <row r="1170" spans="26:27">
      <c r="Z1170" s="2"/>
      <c r="AA1170" s="2"/>
    </row>
    <row r="1171" spans="26:27">
      <c r="Z1171" s="2"/>
      <c r="AA1171" s="2"/>
    </row>
    <row r="1172" spans="26:27">
      <c r="Z1172" s="2"/>
      <c r="AA1172" s="2"/>
    </row>
    <row r="1173" spans="26:27">
      <c r="Z1173" s="2"/>
      <c r="AA1173" s="2"/>
    </row>
    <row r="1174" spans="26:27">
      <c r="Z1174" s="2"/>
      <c r="AA1174" s="2"/>
    </row>
    <row r="1175" spans="26:27">
      <c r="Z1175" s="2"/>
      <c r="AA1175" s="2"/>
    </row>
    <row r="1176" spans="26:27">
      <c r="Z1176" s="2"/>
      <c r="AA1176" s="2"/>
    </row>
    <row r="1177" spans="26:27">
      <c r="Z1177" s="2"/>
      <c r="AA1177" s="2"/>
    </row>
    <row r="1178" spans="26:27">
      <c r="Z1178" s="2"/>
      <c r="AA1178" s="2"/>
    </row>
    <row r="1179" spans="26:27">
      <c r="Z1179" s="2"/>
      <c r="AA1179" s="2"/>
    </row>
    <row r="1180" spans="26:27">
      <c r="Z1180" s="2"/>
      <c r="AA1180" s="2"/>
    </row>
    <row r="1181" spans="26:27">
      <c r="Z1181" s="2"/>
      <c r="AA1181" s="2"/>
    </row>
    <row r="1182" spans="26:27">
      <c r="Z1182" s="2"/>
      <c r="AA1182" s="2"/>
    </row>
    <row r="1183" spans="26:27">
      <c r="Z1183" s="2"/>
      <c r="AA1183" s="2"/>
    </row>
    <row r="1184" spans="26:27">
      <c r="Z1184" s="2"/>
      <c r="AA1184" s="2"/>
    </row>
    <row r="1185" spans="26:27">
      <c r="Z1185" s="2"/>
      <c r="AA1185" s="2"/>
    </row>
    <row r="1186" spans="26:27">
      <c r="Z1186" s="2"/>
      <c r="AA1186" s="2"/>
    </row>
    <row r="1187" spans="26:27">
      <c r="Z1187" s="2"/>
      <c r="AA1187" s="2"/>
    </row>
    <row r="1188" spans="26:27">
      <c r="Z1188" s="2"/>
      <c r="AA1188" s="2"/>
    </row>
    <row r="1189" spans="26:27">
      <c r="Z1189" s="2"/>
      <c r="AA1189" s="2"/>
    </row>
    <row r="1190" spans="26:27">
      <c r="Z1190" s="2"/>
      <c r="AA1190" s="2"/>
    </row>
    <row r="1191" spans="26:27">
      <c r="Z1191" s="2"/>
      <c r="AA1191" s="2"/>
    </row>
    <row r="1192" spans="26:27">
      <c r="Z1192" s="2"/>
      <c r="AA1192" s="2"/>
    </row>
    <row r="1193" spans="26:27">
      <c r="Z1193" s="2"/>
      <c r="AA1193" s="2"/>
    </row>
    <row r="1194" spans="26:27">
      <c r="Z1194" s="2"/>
      <c r="AA1194" s="2"/>
    </row>
    <row r="1195" spans="26:27">
      <c r="Z1195" s="2"/>
      <c r="AA1195" s="2"/>
    </row>
    <row r="1196" spans="26:27">
      <c r="Z1196" s="2"/>
      <c r="AA1196" s="2"/>
    </row>
    <row r="1197" spans="26:27">
      <c r="Z1197" s="2"/>
      <c r="AA1197" s="2"/>
    </row>
    <row r="1198" spans="26:27">
      <c r="Z1198" s="2"/>
      <c r="AA1198" s="2"/>
    </row>
    <row r="1199" spans="26:27">
      <c r="Z1199" s="2"/>
      <c r="AA1199" s="2"/>
    </row>
    <row r="1200" spans="26:27">
      <c r="Z1200" s="2"/>
      <c r="AA1200" s="2"/>
    </row>
    <row r="1201" spans="26:27">
      <c r="Z1201" s="2"/>
      <c r="AA1201" s="2"/>
    </row>
    <row r="1202" spans="26:27">
      <c r="Z1202" s="2"/>
      <c r="AA1202" s="2"/>
    </row>
    <row r="1203" spans="26:27">
      <c r="Z1203" s="2"/>
      <c r="AA1203" s="2"/>
    </row>
    <row r="1204" spans="26:27">
      <c r="Z1204" s="2"/>
      <c r="AA1204" s="2"/>
    </row>
    <row r="1205" spans="26:27">
      <c r="Z1205" s="2"/>
      <c r="AA1205" s="2"/>
    </row>
    <row r="1206" spans="26:27">
      <c r="Z1206" s="2"/>
      <c r="AA1206" s="2"/>
    </row>
    <row r="1207" spans="26:27">
      <c r="Z1207" s="2"/>
      <c r="AA1207" s="2"/>
    </row>
    <row r="1208" spans="26:27">
      <c r="Z1208" s="2"/>
      <c r="AA1208" s="2"/>
    </row>
    <row r="1209" spans="26:27">
      <c r="Z1209" s="2"/>
      <c r="AA1209" s="2"/>
    </row>
    <row r="1210" spans="26:27">
      <c r="Z1210" s="2"/>
      <c r="AA1210" s="2"/>
    </row>
    <row r="1211" spans="26:27">
      <c r="Z1211" s="2"/>
      <c r="AA1211" s="2"/>
    </row>
    <row r="1212" spans="26:27">
      <c r="Z1212" s="2"/>
      <c r="AA1212" s="2"/>
    </row>
    <row r="1213" spans="26:27">
      <c r="Z1213" s="2"/>
      <c r="AA1213" s="2"/>
    </row>
    <row r="1214" spans="26:27">
      <c r="Z1214" s="2"/>
      <c r="AA1214" s="2"/>
    </row>
    <row r="1215" spans="26:27">
      <c r="Z1215" s="2"/>
      <c r="AA1215" s="2"/>
    </row>
    <row r="1216" spans="26:27">
      <c r="Z1216" s="2"/>
      <c r="AA1216" s="2"/>
    </row>
    <row r="1217" spans="26:27">
      <c r="Z1217" s="2"/>
      <c r="AA1217" s="2"/>
    </row>
    <row r="1218" spans="26:27">
      <c r="Z1218" s="2"/>
      <c r="AA1218" s="2"/>
    </row>
    <row r="1219" spans="26:27">
      <c r="Z1219" s="2"/>
      <c r="AA1219" s="2"/>
    </row>
    <row r="1220" spans="26:27">
      <c r="Z1220" s="2"/>
      <c r="AA1220" s="2"/>
    </row>
    <row r="1221" spans="26:27">
      <c r="Z1221" s="2"/>
      <c r="AA1221" s="2"/>
    </row>
    <row r="1222" spans="26:27">
      <c r="Z1222" s="2"/>
      <c r="AA1222" s="2"/>
    </row>
    <row r="1223" spans="26:27">
      <c r="Z1223" s="2"/>
      <c r="AA1223" s="2"/>
    </row>
    <row r="1224" spans="26:27">
      <c r="Z1224" s="2"/>
      <c r="AA1224" s="2"/>
    </row>
    <row r="1225" spans="26:27">
      <c r="Z1225" s="2"/>
      <c r="AA1225" s="2"/>
    </row>
    <row r="1226" spans="26:27">
      <c r="Z1226" s="2"/>
      <c r="AA1226" s="2"/>
    </row>
    <row r="1227" spans="26:27">
      <c r="Z1227" s="2"/>
      <c r="AA1227" s="2"/>
    </row>
    <row r="1228" spans="26:27">
      <c r="Z1228" s="2"/>
      <c r="AA1228" s="2"/>
    </row>
    <row r="1229" spans="26:27">
      <c r="Z1229" s="2"/>
      <c r="AA1229" s="2"/>
    </row>
    <row r="1230" spans="26:27">
      <c r="Z1230" s="2"/>
      <c r="AA1230" s="2"/>
    </row>
    <row r="1231" spans="26:27">
      <c r="Z1231" s="2"/>
      <c r="AA1231" s="2"/>
    </row>
    <row r="1232" spans="26:27">
      <c r="Z1232" s="2"/>
      <c r="AA1232" s="2"/>
    </row>
    <row r="1233" spans="26:27">
      <c r="Z1233" s="2"/>
      <c r="AA1233" s="2"/>
    </row>
    <row r="1234" spans="26:27">
      <c r="Z1234" s="2"/>
      <c r="AA1234" s="2"/>
    </row>
    <row r="1235" spans="26:27">
      <c r="Z1235" s="2"/>
      <c r="AA1235" s="2"/>
    </row>
    <row r="1236" spans="26:27">
      <c r="Z1236" s="2"/>
      <c r="AA1236" s="2"/>
    </row>
    <row r="1237" spans="26:27">
      <c r="Z1237" s="2"/>
      <c r="AA1237" s="2"/>
    </row>
    <row r="1238" spans="26:27">
      <c r="Z1238" s="2"/>
      <c r="AA1238" s="2"/>
    </row>
    <row r="1239" spans="26:27">
      <c r="Z1239" s="2"/>
      <c r="AA1239" s="2"/>
    </row>
    <row r="1240" spans="26:27">
      <c r="Z1240" s="2"/>
      <c r="AA1240" s="2"/>
    </row>
    <row r="1241" spans="26:27">
      <c r="Z1241" s="2"/>
      <c r="AA1241" s="2"/>
    </row>
    <row r="1242" spans="26:27">
      <c r="Z1242" s="2"/>
      <c r="AA1242" s="2"/>
    </row>
    <row r="1243" spans="26:27">
      <c r="Z1243" s="2"/>
      <c r="AA1243" s="2"/>
    </row>
    <row r="1244" spans="26:27">
      <c r="Z1244" s="2"/>
      <c r="AA1244" s="2"/>
    </row>
    <row r="1245" spans="26:27">
      <c r="Z1245" s="2"/>
      <c r="AA1245" s="2"/>
    </row>
    <row r="1246" spans="26:27">
      <c r="Z1246" s="2"/>
      <c r="AA1246" s="2"/>
    </row>
    <row r="1247" spans="26:27">
      <c r="Z1247" s="2"/>
      <c r="AA1247" s="2"/>
    </row>
    <row r="1248" spans="26:27">
      <c r="Z1248" s="2"/>
      <c r="AA1248" s="2"/>
    </row>
    <row r="1249" spans="26:27">
      <c r="Z1249" s="2"/>
      <c r="AA1249" s="2"/>
    </row>
    <row r="1250" spans="26:27">
      <c r="Z1250" s="2"/>
      <c r="AA1250" s="2"/>
    </row>
    <row r="1251" spans="26:27">
      <c r="Z1251" s="2"/>
      <c r="AA1251" s="2"/>
    </row>
    <row r="1252" spans="26:27">
      <c r="Z1252" s="2"/>
      <c r="AA1252" s="2"/>
    </row>
    <row r="1253" spans="26:27">
      <c r="Z1253" s="2"/>
      <c r="AA1253" s="2"/>
    </row>
    <row r="1254" spans="26:27">
      <c r="Z1254" s="2"/>
      <c r="AA1254" s="2"/>
    </row>
    <row r="1255" spans="26:27">
      <c r="Z1255" s="2"/>
      <c r="AA1255" s="2"/>
    </row>
    <row r="1256" spans="26:27">
      <c r="Z1256" s="2"/>
      <c r="AA1256" s="2"/>
    </row>
    <row r="1257" spans="26:27">
      <c r="Z1257" s="2"/>
      <c r="AA1257" s="2"/>
    </row>
    <row r="1258" spans="26:27">
      <c r="Z1258" s="2"/>
      <c r="AA1258" s="2"/>
    </row>
    <row r="1259" spans="26:27">
      <c r="Z1259" s="2"/>
      <c r="AA1259" s="2"/>
    </row>
    <row r="1260" spans="26:27">
      <c r="Z1260" s="2"/>
      <c r="AA1260" s="2"/>
    </row>
    <row r="1261" spans="26:27">
      <c r="Z1261" s="2"/>
      <c r="AA1261" s="2"/>
    </row>
    <row r="1262" spans="26:27">
      <c r="Z1262" s="2"/>
      <c r="AA1262" s="2"/>
    </row>
    <row r="1263" spans="26:27">
      <c r="Z1263" s="2"/>
      <c r="AA1263" s="2"/>
    </row>
    <row r="1264" spans="26:27">
      <c r="Z1264" s="2"/>
      <c r="AA1264" s="2"/>
    </row>
    <row r="1265" spans="26:27">
      <c r="Z1265" s="2"/>
      <c r="AA1265" s="2"/>
    </row>
    <row r="1266" spans="26:27">
      <c r="Z1266" s="2"/>
      <c r="AA1266" s="2"/>
    </row>
    <row r="1267" spans="26:27">
      <c r="Z1267" s="2"/>
      <c r="AA1267" s="2"/>
    </row>
    <row r="1268" spans="26:27">
      <c r="Z1268" s="2"/>
      <c r="AA1268" s="2"/>
    </row>
    <row r="1269" spans="26:27">
      <c r="Z1269" s="2"/>
      <c r="AA1269" s="2"/>
    </row>
    <row r="1270" spans="26:27">
      <c r="Z1270" s="2"/>
      <c r="AA1270" s="2"/>
    </row>
    <row r="1271" spans="26:27">
      <c r="Z1271" s="2"/>
      <c r="AA1271" s="2"/>
    </row>
    <row r="1272" spans="26:27">
      <c r="Z1272" s="2"/>
      <c r="AA1272" s="2"/>
    </row>
    <row r="1273" spans="26:27">
      <c r="Z1273" s="2"/>
      <c r="AA1273" s="2"/>
    </row>
    <row r="1274" spans="26:27">
      <c r="Z1274" s="2"/>
      <c r="AA1274" s="2"/>
    </row>
    <row r="1275" spans="26:27">
      <c r="Z1275" s="2"/>
      <c r="AA1275" s="2"/>
    </row>
    <row r="1276" spans="26:27">
      <c r="Z1276" s="2"/>
      <c r="AA1276" s="2"/>
    </row>
    <row r="1277" spans="26:27">
      <c r="Z1277" s="2"/>
      <c r="AA1277" s="2"/>
    </row>
    <row r="1278" spans="26:27">
      <c r="Z1278" s="2"/>
      <c r="AA1278" s="2"/>
    </row>
    <row r="1279" spans="26:27">
      <c r="Z1279" s="2"/>
      <c r="AA1279" s="2"/>
    </row>
    <row r="1280" spans="26:27">
      <c r="Z1280" s="2"/>
      <c r="AA1280" s="2"/>
    </row>
    <row r="1281" spans="26:27">
      <c r="Z1281" s="2"/>
      <c r="AA1281" s="2"/>
    </row>
    <row r="1282" spans="26:27">
      <c r="Z1282" s="2"/>
      <c r="AA1282" s="2"/>
    </row>
    <row r="1283" spans="26:27">
      <c r="Z1283" s="2"/>
      <c r="AA1283" s="2"/>
    </row>
    <row r="1284" spans="26:27">
      <c r="Z1284" s="2"/>
      <c r="AA1284" s="2"/>
    </row>
    <row r="1285" spans="26:27">
      <c r="Z1285" s="2"/>
      <c r="AA1285" s="2"/>
    </row>
    <row r="1286" spans="26:27">
      <c r="Z1286" s="2"/>
      <c r="AA1286" s="2"/>
    </row>
    <row r="1287" spans="26:27">
      <c r="Z1287" s="2"/>
      <c r="AA1287" s="2"/>
    </row>
    <row r="1288" spans="26:27">
      <c r="Z1288" s="2"/>
      <c r="AA1288" s="2"/>
    </row>
    <row r="1289" spans="26:27">
      <c r="Z1289" s="2"/>
      <c r="AA1289" s="2"/>
    </row>
    <row r="1290" spans="26:27">
      <c r="Z1290" s="2"/>
      <c r="AA1290" s="2"/>
    </row>
    <row r="1291" spans="26:27">
      <c r="Z1291" s="2"/>
      <c r="AA1291" s="2"/>
    </row>
    <row r="1292" spans="26:27">
      <c r="Z1292" s="2"/>
      <c r="AA1292" s="2"/>
    </row>
    <row r="1293" spans="26:27">
      <c r="Z1293" s="2"/>
      <c r="AA1293" s="2"/>
    </row>
    <row r="1294" spans="26:27">
      <c r="Z1294" s="2"/>
      <c r="AA1294" s="2"/>
    </row>
    <row r="1295" spans="26:27">
      <c r="Z1295" s="2"/>
      <c r="AA1295" s="2"/>
    </row>
    <row r="1296" spans="26:27">
      <c r="Z1296" s="2"/>
      <c r="AA1296" s="2"/>
    </row>
    <row r="1297" spans="26:27">
      <c r="Z1297" s="2"/>
      <c r="AA1297" s="2"/>
    </row>
    <row r="1298" spans="26:27">
      <c r="Z1298" s="2"/>
      <c r="AA1298" s="2"/>
    </row>
    <row r="1299" spans="26:27">
      <c r="Z1299" s="2"/>
      <c r="AA1299" s="2"/>
    </row>
    <row r="1300" spans="26:27">
      <c r="Z1300" s="2"/>
      <c r="AA1300" s="2"/>
    </row>
    <row r="1301" spans="26:27">
      <c r="Z1301" s="2"/>
      <c r="AA1301" s="2"/>
    </row>
    <row r="1302" spans="26:27">
      <c r="Z1302" s="2"/>
      <c r="AA1302" s="2"/>
    </row>
    <row r="1303" spans="26:27">
      <c r="Z1303" s="2"/>
      <c r="AA1303" s="2"/>
    </row>
    <row r="1304" spans="26:27">
      <c r="Z1304" s="2"/>
      <c r="AA1304" s="2"/>
    </row>
    <row r="1305" spans="26:27">
      <c r="Z1305" s="2"/>
      <c r="AA1305" s="2"/>
    </row>
    <row r="1306" spans="26:27">
      <c r="Z1306" s="2"/>
      <c r="AA1306" s="2"/>
    </row>
    <row r="1307" spans="26:27">
      <c r="Z1307" s="2"/>
      <c r="AA1307" s="2"/>
    </row>
    <row r="1308" spans="26:27">
      <c r="Z1308" s="2"/>
      <c r="AA1308" s="2"/>
    </row>
    <row r="1309" spans="26:27">
      <c r="Z1309" s="2"/>
      <c r="AA1309" s="2"/>
    </row>
    <row r="1310" spans="26:27">
      <c r="Z1310" s="2"/>
      <c r="AA1310" s="2"/>
    </row>
    <row r="1311" spans="26:27">
      <c r="Z1311" s="2"/>
      <c r="AA1311" s="2"/>
    </row>
    <row r="1312" spans="26:27">
      <c r="Z1312" s="2"/>
      <c r="AA1312" s="2"/>
    </row>
    <row r="1313" spans="26:27">
      <c r="Z1313" s="2"/>
      <c r="AA1313" s="2"/>
    </row>
    <row r="1314" spans="26:27">
      <c r="Z1314" s="2"/>
      <c r="AA1314" s="2"/>
    </row>
    <row r="1315" spans="26:27">
      <c r="Z1315" s="2"/>
      <c r="AA1315" s="2"/>
    </row>
    <row r="1316" spans="26:27">
      <c r="Z1316" s="2"/>
      <c r="AA1316" s="2"/>
    </row>
    <row r="1317" spans="26:27">
      <c r="Z1317" s="2"/>
      <c r="AA1317" s="2"/>
    </row>
    <row r="1318" spans="26:27">
      <c r="Z1318" s="2"/>
      <c r="AA1318" s="2"/>
    </row>
    <row r="1319" spans="26:27">
      <c r="Z1319" s="2"/>
      <c r="AA1319" s="2"/>
    </row>
    <row r="1320" spans="26:27">
      <c r="Z1320" s="2"/>
      <c r="AA1320" s="2"/>
    </row>
    <row r="1321" spans="26:27">
      <c r="Z1321" s="2"/>
      <c r="AA1321" s="2"/>
    </row>
    <row r="1322" spans="26:27">
      <c r="Z1322" s="2"/>
      <c r="AA1322" s="2"/>
    </row>
    <row r="1323" spans="26:27">
      <c r="Z1323" s="2"/>
      <c r="AA1323" s="2"/>
    </row>
    <row r="1324" spans="26:27">
      <c r="Z1324" s="2"/>
      <c r="AA1324" s="2"/>
    </row>
    <row r="1325" spans="26:27">
      <c r="Z1325" s="2"/>
      <c r="AA1325" s="2"/>
    </row>
    <row r="1326" spans="26:27">
      <c r="Z1326" s="2"/>
      <c r="AA1326" s="2"/>
    </row>
    <row r="1327" spans="26:27">
      <c r="Z1327" s="2"/>
      <c r="AA1327" s="2"/>
    </row>
    <row r="1328" spans="26:27">
      <c r="Z1328" s="2"/>
      <c r="AA1328" s="2"/>
    </row>
    <row r="1329" spans="26:27">
      <c r="Z1329" s="2"/>
      <c r="AA1329" s="2"/>
    </row>
    <row r="1330" spans="26:27">
      <c r="Z1330" s="2"/>
      <c r="AA1330" s="2"/>
    </row>
    <row r="1331" spans="26:27">
      <c r="Z1331" s="2"/>
      <c r="AA1331" s="2"/>
    </row>
    <row r="1332" spans="26:27">
      <c r="Z1332" s="2"/>
      <c r="AA1332" s="2"/>
    </row>
    <row r="1333" spans="26:27">
      <c r="Z1333" s="2"/>
      <c r="AA1333" s="2"/>
    </row>
    <row r="1334" spans="26:27">
      <c r="Z1334" s="2"/>
      <c r="AA1334" s="2"/>
    </row>
    <row r="1335" spans="26:27">
      <c r="Z1335" s="2"/>
      <c r="AA1335" s="2"/>
    </row>
    <row r="1336" spans="26:27">
      <c r="Z1336" s="2"/>
      <c r="AA1336" s="2"/>
    </row>
    <row r="1337" spans="26:27">
      <c r="Z1337" s="2"/>
      <c r="AA1337" s="2"/>
    </row>
    <row r="1338" spans="26:27">
      <c r="Z1338" s="2"/>
      <c r="AA1338" s="2"/>
    </row>
    <row r="1339" spans="26:27">
      <c r="Z1339" s="2"/>
      <c r="AA1339" s="2"/>
    </row>
    <row r="1340" spans="26:27">
      <c r="Z1340" s="2"/>
      <c r="AA1340" s="2"/>
    </row>
    <row r="1341" spans="26:27">
      <c r="Z1341" s="2"/>
      <c r="AA1341" s="2"/>
    </row>
    <row r="1342" spans="26:27">
      <c r="Z1342" s="2"/>
      <c r="AA1342" s="2"/>
    </row>
    <row r="1343" spans="26:27">
      <c r="Z1343" s="2"/>
      <c r="AA1343" s="2"/>
    </row>
    <row r="1344" spans="26:27">
      <c r="Z1344" s="2"/>
      <c r="AA1344" s="2"/>
    </row>
    <row r="1345" spans="26:27">
      <c r="Z1345" s="2"/>
      <c r="AA1345" s="2"/>
    </row>
    <row r="1346" spans="26:27">
      <c r="Z1346" s="2"/>
      <c r="AA1346" s="2"/>
    </row>
    <row r="1347" spans="26:27">
      <c r="Z1347" s="2"/>
      <c r="AA1347" s="2"/>
    </row>
    <row r="1348" spans="26:27">
      <c r="Z1348" s="2"/>
      <c r="AA1348" s="2"/>
    </row>
    <row r="1349" spans="26:27">
      <c r="Z1349" s="2"/>
      <c r="AA1349" s="2"/>
    </row>
    <row r="1350" spans="26:27">
      <c r="Z1350" s="2"/>
      <c r="AA1350" s="2"/>
    </row>
    <row r="1351" spans="26:27">
      <c r="Z1351" s="2"/>
      <c r="AA1351" s="2"/>
    </row>
    <row r="1352" spans="26:27">
      <c r="Z1352" s="2"/>
      <c r="AA1352" s="2"/>
    </row>
    <row r="1353" spans="26:27">
      <c r="Z1353" s="2"/>
      <c r="AA1353" s="2"/>
    </row>
    <row r="1354" spans="26:27">
      <c r="Z1354" s="2"/>
      <c r="AA1354" s="2"/>
    </row>
    <row r="1355" spans="26:27">
      <c r="Z1355" s="2"/>
      <c r="AA1355" s="2"/>
    </row>
    <row r="1356" spans="26:27">
      <c r="Z1356" s="2"/>
      <c r="AA1356" s="2"/>
    </row>
    <row r="1357" spans="26:27">
      <c r="Z1357" s="2"/>
      <c r="AA1357" s="2"/>
    </row>
    <row r="1358" spans="26:27">
      <c r="Z1358" s="2"/>
      <c r="AA1358" s="2"/>
    </row>
    <row r="1359" spans="26:27">
      <c r="Z1359" s="2"/>
      <c r="AA1359" s="2"/>
    </row>
    <row r="1360" spans="26:27">
      <c r="Z1360" s="2"/>
      <c r="AA1360" s="2"/>
    </row>
    <row r="1361" spans="26:27">
      <c r="Z1361" s="2"/>
      <c r="AA1361" s="2"/>
    </row>
    <row r="1362" spans="26:27">
      <c r="Z1362" s="2"/>
      <c r="AA1362" s="2"/>
    </row>
    <row r="1363" spans="26:27">
      <c r="Z1363" s="2"/>
      <c r="AA1363" s="2"/>
    </row>
    <row r="1364" spans="26:27">
      <c r="Z1364" s="2"/>
      <c r="AA1364" s="2"/>
    </row>
    <row r="1365" spans="26:27">
      <c r="Z1365" s="2"/>
      <c r="AA1365" s="2"/>
    </row>
    <row r="1366" spans="26:27">
      <c r="Z1366" s="2"/>
      <c r="AA1366" s="2"/>
    </row>
    <row r="1367" spans="26:27">
      <c r="Z1367" s="2"/>
      <c r="AA1367" s="2"/>
    </row>
    <row r="1368" spans="26:27">
      <c r="Z1368" s="2"/>
      <c r="AA1368" s="2"/>
    </row>
    <row r="1369" spans="26:27">
      <c r="Z1369" s="2"/>
      <c r="AA1369" s="2"/>
    </row>
    <row r="1370" spans="26:27">
      <c r="Z1370" s="2"/>
      <c r="AA1370" s="2"/>
    </row>
    <row r="1371" spans="26:27">
      <c r="Z1371" s="2"/>
      <c r="AA1371" s="2"/>
    </row>
    <row r="1372" spans="26:27">
      <c r="Z1372" s="2"/>
      <c r="AA1372" s="2"/>
    </row>
    <row r="1373" spans="26:27">
      <c r="Z1373" s="2"/>
      <c r="AA1373" s="2"/>
    </row>
    <row r="1374" spans="26:27">
      <c r="Z1374" s="2"/>
      <c r="AA1374" s="2"/>
    </row>
    <row r="1375" spans="26:27">
      <c r="Z1375" s="2"/>
      <c r="AA1375" s="2"/>
    </row>
    <row r="1376" spans="26:27">
      <c r="Z1376" s="2"/>
      <c r="AA1376" s="2"/>
    </row>
    <row r="1377" spans="26:27">
      <c r="Z1377" s="2"/>
      <c r="AA1377" s="2"/>
    </row>
    <row r="1378" spans="26:27">
      <c r="Z1378" s="2"/>
      <c r="AA1378" s="2"/>
    </row>
    <row r="1379" spans="26:27">
      <c r="Z1379" s="2"/>
      <c r="AA1379" s="2"/>
    </row>
    <row r="1380" spans="26:27">
      <c r="Z1380" s="2"/>
      <c r="AA1380" s="2"/>
    </row>
    <row r="1381" spans="26:27">
      <c r="Z1381" s="2"/>
      <c r="AA1381" s="2"/>
    </row>
    <row r="1382" spans="26:27">
      <c r="Z1382" s="2"/>
      <c r="AA1382" s="2"/>
    </row>
    <row r="1383" spans="26:27">
      <c r="Z1383" s="2"/>
      <c r="AA1383" s="2"/>
    </row>
    <row r="1384" spans="26:27">
      <c r="Z1384" s="2"/>
      <c r="AA1384" s="2"/>
    </row>
    <row r="1385" spans="26:27">
      <c r="Z1385" s="2"/>
      <c r="AA1385" s="2"/>
    </row>
    <row r="1386" spans="26:27">
      <c r="Z1386" s="2"/>
      <c r="AA1386" s="2"/>
    </row>
    <row r="1387" spans="26:27">
      <c r="Z1387" s="2"/>
      <c r="AA1387" s="2"/>
    </row>
    <row r="1388" spans="26:27">
      <c r="Z1388" s="2"/>
      <c r="AA1388" s="2"/>
    </row>
    <row r="1389" spans="26:27">
      <c r="Z1389" s="2"/>
      <c r="AA1389" s="2"/>
    </row>
    <row r="1390" spans="26:27">
      <c r="Z1390" s="2"/>
      <c r="AA1390" s="2"/>
    </row>
    <row r="1391" spans="26:27">
      <c r="Z1391" s="2"/>
      <c r="AA1391" s="2"/>
    </row>
    <row r="1392" spans="26:27">
      <c r="Z1392" s="2"/>
      <c r="AA1392" s="2"/>
    </row>
    <row r="1393" spans="26:27">
      <c r="Z1393" s="2"/>
      <c r="AA1393" s="2"/>
    </row>
    <row r="1394" spans="26:27">
      <c r="Z1394" s="2"/>
      <c r="AA1394" s="2"/>
    </row>
    <row r="1395" spans="26:27">
      <c r="Z1395" s="2"/>
      <c r="AA1395" s="2"/>
    </row>
    <row r="1396" spans="26:27">
      <c r="Z1396" s="2"/>
      <c r="AA1396" s="2"/>
    </row>
    <row r="1397" spans="26:27">
      <c r="Z1397" s="2"/>
      <c r="AA1397" s="2"/>
    </row>
    <row r="1398" spans="26:27">
      <c r="Z1398" s="2"/>
      <c r="AA1398" s="2"/>
    </row>
    <row r="1399" spans="26:27">
      <c r="Z1399" s="2"/>
      <c r="AA1399" s="2"/>
    </row>
    <row r="1400" spans="26:27">
      <c r="Z1400" s="2"/>
      <c r="AA1400" s="2"/>
    </row>
    <row r="1401" spans="26:27">
      <c r="Z1401" s="2"/>
      <c r="AA1401" s="2"/>
    </row>
    <row r="1402" spans="26:27">
      <c r="Z1402" s="2"/>
      <c r="AA1402" s="2"/>
    </row>
    <row r="1403" spans="26:27">
      <c r="Z1403" s="2"/>
      <c r="AA1403" s="2"/>
    </row>
    <row r="1404" spans="26:27">
      <c r="Z1404" s="2"/>
      <c r="AA1404" s="2"/>
    </row>
    <row r="1405" spans="26:27">
      <c r="Z1405" s="2"/>
      <c r="AA1405" s="2"/>
    </row>
    <row r="1406" spans="26:27">
      <c r="Z1406" s="2"/>
      <c r="AA1406" s="2"/>
    </row>
    <row r="1407" spans="26:27">
      <c r="Z1407" s="2"/>
      <c r="AA1407" s="2"/>
    </row>
    <row r="1408" spans="26:27">
      <c r="Z1408" s="2"/>
      <c r="AA1408" s="2"/>
    </row>
    <row r="1409" spans="26:27">
      <c r="Z1409" s="2"/>
      <c r="AA1409" s="2"/>
    </row>
    <row r="1410" spans="26:27">
      <c r="Z1410" s="2"/>
      <c r="AA1410" s="2"/>
    </row>
    <row r="1411" spans="26:27">
      <c r="Z1411" s="2"/>
      <c r="AA1411" s="2"/>
    </row>
    <row r="1412" spans="26:27">
      <c r="Z1412" s="2"/>
      <c r="AA1412" s="2"/>
    </row>
    <row r="1413" spans="26:27">
      <c r="Z1413" s="2"/>
      <c r="AA1413" s="2"/>
    </row>
    <row r="1414" spans="26:27">
      <c r="Z1414" s="2"/>
      <c r="AA1414" s="2"/>
    </row>
    <row r="1415" spans="26:27">
      <c r="Z1415" s="2"/>
      <c r="AA1415" s="2"/>
    </row>
    <row r="1416" spans="26:27">
      <c r="Z1416" s="2"/>
      <c r="AA1416" s="2"/>
    </row>
    <row r="1417" spans="26:27">
      <c r="Z1417" s="2"/>
      <c r="AA1417" s="2"/>
    </row>
    <row r="1418" spans="26:27">
      <c r="Z1418" s="2"/>
      <c r="AA1418" s="2"/>
    </row>
    <row r="1419" spans="26:27">
      <c r="Z1419" s="2"/>
      <c r="AA1419" s="2"/>
    </row>
    <row r="1420" spans="26:27">
      <c r="Z1420" s="2"/>
      <c r="AA1420" s="2"/>
    </row>
    <row r="1421" spans="26:27">
      <c r="Z1421" s="2"/>
      <c r="AA1421" s="2"/>
    </row>
    <row r="1422" spans="26:27">
      <c r="Z1422" s="2"/>
      <c r="AA1422" s="2"/>
    </row>
    <row r="1423" spans="26:27">
      <c r="Z1423" s="2"/>
      <c r="AA1423" s="2"/>
    </row>
    <row r="1424" spans="26:27">
      <c r="Z1424" s="2"/>
      <c r="AA1424" s="2"/>
    </row>
    <row r="1425" spans="26:27">
      <c r="Z1425" s="2"/>
      <c r="AA1425" s="2"/>
    </row>
    <row r="1426" spans="26:27">
      <c r="Z1426" s="2"/>
      <c r="AA1426" s="2"/>
    </row>
    <row r="1427" spans="26:27">
      <c r="Z1427" s="2"/>
      <c r="AA1427" s="2"/>
    </row>
    <row r="1428" spans="26:27">
      <c r="Z1428" s="2"/>
      <c r="AA1428" s="2"/>
    </row>
    <row r="1429" spans="26:27">
      <c r="Z1429" s="2"/>
      <c r="AA1429" s="2"/>
    </row>
    <row r="1430" spans="26:27">
      <c r="Z1430" s="2"/>
      <c r="AA1430" s="2"/>
    </row>
    <row r="1431" spans="26:27">
      <c r="Z1431" s="2"/>
      <c r="AA1431" s="2"/>
    </row>
    <row r="1432" spans="26:27">
      <c r="Z1432" s="2"/>
      <c r="AA1432" s="2"/>
    </row>
    <row r="1433" spans="26:27">
      <c r="Z1433" s="2"/>
      <c r="AA1433" s="2"/>
    </row>
    <row r="1434" spans="26:27">
      <c r="Z1434" s="2"/>
      <c r="AA1434" s="2"/>
    </row>
    <row r="1435" spans="26:27">
      <c r="Z1435" s="2"/>
      <c r="AA1435" s="2"/>
    </row>
    <row r="1436" spans="26:27">
      <c r="Z1436" s="2"/>
      <c r="AA1436" s="2"/>
    </row>
    <row r="1437" spans="26:27">
      <c r="Z1437" s="2"/>
      <c r="AA1437" s="2"/>
    </row>
    <row r="1438" spans="26:27">
      <c r="Z1438" s="2"/>
      <c r="AA1438" s="2"/>
    </row>
    <row r="1439" spans="26:27">
      <c r="Z1439" s="2"/>
      <c r="AA1439" s="2"/>
    </row>
    <row r="1440" spans="26:27">
      <c r="Z1440" s="2"/>
      <c r="AA1440" s="2"/>
    </row>
    <row r="1441" spans="26:27">
      <c r="Z1441" s="2"/>
      <c r="AA1441" s="2"/>
    </row>
    <row r="1442" spans="26:27">
      <c r="Z1442" s="2"/>
      <c r="AA1442" s="2"/>
    </row>
    <row r="1443" spans="26:27">
      <c r="Z1443" s="2"/>
      <c r="AA1443" s="2"/>
    </row>
    <row r="1444" spans="26:27">
      <c r="Z1444" s="2"/>
      <c r="AA1444" s="2"/>
    </row>
    <row r="1445" spans="26:27">
      <c r="Z1445" s="2"/>
      <c r="AA1445" s="2"/>
    </row>
    <row r="1446" spans="26:27">
      <c r="Z1446" s="2"/>
      <c r="AA1446" s="2"/>
    </row>
    <row r="1447" spans="26:27">
      <c r="Z1447" s="2"/>
      <c r="AA1447" s="2"/>
    </row>
    <row r="1448" spans="26:27">
      <c r="Z1448" s="2"/>
      <c r="AA1448" s="2"/>
    </row>
    <row r="1449" spans="26:27">
      <c r="Z1449" s="2"/>
      <c r="AA1449" s="2"/>
    </row>
    <row r="1450" spans="26:27">
      <c r="Z1450" s="2"/>
      <c r="AA1450" s="2"/>
    </row>
    <row r="1451" spans="26:27">
      <c r="Z1451" s="2"/>
      <c r="AA1451" s="2"/>
    </row>
    <row r="1452" spans="26:27">
      <c r="Z1452" s="2"/>
      <c r="AA1452" s="2"/>
    </row>
    <row r="1453" spans="26:27">
      <c r="Z1453" s="2"/>
      <c r="AA1453" s="2"/>
    </row>
    <row r="1454" spans="26:27">
      <c r="Z1454" s="2"/>
      <c r="AA1454" s="2"/>
    </row>
    <row r="1455" spans="26:27">
      <c r="Z1455" s="2"/>
      <c r="AA1455" s="2"/>
    </row>
    <row r="1456" spans="26:27">
      <c r="Z1456" s="2"/>
      <c r="AA1456" s="2"/>
    </row>
    <row r="1457" spans="26:27">
      <c r="Z1457" s="2"/>
      <c r="AA1457" s="2"/>
    </row>
    <row r="1458" spans="26:27">
      <c r="Z1458" s="2"/>
      <c r="AA1458" s="2"/>
    </row>
    <row r="1459" spans="26:27">
      <c r="Z1459" s="2"/>
      <c r="AA1459" s="2"/>
    </row>
    <row r="1460" spans="26:27">
      <c r="Z1460" s="2"/>
      <c r="AA1460" s="2"/>
    </row>
    <row r="1461" spans="26:27">
      <c r="Z1461" s="2"/>
      <c r="AA1461" s="2"/>
    </row>
    <row r="1462" spans="26:27">
      <c r="Z1462" s="2"/>
      <c r="AA1462" s="2"/>
    </row>
    <row r="1463" spans="26:27">
      <c r="Z1463" s="2"/>
      <c r="AA1463" s="2"/>
    </row>
    <row r="1464" spans="26:27">
      <c r="Z1464" s="2"/>
      <c r="AA1464" s="2"/>
    </row>
    <row r="1465" spans="26:27">
      <c r="Z1465" s="2"/>
      <c r="AA1465" s="2"/>
    </row>
    <row r="1466" spans="26:27">
      <c r="Z1466" s="2"/>
      <c r="AA1466" s="2"/>
    </row>
    <row r="1467" spans="26:27">
      <c r="Z1467" s="2"/>
      <c r="AA1467" s="2"/>
    </row>
    <row r="1468" spans="26:27">
      <c r="Z1468" s="2"/>
      <c r="AA1468" s="2"/>
    </row>
    <row r="1469" spans="26:27">
      <c r="Z1469" s="2"/>
      <c r="AA1469" s="2"/>
    </row>
    <row r="1470" spans="26:27">
      <c r="Z1470" s="2"/>
      <c r="AA1470" s="2"/>
    </row>
    <row r="1471" spans="26:27">
      <c r="Z1471" s="2"/>
      <c r="AA1471" s="2"/>
    </row>
    <row r="1472" spans="26:27">
      <c r="Z1472" s="2"/>
      <c r="AA1472" s="2"/>
    </row>
    <row r="1473" spans="26:27">
      <c r="Z1473" s="2"/>
      <c r="AA1473" s="2"/>
    </row>
    <row r="1474" spans="26:27">
      <c r="Z1474" s="2"/>
      <c r="AA1474" s="2"/>
    </row>
    <row r="1475" spans="26:27">
      <c r="Z1475" s="2"/>
      <c r="AA1475" s="2"/>
    </row>
    <row r="1476" spans="26:27">
      <c r="Z1476" s="2"/>
      <c r="AA1476" s="2"/>
    </row>
    <row r="1477" spans="26:27">
      <c r="Z1477" s="2"/>
      <c r="AA1477" s="2"/>
    </row>
    <row r="1478" spans="26:27">
      <c r="Z1478" s="2"/>
      <c r="AA1478" s="2"/>
    </row>
    <row r="1479" spans="26:27">
      <c r="Z1479" s="2"/>
      <c r="AA1479" s="2"/>
    </row>
    <row r="1480" spans="26:27">
      <c r="Z1480" s="2"/>
      <c r="AA1480" s="2"/>
    </row>
    <row r="1481" spans="26:27">
      <c r="Z1481" s="2"/>
      <c r="AA1481" s="2"/>
    </row>
    <row r="1482" spans="26:27">
      <c r="Z1482" s="2"/>
      <c r="AA1482" s="2"/>
    </row>
    <row r="1483" spans="26:27">
      <c r="Z1483" s="2"/>
      <c r="AA1483" s="2"/>
    </row>
    <row r="1484" spans="26:27">
      <c r="Z1484" s="2"/>
      <c r="AA1484" s="2"/>
    </row>
    <row r="1485" spans="26:27">
      <c r="Z1485" s="2"/>
      <c r="AA1485" s="2"/>
    </row>
    <row r="1486" spans="26:27">
      <c r="Z1486" s="2"/>
      <c r="AA1486" s="2"/>
    </row>
    <row r="1487" spans="26:27">
      <c r="Z1487" s="2"/>
      <c r="AA1487" s="2"/>
    </row>
    <row r="1488" spans="26:27">
      <c r="Z1488" s="2"/>
      <c r="AA1488" s="2"/>
    </row>
    <row r="1489" spans="26:27">
      <c r="Z1489" s="2"/>
      <c r="AA1489" s="2"/>
    </row>
    <row r="1490" spans="26:27">
      <c r="Z1490" s="2"/>
      <c r="AA1490" s="2"/>
    </row>
    <row r="1491" spans="26:27">
      <c r="Z1491" s="2"/>
      <c r="AA1491" s="2"/>
    </row>
    <row r="1492" spans="26:27">
      <c r="Z1492" s="2"/>
      <c r="AA1492" s="2"/>
    </row>
    <row r="1493" spans="26:27">
      <c r="Z1493" s="2"/>
      <c r="AA1493" s="2"/>
    </row>
    <row r="1494" spans="26:27">
      <c r="Z1494" s="2"/>
      <c r="AA1494" s="2"/>
    </row>
    <row r="1495" spans="26:27">
      <c r="Z1495" s="2"/>
      <c r="AA1495" s="2"/>
    </row>
    <row r="1496" spans="26:27">
      <c r="Z1496" s="2"/>
      <c r="AA1496" s="2"/>
    </row>
    <row r="1497" spans="26:27">
      <c r="Z1497" s="2"/>
      <c r="AA1497" s="2"/>
    </row>
    <row r="1498" spans="26:27">
      <c r="Z1498" s="2"/>
      <c r="AA1498" s="2"/>
    </row>
    <row r="1499" spans="26:27">
      <c r="Z1499" s="2"/>
      <c r="AA1499" s="2"/>
    </row>
    <row r="1500" spans="26:27">
      <c r="Z1500" s="2"/>
      <c r="AA1500" s="2"/>
    </row>
    <row r="1501" spans="26:27">
      <c r="Z1501" s="2"/>
      <c r="AA1501" s="2"/>
    </row>
    <row r="1502" spans="26:27">
      <c r="Z1502" s="2"/>
      <c r="AA1502" s="2"/>
    </row>
    <row r="1503" spans="26:27">
      <c r="Z1503" s="2"/>
      <c r="AA1503" s="2"/>
    </row>
    <row r="1504" spans="26:27">
      <c r="Z1504" s="2"/>
      <c r="AA1504" s="2"/>
    </row>
    <row r="1505" spans="26:27">
      <c r="Z1505" s="2"/>
      <c r="AA1505" s="2"/>
    </row>
    <row r="1506" spans="26:27">
      <c r="Z1506" s="2"/>
      <c r="AA1506" s="2"/>
    </row>
    <row r="1507" spans="26:27">
      <c r="Z1507" s="2"/>
      <c r="AA1507" s="2"/>
    </row>
    <row r="1508" spans="26:27">
      <c r="Z1508" s="2"/>
      <c r="AA1508" s="2"/>
    </row>
    <row r="1509" spans="26:27">
      <c r="Z1509" s="2"/>
      <c r="AA1509" s="2"/>
    </row>
    <row r="1510" spans="26:27">
      <c r="Z1510" s="2"/>
      <c r="AA1510" s="2"/>
    </row>
    <row r="1511" spans="26:27">
      <c r="Z1511" s="2"/>
      <c r="AA1511" s="2"/>
    </row>
    <row r="1512" spans="26:27">
      <c r="Z1512" s="2"/>
      <c r="AA1512" s="2"/>
    </row>
    <row r="1513" spans="26:27">
      <c r="Z1513" s="2"/>
      <c r="AA1513" s="2"/>
    </row>
    <row r="1514" spans="26:27">
      <c r="Z1514" s="2"/>
      <c r="AA1514" s="2"/>
    </row>
    <row r="1515" spans="26:27">
      <c r="Z1515" s="2"/>
      <c r="AA1515" s="2"/>
    </row>
    <row r="1516" spans="26:27">
      <c r="Z1516" s="2"/>
      <c r="AA1516" s="2"/>
    </row>
    <row r="1517" spans="26:27">
      <c r="Z1517" s="2"/>
      <c r="AA1517" s="2"/>
    </row>
    <row r="1518" spans="26:27">
      <c r="Z1518" s="2"/>
      <c r="AA1518" s="2"/>
    </row>
    <row r="1519" spans="26:27">
      <c r="Z1519" s="2"/>
      <c r="AA1519" s="2"/>
    </row>
    <row r="1520" spans="26:27">
      <c r="Z1520" s="2"/>
      <c r="AA1520" s="2"/>
    </row>
    <row r="1521" spans="26:27">
      <c r="Z1521" s="2"/>
      <c r="AA1521" s="2"/>
    </row>
    <row r="1522" spans="26:27">
      <c r="Z1522" s="2"/>
      <c r="AA1522" s="2"/>
    </row>
    <row r="1523" spans="26:27">
      <c r="Z1523" s="2"/>
      <c r="AA1523" s="2"/>
    </row>
    <row r="1524" spans="26:27">
      <c r="Z1524" s="2"/>
      <c r="AA1524" s="2"/>
    </row>
    <row r="1525" spans="26:27">
      <c r="Z1525" s="2"/>
      <c r="AA1525" s="2"/>
    </row>
    <row r="1526" spans="26:27">
      <c r="Z1526" s="2"/>
      <c r="AA1526" s="2"/>
    </row>
    <row r="1527" spans="26:27">
      <c r="Z1527" s="2"/>
      <c r="AA1527" s="2"/>
    </row>
    <row r="1528" spans="26:27">
      <c r="Z1528" s="2"/>
      <c r="AA1528" s="2"/>
    </row>
    <row r="1529" spans="26:27">
      <c r="Z1529" s="2"/>
      <c r="AA1529" s="2"/>
    </row>
    <row r="1530" spans="26:27">
      <c r="Z1530" s="2"/>
      <c r="AA1530" s="2"/>
    </row>
    <row r="1531" spans="26:27">
      <c r="Z1531" s="2"/>
      <c r="AA1531" s="2"/>
    </row>
    <row r="1532" spans="26:27">
      <c r="Z1532" s="2"/>
      <c r="AA1532" s="2"/>
    </row>
    <row r="1533" spans="26:27">
      <c r="Z1533" s="2"/>
      <c r="AA1533" s="2"/>
    </row>
    <row r="1534" spans="26:27">
      <c r="Z1534" s="2"/>
      <c r="AA1534" s="2"/>
    </row>
    <row r="1535" spans="26:27">
      <c r="Z1535" s="2"/>
      <c r="AA1535" s="2"/>
    </row>
    <row r="1536" spans="26:27">
      <c r="Z1536" s="2"/>
      <c r="AA1536" s="2"/>
    </row>
    <row r="1537" spans="26:27">
      <c r="Z1537" s="2"/>
      <c r="AA1537" s="2"/>
    </row>
    <row r="1538" spans="26:27">
      <c r="Z1538" s="2"/>
      <c r="AA1538" s="2"/>
    </row>
    <row r="1539" spans="26:27">
      <c r="Z1539" s="2"/>
      <c r="AA1539" s="2"/>
    </row>
    <row r="1540" spans="26:27">
      <c r="Z1540" s="2"/>
      <c r="AA1540" s="2"/>
    </row>
    <row r="1541" spans="26:27">
      <c r="Z1541" s="2"/>
      <c r="AA1541" s="2"/>
    </row>
    <row r="1542" spans="26:27">
      <c r="Z1542" s="2"/>
      <c r="AA1542" s="2"/>
    </row>
    <row r="1543" spans="26:27">
      <c r="Z1543" s="2"/>
      <c r="AA1543" s="2"/>
    </row>
    <row r="1544" spans="26:27">
      <c r="Z1544" s="2"/>
      <c r="AA1544" s="2"/>
    </row>
    <row r="1545" spans="26:27">
      <c r="Z1545" s="2"/>
      <c r="AA1545" s="2"/>
    </row>
    <row r="1546" spans="26:27">
      <c r="Z1546" s="2"/>
      <c r="AA1546" s="2"/>
    </row>
    <row r="1547" spans="26:27">
      <c r="Z1547" s="2"/>
      <c r="AA1547" s="2"/>
    </row>
    <row r="1548" spans="26:27">
      <c r="Z1548" s="2"/>
      <c r="AA1548" s="2"/>
    </row>
    <row r="1549" spans="26:27">
      <c r="Z1549" s="2"/>
      <c r="AA1549" s="2"/>
    </row>
    <row r="1550" spans="26:27">
      <c r="Z1550" s="2"/>
      <c r="AA1550" s="2"/>
    </row>
    <row r="1551" spans="26:27">
      <c r="Z1551" s="2"/>
      <c r="AA1551" s="2"/>
    </row>
    <row r="1552" spans="26:27">
      <c r="Z1552" s="2"/>
      <c r="AA1552" s="2"/>
    </row>
    <row r="1553" spans="26:27">
      <c r="Z1553" s="2"/>
      <c r="AA1553" s="2"/>
    </row>
    <row r="1554" spans="26:27">
      <c r="Z1554" s="2"/>
      <c r="AA1554" s="2"/>
    </row>
    <row r="1555" spans="26:27">
      <c r="Z1555" s="2"/>
      <c r="AA1555" s="2"/>
    </row>
    <row r="1556" spans="26:27">
      <c r="Z1556" s="2"/>
      <c r="AA1556" s="2"/>
    </row>
    <row r="1557" spans="26:27">
      <c r="Z1557" s="2"/>
      <c r="AA1557" s="2"/>
    </row>
    <row r="1558" spans="26:27">
      <c r="Z1558" s="2"/>
      <c r="AA1558" s="2"/>
    </row>
    <row r="1559" spans="26:27">
      <c r="Z1559" s="2"/>
      <c r="AA1559" s="2"/>
    </row>
    <row r="1560" spans="26:27">
      <c r="Z1560" s="2"/>
      <c r="AA1560" s="2"/>
    </row>
    <row r="1561" spans="26:27">
      <c r="Z1561" s="2"/>
      <c r="AA1561" s="2"/>
    </row>
    <row r="1562" spans="26:27">
      <c r="Z1562" s="2"/>
      <c r="AA1562" s="2"/>
    </row>
    <row r="1563" spans="26:27">
      <c r="Z1563" s="2"/>
      <c r="AA1563" s="2"/>
    </row>
    <row r="1564" spans="26:27">
      <c r="Z1564" s="2"/>
      <c r="AA1564" s="2"/>
    </row>
    <row r="1565" spans="26:27">
      <c r="Z1565" s="2"/>
      <c r="AA1565" s="2"/>
    </row>
    <row r="1566" spans="26:27">
      <c r="Z1566" s="2"/>
      <c r="AA1566" s="2"/>
    </row>
    <row r="1567" spans="26:27">
      <c r="Z1567" s="2"/>
      <c r="AA1567" s="2"/>
    </row>
    <row r="1568" spans="26:27">
      <c r="Z1568" s="2"/>
      <c r="AA1568" s="2"/>
    </row>
    <row r="1569" spans="26:27">
      <c r="Z1569" s="2"/>
      <c r="AA1569" s="2"/>
    </row>
    <row r="1570" spans="26:27">
      <c r="Z1570" s="2"/>
      <c r="AA1570" s="2"/>
    </row>
    <row r="1571" spans="26:27">
      <c r="Z1571" s="2"/>
      <c r="AA1571" s="2"/>
    </row>
    <row r="1572" spans="26:27">
      <c r="Z1572" s="2"/>
      <c r="AA1572" s="2"/>
    </row>
    <row r="1573" spans="26:27">
      <c r="Z1573" s="2"/>
      <c r="AA1573" s="2"/>
    </row>
    <row r="1574" spans="26:27">
      <c r="Z1574" s="2"/>
      <c r="AA1574" s="2"/>
    </row>
    <row r="1575" spans="26:27">
      <c r="Z1575" s="2"/>
      <c r="AA1575" s="2"/>
    </row>
    <row r="1576" spans="26:27">
      <c r="Z1576" s="2"/>
      <c r="AA1576" s="2"/>
    </row>
    <row r="1577" spans="26:27">
      <c r="Z1577" s="2"/>
      <c r="AA1577" s="2"/>
    </row>
    <row r="1578" spans="26:27">
      <c r="Z1578" s="2"/>
      <c r="AA1578" s="2"/>
    </row>
    <row r="1579" spans="26:27">
      <c r="Z1579" s="2"/>
      <c r="AA1579" s="2"/>
    </row>
    <row r="1580" spans="26:27">
      <c r="Z1580" s="2"/>
      <c r="AA1580" s="2"/>
    </row>
    <row r="1581" spans="26:27">
      <c r="Z1581" s="2"/>
      <c r="AA1581" s="2"/>
    </row>
    <row r="1582" spans="26:27">
      <c r="Z1582" s="2"/>
      <c r="AA1582" s="2"/>
    </row>
    <row r="1583" spans="26:27">
      <c r="Z1583" s="2"/>
      <c r="AA1583" s="2"/>
    </row>
    <row r="1584" spans="26:27">
      <c r="Z1584" s="2"/>
      <c r="AA1584" s="2"/>
    </row>
    <row r="1585" spans="26:27">
      <c r="Z1585" s="2"/>
      <c r="AA1585" s="2"/>
    </row>
    <row r="1586" spans="26:27">
      <c r="Z1586" s="2"/>
      <c r="AA1586" s="2"/>
    </row>
    <row r="1587" spans="26:27">
      <c r="Z1587" s="2"/>
      <c r="AA1587" s="2"/>
    </row>
    <row r="1588" spans="26:27">
      <c r="Z1588" s="2"/>
      <c r="AA1588" s="2"/>
    </row>
    <row r="1589" spans="26:27">
      <c r="Z1589" s="2"/>
      <c r="AA1589" s="2"/>
    </row>
    <row r="1590" spans="26:27">
      <c r="Z1590" s="2"/>
      <c r="AA1590" s="2"/>
    </row>
    <row r="1591" spans="26:27">
      <c r="Z1591" s="2"/>
      <c r="AA1591" s="2"/>
    </row>
    <row r="1592" spans="26:27">
      <c r="Z1592" s="2"/>
      <c r="AA1592" s="2"/>
    </row>
    <row r="1593" spans="26:27">
      <c r="Z1593" s="2"/>
      <c r="AA1593" s="2"/>
    </row>
    <row r="1594" spans="26:27">
      <c r="Z1594" s="2"/>
      <c r="AA1594" s="2"/>
    </row>
    <row r="1595" spans="26:27">
      <c r="Z1595" s="2"/>
      <c r="AA1595" s="2"/>
    </row>
    <row r="1596" spans="26:27">
      <c r="Z1596" s="2"/>
      <c r="AA1596" s="2"/>
    </row>
    <row r="1597" spans="26:27">
      <c r="Z1597" s="2"/>
      <c r="AA1597" s="2"/>
    </row>
    <row r="1598" spans="26:27">
      <c r="Z1598" s="2"/>
      <c r="AA1598" s="2"/>
    </row>
    <row r="1599" spans="26:27">
      <c r="Z1599" s="2"/>
      <c r="AA1599" s="2"/>
    </row>
    <row r="1600" spans="26:27">
      <c r="Z1600" s="2"/>
      <c r="AA1600" s="2"/>
    </row>
    <row r="1601" spans="26:27">
      <c r="Z1601" s="2"/>
      <c r="AA1601" s="2"/>
    </row>
    <row r="1602" spans="26:27">
      <c r="Z1602" s="2"/>
      <c r="AA1602" s="2"/>
    </row>
    <row r="1603" spans="26:27">
      <c r="Z1603" s="2"/>
      <c r="AA1603" s="2"/>
    </row>
    <row r="1604" spans="26:27">
      <c r="Z1604" s="2"/>
      <c r="AA1604" s="2"/>
    </row>
    <row r="1605" spans="26:27">
      <c r="Z1605" s="2"/>
      <c r="AA1605" s="2"/>
    </row>
    <row r="1606" spans="26:27">
      <c r="Z1606" s="2"/>
      <c r="AA1606" s="2"/>
    </row>
    <row r="1607" spans="26:27">
      <c r="Z1607" s="2"/>
      <c r="AA1607" s="2"/>
    </row>
    <row r="1608" spans="26:27">
      <c r="Z1608" s="2"/>
      <c r="AA1608" s="2"/>
    </row>
    <row r="1609" spans="26:27">
      <c r="Z1609" s="2"/>
      <c r="AA1609" s="2"/>
    </row>
    <row r="1610" spans="26:27">
      <c r="Z1610" s="2"/>
      <c r="AA1610" s="2"/>
    </row>
    <row r="1611" spans="26:27">
      <c r="Z1611" s="2"/>
      <c r="AA1611" s="2"/>
    </row>
    <row r="1612" spans="26:27">
      <c r="Z1612" s="2"/>
      <c r="AA1612" s="2"/>
    </row>
    <row r="1613" spans="26:27">
      <c r="Z1613" s="2"/>
      <c r="AA1613" s="2"/>
    </row>
    <row r="1614" spans="26:27">
      <c r="Z1614" s="2"/>
      <c r="AA1614" s="2"/>
    </row>
    <row r="1615" spans="26:27">
      <c r="Z1615" s="2"/>
      <c r="AA1615" s="2"/>
    </row>
    <row r="1616" spans="26:27">
      <c r="Z1616" s="2"/>
      <c r="AA1616" s="2"/>
    </row>
    <row r="1617" spans="26:27">
      <c r="Z1617" s="2"/>
      <c r="AA1617" s="2"/>
    </row>
    <row r="1618" spans="26:27">
      <c r="Z1618" s="2"/>
      <c r="AA1618" s="2"/>
    </row>
    <row r="1619" spans="26:27">
      <c r="Z1619" s="2"/>
      <c r="AA1619" s="2"/>
    </row>
    <row r="1620" spans="26:27">
      <c r="Z1620" s="2"/>
      <c r="AA1620" s="2"/>
    </row>
    <row r="1621" spans="26:27">
      <c r="Z1621" s="2"/>
      <c r="AA1621" s="2"/>
    </row>
    <row r="1622" spans="26:27">
      <c r="Z1622" s="2"/>
      <c r="AA1622" s="2"/>
    </row>
    <row r="1623" spans="26:27">
      <c r="Z1623" s="2"/>
      <c r="AA1623" s="2"/>
    </row>
    <row r="1624" spans="26:27">
      <c r="Z1624" s="2"/>
      <c r="AA1624" s="2"/>
    </row>
    <row r="1625" spans="26:27">
      <c r="Z1625" s="2"/>
      <c r="AA1625" s="2"/>
    </row>
    <row r="1626" spans="26:27">
      <c r="Z1626" s="2"/>
      <c r="AA1626" s="2"/>
    </row>
    <row r="1627" spans="26:27">
      <c r="Z1627" s="2"/>
      <c r="AA1627" s="2"/>
    </row>
    <row r="1628" spans="26:27">
      <c r="Z1628" s="2"/>
      <c r="AA1628" s="2"/>
    </row>
    <row r="1629" spans="26:27">
      <c r="Z1629" s="2"/>
      <c r="AA1629" s="2"/>
    </row>
    <row r="1630" spans="26:27">
      <c r="Z1630" s="2"/>
      <c r="AA1630" s="2"/>
    </row>
    <row r="1631" spans="26:27">
      <c r="Z1631" s="2"/>
      <c r="AA1631" s="2"/>
    </row>
    <row r="1632" spans="26:27">
      <c r="Z1632" s="2"/>
      <c r="AA1632" s="2"/>
    </row>
    <row r="1633" spans="26:27">
      <c r="Z1633" s="2"/>
      <c r="AA1633" s="2"/>
    </row>
    <row r="1634" spans="26:27">
      <c r="Z1634" s="2"/>
      <c r="AA1634" s="2"/>
    </row>
    <row r="1635" spans="26:27">
      <c r="Z1635" s="2"/>
      <c r="AA1635" s="2"/>
    </row>
    <row r="1636" spans="26:27">
      <c r="Z1636" s="2"/>
      <c r="AA1636" s="2"/>
    </row>
    <row r="1637" spans="26:27">
      <c r="Z1637" s="2"/>
      <c r="AA1637" s="2"/>
    </row>
    <row r="1638" spans="26:27">
      <c r="Z1638" s="2"/>
      <c r="AA1638" s="2"/>
    </row>
    <row r="1639" spans="26:27">
      <c r="Z1639" s="2"/>
      <c r="AA1639" s="2"/>
    </row>
    <row r="1640" spans="26:27">
      <c r="Z1640" s="2"/>
      <c r="AA1640" s="2"/>
    </row>
    <row r="1641" spans="26:27">
      <c r="Z1641" s="2"/>
      <c r="AA1641" s="2"/>
    </row>
    <row r="1642" spans="26:27">
      <c r="Z1642" s="2"/>
      <c r="AA1642" s="2"/>
    </row>
    <row r="1643" spans="26:27">
      <c r="Z1643" s="2"/>
      <c r="AA1643" s="2"/>
    </row>
    <row r="1644" spans="26:27">
      <c r="Z1644" s="2"/>
      <c r="AA1644" s="2"/>
    </row>
    <row r="1645" spans="26:27">
      <c r="Z1645" s="2"/>
      <c r="AA1645" s="2"/>
    </row>
    <row r="1646" spans="26:27">
      <c r="Z1646" s="2"/>
      <c r="AA1646" s="2"/>
    </row>
    <row r="1647" spans="26:27">
      <c r="Z1647" s="2"/>
      <c r="AA1647" s="2"/>
    </row>
    <row r="1648" spans="26:27">
      <c r="Z1648" s="2"/>
      <c r="AA1648" s="2"/>
    </row>
    <row r="1649" spans="26:27">
      <c r="Z1649" s="2"/>
      <c r="AA1649" s="2"/>
    </row>
    <row r="1650" spans="26:27">
      <c r="Z1650" s="2"/>
      <c r="AA1650" s="2"/>
    </row>
    <row r="1651" spans="26:27">
      <c r="Z1651" s="2"/>
      <c r="AA1651" s="2"/>
    </row>
    <row r="1652" spans="26:27">
      <c r="Z1652" s="2"/>
      <c r="AA1652" s="2"/>
    </row>
    <row r="1653" spans="26:27">
      <c r="Z1653" s="2"/>
      <c r="AA1653" s="2"/>
    </row>
    <row r="1654" spans="26:27">
      <c r="Z1654" s="2"/>
      <c r="AA1654" s="2"/>
    </row>
    <row r="1655" spans="26:27">
      <c r="Z1655" s="2"/>
      <c r="AA1655" s="2"/>
    </row>
    <row r="1656" spans="26:27">
      <c r="Z1656" s="2"/>
      <c r="AA1656" s="2"/>
    </row>
    <row r="1657" spans="26:27">
      <c r="Z1657" s="2"/>
      <c r="AA1657" s="2"/>
    </row>
    <row r="1658" spans="26:27">
      <c r="Z1658" s="2"/>
      <c r="AA1658" s="2"/>
    </row>
    <row r="1659" spans="26:27">
      <c r="Z1659" s="2"/>
      <c r="AA1659" s="2"/>
    </row>
    <row r="1660" spans="26:27">
      <c r="Z1660" s="2"/>
      <c r="AA1660" s="2"/>
    </row>
    <row r="1661" spans="26:27">
      <c r="Z1661" s="2"/>
      <c r="AA1661" s="2"/>
    </row>
    <row r="1662" spans="26:27">
      <c r="Z1662" s="2"/>
      <c r="AA1662" s="2"/>
    </row>
    <row r="1663" spans="26:27">
      <c r="Z1663" s="2"/>
      <c r="AA1663" s="2"/>
    </row>
    <row r="1664" spans="26:27">
      <c r="Z1664" s="2"/>
      <c r="AA1664" s="2"/>
    </row>
    <row r="1665" spans="26:27">
      <c r="Z1665" s="2"/>
      <c r="AA1665" s="2"/>
    </row>
    <row r="1666" spans="26:27">
      <c r="Z1666" s="2"/>
      <c r="AA1666" s="2"/>
    </row>
    <row r="1667" spans="26:27">
      <c r="Z1667" s="2"/>
      <c r="AA1667" s="2"/>
    </row>
    <row r="1668" spans="26:27">
      <c r="Z1668" s="2"/>
      <c r="AA1668" s="2"/>
    </row>
    <row r="1669" spans="26:27">
      <c r="Z1669" s="2"/>
      <c r="AA1669" s="2"/>
    </row>
    <row r="1670" spans="26:27">
      <c r="Z1670" s="2"/>
      <c r="AA1670" s="2"/>
    </row>
    <row r="1671" spans="26:27">
      <c r="Z1671" s="2"/>
      <c r="AA1671" s="2"/>
    </row>
    <row r="1672" spans="26:27">
      <c r="Z1672" s="2"/>
      <c r="AA1672" s="2"/>
    </row>
    <row r="1673" spans="26:27">
      <c r="Z1673" s="2"/>
      <c r="AA1673" s="2"/>
    </row>
    <row r="1674" spans="26:27">
      <c r="Z1674" s="2"/>
      <c r="AA1674" s="2"/>
    </row>
    <row r="1675" spans="26:27">
      <c r="Z1675" s="2"/>
      <c r="AA1675" s="2"/>
    </row>
    <row r="1676" spans="26:27">
      <c r="Z1676" s="2"/>
      <c r="AA1676" s="2"/>
    </row>
    <row r="1677" spans="26:27">
      <c r="Z1677" s="2"/>
      <c r="AA1677" s="2"/>
    </row>
    <row r="1678" spans="26:27">
      <c r="Z1678" s="2"/>
      <c r="AA1678" s="2"/>
    </row>
    <row r="1679" spans="26:27">
      <c r="Z1679" s="2"/>
      <c r="AA1679" s="2"/>
    </row>
    <row r="1680" spans="26:27">
      <c r="Z1680" s="2"/>
      <c r="AA1680" s="2"/>
    </row>
    <row r="1681" spans="26:27">
      <c r="Z1681" s="2"/>
      <c r="AA1681" s="2"/>
    </row>
    <row r="1682" spans="26:27">
      <c r="Z1682" s="2"/>
      <c r="AA1682" s="2"/>
    </row>
    <row r="1683" spans="26:27">
      <c r="Z1683" s="2"/>
      <c r="AA1683" s="2"/>
    </row>
    <row r="1684" spans="26:27">
      <c r="Z1684" s="2"/>
      <c r="AA1684" s="2"/>
    </row>
    <row r="1685" spans="26:27">
      <c r="Z1685" s="2"/>
      <c r="AA1685" s="2"/>
    </row>
    <row r="1686" spans="26:27">
      <c r="Z1686" s="2"/>
      <c r="AA1686" s="2"/>
    </row>
    <row r="1687" spans="26:27">
      <c r="Z1687" s="2"/>
      <c r="AA1687" s="2"/>
    </row>
    <row r="1688" spans="26:27">
      <c r="Z1688" s="2"/>
      <c r="AA1688" s="2"/>
    </row>
    <row r="1689" spans="26:27">
      <c r="Z1689" s="2"/>
      <c r="AA1689" s="2"/>
    </row>
    <row r="1690" spans="26:27">
      <c r="Z1690" s="2"/>
      <c r="AA1690" s="2"/>
    </row>
    <row r="1691" spans="26:27">
      <c r="Z1691" s="2"/>
      <c r="AA1691" s="2"/>
    </row>
    <row r="1692" spans="26:27">
      <c r="Z1692" s="2"/>
      <c r="AA1692" s="2"/>
    </row>
    <row r="1693" spans="26:27">
      <c r="Z1693" s="2"/>
      <c r="AA1693" s="2"/>
    </row>
    <row r="1694" spans="26:27">
      <c r="Z1694" s="2"/>
      <c r="AA1694" s="2"/>
    </row>
    <row r="1695" spans="26:27">
      <c r="Z1695" s="2"/>
      <c r="AA1695" s="2"/>
    </row>
    <row r="1696" spans="26:27">
      <c r="Z1696" s="2"/>
      <c r="AA1696" s="2"/>
    </row>
    <row r="1697" spans="26:27">
      <c r="Z1697" s="2"/>
      <c r="AA1697" s="2"/>
    </row>
    <row r="1698" spans="26:27">
      <c r="Z1698" s="2"/>
      <c r="AA1698" s="2"/>
    </row>
    <row r="1699" spans="26:27">
      <c r="Z1699" s="2"/>
      <c r="AA1699" s="2"/>
    </row>
    <row r="1700" spans="26:27">
      <c r="Z1700" s="2"/>
      <c r="AA1700" s="2"/>
    </row>
    <row r="1701" spans="26:27">
      <c r="Z1701" s="2"/>
      <c r="AA1701" s="2"/>
    </row>
    <row r="1702" spans="26:27">
      <c r="Z1702" s="2"/>
      <c r="AA1702" s="2"/>
    </row>
    <row r="1703" spans="26:27">
      <c r="Z1703" s="2"/>
      <c r="AA1703" s="2"/>
    </row>
    <row r="1704" spans="26:27">
      <c r="Z1704" s="2"/>
      <c r="AA1704" s="2"/>
    </row>
    <row r="1705" spans="26:27">
      <c r="Z1705" s="2"/>
      <c r="AA1705" s="2"/>
    </row>
    <row r="1706" spans="26:27">
      <c r="Z1706" s="2"/>
      <c r="AA1706" s="2"/>
    </row>
    <row r="1707" spans="26:27">
      <c r="Z1707" s="2"/>
      <c r="AA1707" s="2"/>
    </row>
    <row r="1708" spans="26:27">
      <c r="Z1708" s="2"/>
      <c r="AA1708" s="2"/>
    </row>
    <row r="1709" spans="26:27">
      <c r="Z1709" s="2"/>
      <c r="AA1709" s="2"/>
    </row>
    <row r="1710" spans="26:27">
      <c r="Z1710" s="2"/>
      <c r="AA1710" s="2"/>
    </row>
    <row r="1711" spans="26:27">
      <c r="Z1711" s="2"/>
      <c r="AA1711" s="2"/>
    </row>
    <row r="1712" spans="26:27">
      <c r="Z1712" s="2"/>
      <c r="AA1712" s="2"/>
    </row>
    <row r="1713" spans="26:27">
      <c r="Z1713" s="2"/>
      <c r="AA1713" s="2"/>
    </row>
    <row r="1714" spans="26:27">
      <c r="Z1714" s="2"/>
      <c r="AA1714" s="2"/>
    </row>
    <row r="1715" spans="26:27">
      <c r="Z1715" s="2"/>
      <c r="AA1715" s="2"/>
    </row>
    <row r="1716" spans="26:27">
      <c r="Z1716" s="2"/>
      <c r="AA1716" s="2"/>
    </row>
    <row r="1717" spans="26:27">
      <c r="Z1717" s="2"/>
      <c r="AA1717" s="2"/>
    </row>
    <row r="1718" spans="26:27">
      <c r="Z1718" s="2"/>
      <c r="AA1718" s="2"/>
    </row>
    <row r="1719" spans="26:27">
      <c r="Z1719" s="2"/>
      <c r="AA1719" s="2"/>
    </row>
    <row r="1720" spans="26:27">
      <c r="Z1720" s="2"/>
      <c r="AA1720" s="2"/>
    </row>
    <row r="1721" spans="26:27">
      <c r="Z1721" s="2"/>
      <c r="AA1721" s="2"/>
    </row>
    <row r="1722" spans="26:27">
      <c r="Z1722" s="2"/>
      <c r="AA1722" s="2"/>
    </row>
    <row r="1723" spans="26:27">
      <c r="Z1723" s="2"/>
      <c r="AA1723" s="2"/>
    </row>
    <row r="1724" spans="26:27">
      <c r="Z1724" s="2"/>
      <c r="AA1724" s="2"/>
    </row>
    <row r="1725" spans="26:27">
      <c r="Z1725" s="2"/>
      <c r="AA1725" s="2"/>
    </row>
    <row r="1726" spans="26:27">
      <c r="Z1726" s="2"/>
      <c r="AA1726" s="2"/>
    </row>
    <row r="1727" spans="26:27">
      <c r="Z1727" s="2"/>
      <c r="AA1727" s="2"/>
    </row>
    <row r="1728" spans="26:27">
      <c r="Z1728" s="2"/>
      <c r="AA1728" s="2"/>
    </row>
    <row r="1729" spans="26:27">
      <c r="Z1729" s="2"/>
      <c r="AA1729" s="2"/>
    </row>
    <row r="1730" spans="26:27">
      <c r="Z1730" s="2"/>
      <c r="AA1730" s="2"/>
    </row>
    <row r="1731" spans="26:27">
      <c r="Z1731" s="2"/>
      <c r="AA1731" s="2"/>
    </row>
    <row r="1732" spans="26:27">
      <c r="Z1732" s="2"/>
      <c r="AA1732" s="2"/>
    </row>
    <row r="1733" spans="26:27">
      <c r="Z1733" s="2"/>
      <c r="AA1733" s="2"/>
    </row>
    <row r="1734" spans="26:27">
      <c r="Z1734" s="2"/>
      <c r="AA1734" s="2"/>
    </row>
    <row r="1735" spans="26:27">
      <c r="Z1735" s="2"/>
      <c r="AA1735" s="2"/>
    </row>
    <row r="1736" spans="26:27">
      <c r="Z1736" s="2"/>
      <c r="AA1736" s="2"/>
    </row>
    <row r="1737" spans="26:27">
      <c r="Z1737" s="2"/>
      <c r="AA1737" s="2"/>
    </row>
    <row r="1738" spans="26:27">
      <c r="Z1738" s="2"/>
      <c r="AA1738" s="2"/>
    </row>
    <row r="1739" spans="26:27">
      <c r="Z1739" s="2"/>
      <c r="AA1739" s="2"/>
    </row>
    <row r="1740" spans="26:27">
      <c r="Z1740" s="2"/>
      <c r="AA1740" s="2"/>
    </row>
    <row r="1741" spans="26:27">
      <c r="Z1741" s="2"/>
      <c r="AA1741" s="2"/>
    </row>
    <row r="1742" spans="26:27">
      <c r="Z1742" s="2"/>
      <c r="AA1742" s="2"/>
    </row>
    <row r="1743" spans="26:27">
      <c r="Z1743" s="2"/>
      <c r="AA1743" s="2"/>
    </row>
    <row r="1744" spans="26:27">
      <c r="Z1744" s="2"/>
      <c r="AA1744" s="2"/>
    </row>
    <row r="1745" spans="26:27">
      <c r="Z1745" s="2"/>
      <c r="AA1745" s="2"/>
    </row>
    <row r="1746" spans="26:27">
      <c r="Z1746" s="2"/>
      <c r="AA1746" s="2"/>
    </row>
    <row r="1747" spans="26:27">
      <c r="Z1747" s="2"/>
      <c r="AA1747" s="2"/>
    </row>
    <row r="1748" spans="26:27">
      <c r="Z1748" s="2"/>
      <c r="AA1748" s="2"/>
    </row>
    <row r="1749" spans="26:27">
      <c r="Z1749" s="2"/>
      <c r="AA1749" s="2"/>
    </row>
    <row r="1750" spans="26:27">
      <c r="Z1750" s="2"/>
      <c r="AA1750" s="2"/>
    </row>
    <row r="1751" spans="26:27">
      <c r="Z1751" s="2"/>
      <c r="AA1751" s="2"/>
    </row>
    <row r="1752" spans="26:27">
      <c r="Z1752" s="2"/>
      <c r="AA1752" s="2"/>
    </row>
    <row r="1753" spans="26:27">
      <c r="Z1753" s="2"/>
      <c r="AA1753" s="2"/>
    </row>
    <row r="1754" spans="26:27">
      <c r="Z1754" s="2"/>
      <c r="AA1754" s="2"/>
    </row>
    <row r="1755" spans="26:27">
      <c r="Z1755" s="2"/>
      <c r="AA1755" s="2"/>
    </row>
    <row r="1756" spans="26:27">
      <c r="Z1756" s="2"/>
      <c r="AA1756" s="2"/>
    </row>
    <row r="1757" spans="26:27">
      <c r="Z1757" s="2"/>
      <c r="AA1757" s="2"/>
    </row>
    <row r="1758" spans="26:27">
      <c r="Z1758" s="2"/>
      <c r="AA1758" s="2"/>
    </row>
    <row r="1759" spans="26:27">
      <c r="Z1759" s="2"/>
      <c r="AA1759" s="2"/>
    </row>
    <row r="1760" spans="26:27">
      <c r="Z1760" s="2"/>
      <c r="AA1760" s="2"/>
    </row>
    <row r="1761" spans="26:27">
      <c r="Z1761" s="2"/>
      <c r="AA1761" s="2"/>
    </row>
    <row r="1762" spans="26:27">
      <c r="Z1762" s="2"/>
      <c r="AA1762" s="2"/>
    </row>
    <row r="1763" spans="26:27">
      <c r="Z1763" s="2"/>
      <c r="AA1763" s="2"/>
    </row>
    <row r="1764" spans="26:27">
      <c r="Z1764" s="2"/>
      <c r="AA1764" s="2"/>
    </row>
    <row r="1765" spans="26:27">
      <c r="Z1765" s="2"/>
      <c r="AA1765" s="2"/>
    </row>
    <row r="1766" spans="26:27">
      <c r="Z1766" s="2"/>
      <c r="AA1766" s="2"/>
    </row>
    <row r="1767" spans="26:27">
      <c r="Z1767" s="2"/>
      <c r="AA1767" s="2"/>
    </row>
    <row r="1768" spans="26:27">
      <c r="Z1768" s="2"/>
      <c r="AA1768" s="2"/>
    </row>
    <row r="1769" spans="26:27">
      <c r="Z1769" s="2"/>
      <c r="AA1769" s="2"/>
    </row>
    <row r="1770" spans="26:27">
      <c r="Z1770" s="2"/>
      <c r="AA1770" s="2"/>
    </row>
    <row r="1771" spans="26:27">
      <c r="Z1771" s="2"/>
      <c r="AA1771" s="2"/>
    </row>
    <row r="1772" spans="26:27">
      <c r="Z1772" s="2"/>
      <c r="AA1772" s="2"/>
    </row>
    <row r="1773" spans="26:27">
      <c r="Z1773" s="2"/>
      <c r="AA1773" s="2"/>
    </row>
    <row r="1774" spans="26:27">
      <c r="Z1774" s="2"/>
      <c r="AA1774" s="2"/>
    </row>
    <row r="1775" spans="26:27">
      <c r="Z1775" s="2"/>
      <c r="AA1775" s="2"/>
    </row>
    <row r="1776" spans="26:27">
      <c r="Z1776" s="2"/>
      <c r="AA1776" s="2"/>
    </row>
    <row r="1777" spans="26:27">
      <c r="Z1777" s="2"/>
      <c r="AA1777" s="2"/>
    </row>
    <row r="1778" spans="26:27">
      <c r="Z1778" s="2"/>
      <c r="AA1778" s="2"/>
    </row>
    <row r="1779" spans="26:27">
      <c r="Z1779" s="2"/>
      <c r="AA1779" s="2"/>
    </row>
    <row r="1780" spans="26:27">
      <c r="Z1780" s="2"/>
      <c r="AA1780" s="2"/>
    </row>
    <row r="1781" spans="26:27">
      <c r="Z1781" s="2"/>
      <c r="AA1781" s="2"/>
    </row>
    <row r="1782" spans="26:27">
      <c r="Z1782" s="2"/>
      <c r="AA1782" s="2"/>
    </row>
    <row r="1783" spans="26:27">
      <c r="Z1783" s="2"/>
      <c r="AA1783" s="2"/>
    </row>
    <row r="1784" spans="26:27">
      <c r="Z1784" s="2"/>
      <c r="AA1784" s="2"/>
    </row>
    <row r="1785" spans="26:27">
      <c r="Z1785" s="2"/>
      <c r="AA1785" s="2"/>
    </row>
    <row r="1786" spans="26:27">
      <c r="Z1786" s="2"/>
      <c r="AA1786" s="2"/>
    </row>
    <row r="1787" spans="26:27">
      <c r="Z1787" s="2"/>
      <c r="AA1787" s="2"/>
    </row>
    <row r="1788" spans="26:27">
      <c r="Z1788" s="2"/>
      <c r="AA1788" s="2"/>
    </row>
    <row r="1789" spans="26:27">
      <c r="Z1789" s="2"/>
      <c r="AA1789" s="2"/>
    </row>
    <row r="1790" spans="26:27">
      <c r="Z1790" s="2"/>
      <c r="AA1790" s="2"/>
    </row>
    <row r="1791" spans="26:27">
      <c r="Z1791" s="2"/>
      <c r="AA1791" s="2"/>
    </row>
    <row r="1792" spans="26:27">
      <c r="Z1792" s="2"/>
      <c r="AA1792" s="2"/>
    </row>
    <row r="1793" spans="26:27">
      <c r="Z1793" s="2"/>
      <c r="AA1793" s="2"/>
    </row>
    <row r="1794" spans="26:27">
      <c r="Z1794" s="2"/>
      <c r="AA1794" s="2"/>
    </row>
    <row r="1795" spans="26:27">
      <c r="Z1795" s="2"/>
      <c r="AA1795" s="2"/>
    </row>
    <row r="1796" spans="26:27">
      <c r="Z1796" s="2"/>
      <c r="AA1796" s="2"/>
    </row>
    <row r="1797" spans="26:27">
      <c r="Z1797" s="2"/>
      <c r="AA1797" s="2"/>
    </row>
    <row r="1798" spans="26:27">
      <c r="Z1798" s="2"/>
      <c r="AA1798" s="2"/>
    </row>
    <row r="1799" spans="26:27">
      <c r="Z1799" s="2"/>
      <c r="AA1799" s="2"/>
    </row>
    <row r="1800" spans="26:27">
      <c r="Z1800" s="2"/>
      <c r="AA1800" s="2"/>
    </row>
    <row r="1801" spans="26:27">
      <c r="Z1801" s="2"/>
      <c r="AA1801" s="2"/>
    </row>
    <row r="1802" spans="26:27">
      <c r="Z1802" s="2"/>
      <c r="AA1802" s="2"/>
    </row>
    <row r="1803" spans="26:27">
      <c r="Z1803" s="2"/>
      <c r="AA1803" s="2"/>
    </row>
    <row r="1804" spans="26:27">
      <c r="Z1804" s="2"/>
      <c r="AA1804" s="2"/>
    </row>
    <row r="1805" spans="26:27">
      <c r="Z1805" s="2"/>
      <c r="AA1805" s="2"/>
    </row>
    <row r="1806" spans="26:27">
      <c r="Z1806" s="2"/>
      <c r="AA1806" s="2"/>
    </row>
    <row r="1807" spans="26:27">
      <c r="Z1807" s="2"/>
      <c r="AA1807" s="2"/>
    </row>
    <row r="1808" spans="26:27">
      <c r="Z1808" s="2"/>
      <c r="AA1808" s="2"/>
    </row>
    <row r="1809" spans="26:27">
      <c r="Z1809" s="2"/>
      <c r="AA1809" s="2"/>
    </row>
    <row r="1810" spans="26:27">
      <c r="Z1810" s="2"/>
      <c r="AA1810" s="2"/>
    </row>
    <row r="1811" spans="26:27">
      <c r="Z1811" s="2"/>
      <c r="AA1811" s="2"/>
    </row>
    <row r="1812" spans="26:27">
      <c r="Z1812" s="2"/>
      <c r="AA1812" s="2"/>
    </row>
    <row r="1813" spans="26:27">
      <c r="Z1813" s="2"/>
      <c r="AA1813" s="2"/>
    </row>
    <row r="1814" spans="26:27">
      <c r="Z1814" s="2"/>
      <c r="AA1814" s="2"/>
    </row>
    <row r="1815" spans="26:27">
      <c r="Z1815" s="2"/>
      <c r="AA1815" s="2"/>
    </row>
    <row r="1816" spans="26:27">
      <c r="Z1816" s="2"/>
      <c r="AA1816" s="2"/>
    </row>
    <row r="1817" spans="26:27">
      <c r="Z1817" s="2"/>
      <c r="AA1817" s="2"/>
    </row>
    <row r="1818" spans="26:27">
      <c r="Z1818" s="2"/>
      <c r="AA1818" s="2"/>
    </row>
    <row r="1819" spans="26:27">
      <c r="Z1819" s="2"/>
      <c r="AA1819" s="2"/>
    </row>
    <row r="1820" spans="26:27">
      <c r="Z1820" s="2"/>
      <c r="AA1820" s="2"/>
    </row>
    <row r="1821" spans="26:27">
      <c r="Z1821" s="2"/>
      <c r="AA1821" s="2"/>
    </row>
    <row r="1822" spans="26:27">
      <c r="Z1822" s="2"/>
      <c r="AA1822" s="2"/>
    </row>
    <row r="1823" spans="26:27">
      <c r="Z1823" s="2"/>
      <c r="AA1823" s="2"/>
    </row>
    <row r="1824" spans="26:27">
      <c r="Z1824" s="2"/>
      <c r="AA1824" s="2"/>
    </row>
    <row r="1825" spans="26:27">
      <c r="Z1825" s="2"/>
      <c r="AA1825" s="2"/>
    </row>
    <row r="1826" spans="26:27">
      <c r="Z1826" s="2"/>
      <c r="AA1826" s="2"/>
    </row>
    <row r="1827" spans="26:27">
      <c r="Z1827" s="2"/>
      <c r="AA1827" s="2"/>
    </row>
    <row r="1828" spans="26:27">
      <c r="Z1828" s="2"/>
      <c r="AA1828" s="2"/>
    </row>
    <row r="1829" spans="26:27">
      <c r="Z1829" s="2"/>
      <c r="AA1829" s="2"/>
    </row>
    <row r="1830" spans="26:27">
      <c r="Z1830" s="2"/>
      <c r="AA1830" s="2"/>
    </row>
    <row r="1831" spans="26:27">
      <c r="Z1831" s="2"/>
      <c r="AA1831" s="2"/>
    </row>
    <row r="1832" spans="26:27">
      <c r="Z1832" s="2"/>
      <c r="AA1832" s="2"/>
    </row>
    <row r="1833" spans="26:27">
      <c r="Z1833" s="2"/>
      <c r="AA1833" s="2"/>
    </row>
    <row r="1834" spans="26:27">
      <c r="Z1834" s="2"/>
      <c r="AA1834" s="2"/>
    </row>
    <row r="1835" spans="26:27">
      <c r="Z1835" s="2"/>
      <c r="AA1835" s="2"/>
    </row>
    <row r="1836" spans="26:27">
      <c r="Z1836" s="2"/>
      <c r="AA1836" s="2"/>
    </row>
    <row r="1837" spans="26:27">
      <c r="Z1837" s="2"/>
      <c r="AA1837" s="2"/>
    </row>
    <row r="1838" spans="26:27">
      <c r="Z1838" s="2"/>
      <c r="AA1838" s="2"/>
    </row>
    <row r="1839" spans="26:27">
      <c r="Z1839" s="2"/>
      <c r="AA1839" s="2"/>
    </row>
    <row r="1840" spans="26:27">
      <c r="Z1840" s="2"/>
      <c r="AA1840" s="2"/>
    </row>
    <row r="1841" spans="26:27">
      <c r="Z1841" s="2"/>
      <c r="AA1841" s="2"/>
    </row>
    <row r="1842" spans="26:27">
      <c r="Z1842" s="2"/>
      <c r="AA1842" s="2"/>
    </row>
    <row r="1843" spans="26:27">
      <c r="Z1843" s="2"/>
      <c r="AA1843" s="2"/>
    </row>
    <row r="1844" spans="26:27">
      <c r="Z1844" s="2"/>
      <c r="AA1844" s="2"/>
    </row>
    <row r="1845" spans="26:27">
      <c r="Z1845" s="2"/>
      <c r="AA1845" s="2"/>
    </row>
    <row r="1846" spans="26:27">
      <c r="Z1846" s="2"/>
      <c r="AA1846" s="2"/>
    </row>
    <row r="1847" spans="26:27">
      <c r="Z1847" s="2"/>
      <c r="AA1847" s="2"/>
    </row>
    <row r="1848" spans="26:27">
      <c r="Z1848" s="2"/>
      <c r="AA1848" s="2"/>
    </row>
    <row r="1849" spans="26:27">
      <c r="Z1849" s="2"/>
      <c r="AA1849" s="2"/>
    </row>
    <row r="1850" spans="26:27">
      <c r="Z1850" s="2"/>
      <c r="AA1850" s="2"/>
    </row>
    <row r="1851" spans="26:27">
      <c r="Z1851" s="2"/>
      <c r="AA1851" s="2"/>
    </row>
    <row r="1852" spans="26:27">
      <c r="Z1852" s="2"/>
      <c r="AA1852" s="2"/>
    </row>
    <row r="1853" spans="26:27">
      <c r="Z1853" s="2"/>
      <c r="AA1853" s="2"/>
    </row>
    <row r="1854" spans="26:27">
      <c r="Z1854" s="2"/>
      <c r="AA1854" s="2"/>
    </row>
    <row r="1855" spans="26:27">
      <c r="Z1855" s="2"/>
      <c r="AA1855" s="2"/>
    </row>
    <row r="1856" spans="26:27">
      <c r="Z1856" s="2"/>
      <c r="AA1856" s="2"/>
    </row>
    <row r="1857" spans="26:27">
      <c r="Z1857" s="2"/>
      <c r="AA1857" s="2"/>
    </row>
    <row r="1858" spans="26:27">
      <c r="Z1858" s="2"/>
      <c r="AA1858" s="2"/>
    </row>
    <row r="1859" spans="26:27">
      <c r="Z1859" s="2"/>
      <c r="AA1859" s="2"/>
    </row>
    <row r="1860" spans="26:27">
      <c r="Z1860" s="2"/>
      <c r="AA1860" s="2"/>
    </row>
    <row r="1861" spans="26:27">
      <c r="Z1861" s="2"/>
      <c r="AA1861" s="2"/>
    </row>
    <row r="1862" spans="26:27">
      <c r="Z1862" s="2"/>
      <c r="AA1862" s="2"/>
    </row>
    <row r="1863" spans="26:27">
      <c r="Z1863" s="2"/>
      <c r="AA1863" s="2"/>
    </row>
    <row r="1864" spans="26:27">
      <c r="Z1864" s="2"/>
      <c r="AA1864" s="2"/>
    </row>
    <row r="1865" spans="26:27">
      <c r="Z1865" s="2"/>
      <c r="AA1865" s="2"/>
    </row>
    <row r="1866" spans="26:27">
      <c r="Z1866" s="2"/>
      <c r="AA1866" s="2"/>
    </row>
    <row r="1867" spans="26:27">
      <c r="Z1867" s="2"/>
      <c r="AA1867" s="2"/>
    </row>
    <row r="1868" spans="26:27">
      <c r="Z1868" s="2"/>
      <c r="AA1868" s="2"/>
    </row>
    <row r="1869" spans="26:27">
      <c r="Z1869" s="2"/>
      <c r="AA1869" s="2"/>
    </row>
    <row r="1870" spans="26:27">
      <c r="Z1870" s="2"/>
      <c r="AA1870" s="2"/>
    </row>
    <row r="1871" spans="26:27">
      <c r="Z1871" s="2"/>
      <c r="AA1871" s="2"/>
    </row>
    <row r="1872" spans="26:27">
      <c r="Z1872" s="2"/>
      <c r="AA1872" s="2"/>
    </row>
    <row r="1873" spans="26:27">
      <c r="Z1873" s="2"/>
      <c r="AA1873" s="2"/>
    </row>
    <row r="1874" spans="26:27">
      <c r="Z1874" s="2"/>
      <c r="AA1874" s="2"/>
    </row>
    <row r="1875" spans="26:27">
      <c r="Z1875" s="2"/>
      <c r="AA1875" s="2"/>
    </row>
    <row r="1876" spans="26:27">
      <c r="Z1876" s="2"/>
      <c r="AA1876" s="2"/>
    </row>
    <row r="1877" spans="26:27">
      <c r="Z1877" s="2"/>
      <c r="AA1877" s="2"/>
    </row>
    <row r="1878" spans="26:27">
      <c r="Z1878" s="2"/>
      <c r="AA1878" s="2"/>
    </row>
    <row r="1879" spans="26:27">
      <c r="Z1879" s="2"/>
      <c r="AA1879" s="2"/>
    </row>
    <row r="1880" spans="26:27">
      <c r="Z1880" s="2"/>
      <c r="AA1880" s="2"/>
    </row>
    <row r="1881" spans="26:27">
      <c r="Z1881" s="2"/>
      <c r="AA1881" s="2"/>
    </row>
    <row r="1882" spans="26:27">
      <c r="Z1882" s="2"/>
      <c r="AA1882" s="2"/>
    </row>
    <row r="1883" spans="26:27">
      <c r="Z1883" s="2"/>
      <c r="AA1883" s="2"/>
    </row>
    <row r="1884" spans="26:27">
      <c r="Z1884" s="2"/>
      <c r="AA1884" s="2"/>
    </row>
    <row r="1885" spans="26:27">
      <c r="Z1885" s="2"/>
      <c r="AA1885" s="2"/>
    </row>
    <row r="1886" spans="26:27">
      <c r="Z1886" s="2"/>
      <c r="AA1886" s="2"/>
    </row>
    <row r="1887" spans="26:27">
      <c r="Z1887" s="2"/>
      <c r="AA1887" s="2"/>
    </row>
    <row r="1888" spans="26:27">
      <c r="Z1888" s="2"/>
      <c r="AA1888" s="2"/>
    </row>
    <row r="1889" spans="26:27">
      <c r="Z1889" s="2"/>
      <c r="AA1889" s="2"/>
    </row>
    <row r="1890" spans="26:27">
      <c r="Z1890" s="2"/>
      <c r="AA1890" s="2"/>
    </row>
    <row r="1891" spans="26:27">
      <c r="Z1891" s="2"/>
      <c r="AA1891" s="2"/>
    </row>
    <row r="1892" spans="26:27">
      <c r="Z1892" s="2"/>
      <c r="AA1892" s="2"/>
    </row>
    <row r="1893" spans="26:27">
      <c r="Z1893" s="2"/>
      <c r="AA1893" s="2"/>
    </row>
    <row r="1894" spans="26:27">
      <c r="Z1894" s="2"/>
      <c r="AA1894" s="2"/>
    </row>
    <row r="1895" spans="26:27">
      <c r="Z1895" s="2"/>
      <c r="AA1895" s="2"/>
    </row>
    <row r="1896" spans="26:27">
      <c r="Z1896" s="2"/>
      <c r="AA1896" s="2"/>
    </row>
    <row r="1897" spans="26:27">
      <c r="Z1897" s="2"/>
      <c r="AA1897" s="2"/>
    </row>
    <row r="1898" spans="26:27">
      <c r="Z1898" s="2"/>
      <c r="AA1898" s="2"/>
    </row>
    <row r="1899" spans="26:27">
      <c r="Z1899" s="2"/>
      <c r="AA1899" s="2"/>
    </row>
    <row r="1900" spans="26:27">
      <c r="Z1900" s="2"/>
      <c r="AA1900" s="2"/>
    </row>
    <row r="1901" spans="26:27">
      <c r="Z1901" s="2"/>
      <c r="AA1901" s="2"/>
    </row>
    <row r="1902" spans="26:27">
      <c r="Z1902" s="2"/>
      <c r="AA1902" s="2"/>
    </row>
    <row r="1903" spans="26:27">
      <c r="Z1903" s="2"/>
      <c r="AA1903" s="2"/>
    </row>
    <row r="1904" spans="26:27">
      <c r="Z1904" s="2"/>
      <c r="AA1904" s="2"/>
    </row>
  </sheetData>
  <conditionalFormatting sqref="AA1:AT407 AB408:AT887">
    <cfRule type="cellIs" dxfId="1" priority="1" operator="greaterThan">
      <formula>120</formula>
    </cfRule>
  </conditionalFormatting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94826-7827-4397-9C1B-B7FD1E396DBB}">
  <dimension ref="A1:W1549"/>
  <sheetViews>
    <sheetView workbookViewId="0">
      <selection activeCell="U417" sqref="U417"/>
    </sheetView>
  </sheetViews>
  <sheetFormatPr defaultColWidth="14.44140625" defaultRowHeight="15.75" customHeight="1"/>
  <cols>
    <col min="1" max="1" width="13" style="214" customWidth="1"/>
    <col min="2" max="2" width="13" style="215" customWidth="1"/>
    <col min="3" max="18" width="4.6640625" style="214" customWidth="1"/>
    <col min="19" max="19" width="12.44140625" style="241" bestFit="1" customWidth="1"/>
    <col min="20" max="22" width="14.44140625" style="214"/>
    <col min="23" max="23" width="14.44140625" style="214" customWidth="1"/>
    <col min="24" max="16384" width="14.44140625" style="214"/>
  </cols>
  <sheetData>
    <row r="1" spans="1:23" ht="14.4" thickBot="1">
      <c r="A1" s="225" t="s">
        <v>45</v>
      </c>
      <c r="B1" s="226" t="s">
        <v>323</v>
      </c>
      <c r="C1" s="225" t="s">
        <v>47</v>
      </c>
      <c r="D1" s="225" t="s">
        <v>48</v>
      </c>
      <c r="E1" s="225" t="s">
        <v>49</v>
      </c>
      <c r="F1" s="225" t="s">
        <v>50</v>
      </c>
      <c r="G1" s="225" t="s">
        <v>51</v>
      </c>
      <c r="H1" s="225" t="s">
        <v>52</v>
      </c>
      <c r="I1" s="225" t="s">
        <v>55</v>
      </c>
      <c r="J1" s="225" t="s">
        <v>56</v>
      </c>
      <c r="K1" s="225" t="s">
        <v>57</v>
      </c>
      <c r="L1" s="225" t="s">
        <v>58</v>
      </c>
      <c r="M1" s="225" t="s">
        <v>59</v>
      </c>
      <c r="N1" s="225" t="s">
        <v>60</v>
      </c>
      <c r="O1" s="225" t="s">
        <v>62</v>
      </c>
      <c r="P1" s="225" t="s">
        <v>63</v>
      </c>
      <c r="Q1" s="225" t="s">
        <v>64</v>
      </c>
      <c r="R1" s="225" t="s">
        <v>65</v>
      </c>
      <c r="S1" s="224" t="s">
        <v>145</v>
      </c>
    </row>
    <row r="2" spans="1:23" ht="13.8">
      <c r="A2" s="222">
        <v>1</v>
      </c>
      <c r="B2" s="223">
        <v>14</v>
      </c>
      <c r="C2" s="222">
        <v>1</v>
      </c>
      <c r="D2" s="222">
        <v>2</v>
      </c>
      <c r="E2" s="222">
        <v>0</v>
      </c>
      <c r="F2" s="222">
        <v>0</v>
      </c>
      <c r="G2" s="222">
        <v>2</v>
      </c>
      <c r="H2" s="222">
        <v>3</v>
      </c>
      <c r="I2" s="222">
        <v>2</v>
      </c>
      <c r="J2" s="222">
        <v>2</v>
      </c>
      <c r="K2" s="222">
        <v>2</v>
      </c>
      <c r="L2" s="222">
        <v>0</v>
      </c>
      <c r="M2" s="222">
        <v>0</v>
      </c>
      <c r="N2" s="222">
        <v>0</v>
      </c>
      <c r="O2" s="222">
        <v>1</v>
      </c>
      <c r="P2" s="222">
        <v>3</v>
      </c>
      <c r="Q2" s="222">
        <v>3</v>
      </c>
      <c r="R2" s="222">
        <v>1</v>
      </c>
      <c r="S2" s="259">
        <f t="shared" ref="S2:S65" si="0">SUM(C2:R2)</f>
        <v>22</v>
      </c>
    </row>
    <row r="3" spans="1:23" ht="13.8">
      <c r="A3" s="219">
        <v>1</v>
      </c>
      <c r="B3" s="220">
        <v>5</v>
      </c>
      <c r="C3" s="219">
        <v>1</v>
      </c>
      <c r="D3" s="219">
        <v>2</v>
      </c>
      <c r="E3" s="219">
        <v>0</v>
      </c>
      <c r="F3" s="219">
        <v>0</v>
      </c>
      <c r="G3" s="219">
        <v>2</v>
      </c>
      <c r="H3" s="219">
        <v>0</v>
      </c>
      <c r="I3" s="219">
        <v>1</v>
      </c>
      <c r="J3" s="219">
        <v>1</v>
      </c>
      <c r="K3" s="219">
        <v>3</v>
      </c>
      <c r="L3" s="219">
        <v>0</v>
      </c>
      <c r="M3" s="219">
        <v>0</v>
      </c>
      <c r="N3" s="219">
        <v>1</v>
      </c>
      <c r="O3" s="219">
        <v>1</v>
      </c>
      <c r="P3" s="219">
        <v>2</v>
      </c>
      <c r="Q3" s="219">
        <v>1</v>
      </c>
      <c r="R3" s="219">
        <v>0</v>
      </c>
      <c r="S3" s="259">
        <f t="shared" si="0"/>
        <v>15</v>
      </c>
      <c r="U3" s="245" t="s">
        <v>322</v>
      </c>
      <c r="V3" s="245"/>
      <c r="W3" s="245"/>
    </row>
    <row r="4" spans="1:23" ht="13.8">
      <c r="A4" s="219">
        <v>0</v>
      </c>
      <c r="B4" s="221">
        <v>4</v>
      </c>
      <c r="C4" s="219">
        <v>2</v>
      </c>
      <c r="D4" s="219">
        <v>2</v>
      </c>
      <c r="E4" s="219">
        <v>2</v>
      </c>
      <c r="F4" s="219">
        <v>3</v>
      </c>
      <c r="G4" s="219">
        <v>2</v>
      </c>
      <c r="H4" s="219">
        <v>3</v>
      </c>
      <c r="I4" s="219">
        <v>1</v>
      </c>
      <c r="J4" s="219">
        <v>1</v>
      </c>
      <c r="K4" s="219">
        <v>0</v>
      </c>
      <c r="L4" s="219">
        <v>2</v>
      </c>
      <c r="M4" s="219">
        <v>1</v>
      </c>
      <c r="N4" s="219">
        <v>2</v>
      </c>
      <c r="O4" s="219">
        <v>0</v>
      </c>
      <c r="P4" s="219">
        <v>0</v>
      </c>
      <c r="Q4" s="219">
        <v>0</v>
      </c>
      <c r="R4" s="219">
        <v>0</v>
      </c>
      <c r="S4" s="259">
        <f t="shared" si="0"/>
        <v>21</v>
      </c>
    </row>
    <row r="5" spans="1:23" ht="13.8">
      <c r="A5" s="219">
        <v>0</v>
      </c>
      <c r="B5" s="221">
        <v>1</v>
      </c>
      <c r="C5" s="219">
        <v>1</v>
      </c>
      <c r="D5" s="219">
        <v>2</v>
      </c>
      <c r="E5" s="219">
        <v>1</v>
      </c>
      <c r="F5" s="219">
        <v>2</v>
      </c>
      <c r="G5" s="219">
        <v>1</v>
      </c>
      <c r="H5" s="219">
        <v>2</v>
      </c>
      <c r="I5" s="219">
        <v>2</v>
      </c>
      <c r="J5" s="219">
        <v>1</v>
      </c>
      <c r="K5" s="219">
        <v>1</v>
      </c>
      <c r="L5" s="219">
        <v>1</v>
      </c>
      <c r="M5" s="219">
        <v>1</v>
      </c>
      <c r="N5" s="219">
        <v>1</v>
      </c>
      <c r="O5" s="219">
        <v>1</v>
      </c>
      <c r="P5" s="219">
        <v>1</v>
      </c>
      <c r="Q5" s="219">
        <v>1</v>
      </c>
      <c r="R5" s="219">
        <v>0</v>
      </c>
      <c r="S5" s="259">
        <f t="shared" si="0"/>
        <v>19</v>
      </c>
    </row>
    <row r="6" spans="1:23" ht="13.8">
      <c r="A6" s="219">
        <v>1</v>
      </c>
      <c r="B6" s="221">
        <v>10</v>
      </c>
      <c r="C6" s="219">
        <v>3</v>
      </c>
      <c r="D6" s="219">
        <v>1</v>
      </c>
      <c r="E6" s="219">
        <v>3</v>
      </c>
      <c r="F6" s="219">
        <v>3</v>
      </c>
      <c r="G6" s="219">
        <v>1</v>
      </c>
      <c r="H6" s="219">
        <v>2</v>
      </c>
      <c r="I6" s="219">
        <v>1</v>
      </c>
      <c r="J6" s="219">
        <v>1</v>
      </c>
      <c r="K6" s="219">
        <v>2</v>
      </c>
      <c r="L6" s="219">
        <v>1</v>
      </c>
      <c r="M6" s="219">
        <v>1</v>
      </c>
      <c r="N6" s="219">
        <v>2</v>
      </c>
      <c r="O6" s="219">
        <v>1</v>
      </c>
      <c r="P6" s="219">
        <v>1</v>
      </c>
      <c r="Q6" s="219">
        <v>1</v>
      </c>
      <c r="R6" s="219">
        <v>3</v>
      </c>
      <c r="S6" s="259">
        <f t="shared" si="0"/>
        <v>27</v>
      </c>
    </row>
    <row r="7" spans="1:23" ht="13.8">
      <c r="A7" s="219">
        <v>0</v>
      </c>
      <c r="B7" s="221">
        <v>3</v>
      </c>
      <c r="C7" s="219">
        <v>2</v>
      </c>
      <c r="D7" s="219">
        <v>2</v>
      </c>
      <c r="E7" s="219">
        <v>0</v>
      </c>
      <c r="F7" s="219">
        <v>2</v>
      </c>
      <c r="G7" s="219">
        <v>1</v>
      </c>
      <c r="H7" s="219">
        <v>2</v>
      </c>
      <c r="I7" s="219">
        <v>2</v>
      </c>
      <c r="J7" s="219">
        <v>1</v>
      </c>
      <c r="K7" s="219">
        <v>2</v>
      </c>
      <c r="L7" s="219">
        <v>1</v>
      </c>
      <c r="M7" s="219">
        <v>1</v>
      </c>
      <c r="N7" s="219">
        <v>1</v>
      </c>
      <c r="O7" s="219">
        <v>2</v>
      </c>
      <c r="P7" s="219">
        <v>2</v>
      </c>
      <c r="Q7" s="219">
        <v>1</v>
      </c>
      <c r="R7" s="219">
        <v>1</v>
      </c>
      <c r="S7" s="259">
        <f t="shared" si="0"/>
        <v>23</v>
      </c>
    </row>
    <row r="8" spans="1:23" ht="13.8">
      <c r="A8" s="219">
        <v>1</v>
      </c>
      <c r="B8" s="221">
        <v>7</v>
      </c>
      <c r="C8" s="219">
        <v>3</v>
      </c>
      <c r="D8" s="219">
        <v>1</v>
      </c>
      <c r="E8" s="219">
        <v>2</v>
      </c>
      <c r="F8" s="219">
        <v>1</v>
      </c>
      <c r="G8" s="219">
        <v>2</v>
      </c>
      <c r="H8" s="219">
        <v>3</v>
      </c>
      <c r="I8" s="219">
        <v>3</v>
      </c>
      <c r="J8" s="219">
        <v>3</v>
      </c>
      <c r="K8" s="219">
        <v>2</v>
      </c>
      <c r="L8" s="219">
        <v>2</v>
      </c>
      <c r="M8" s="219">
        <v>2</v>
      </c>
      <c r="N8" s="219">
        <v>3</v>
      </c>
      <c r="O8" s="219">
        <v>3</v>
      </c>
      <c r="P8" s="219">
        <v>3</v>
      </c>
      <c r="Q8" s="219">
        <v>3</v>
      </c>
      <c r="R8" s="219">
        <v>3</v>
      </c>
      <c r="S8" s="259">
        <f t="shared" si="0"/>
        <v>39</v>
      </c>
    </row>
    <row r="9" spans="1:23" ht="13.8">
      <c r="A9" s="219">
        <v>1</v>
      </c>
      <c r="B9" s="221">
        <v>3</v>
      </c>
      <c r="C9" s="219">
        <v>1</v>
      </c>
      <c r="D9" s="219">
        <v>1</v>
      </c>
      <c r="E9" s="219">
        <v>1</v>
      </c>
      <c r="F9" s="219">
        <v>0</v>
      </c>
      <c r="G9" s="219">
        <v>3</v>
      </c>
      <c r="H9" s="219">
        <v>1</v>
      </c>
      <c r="I9" s="219">
        <v>2</v>
      </c>
      <c r="J9" s="219">
        <v>3</v>
      </c>
      <c r="K9" s="219">
        <v>2</v>
      </c>
      <c r="L9" s="219">
        <v>1</v>
      </c>
      <c r="M9" s="219">
        <v>1</v>
      </c>
      <c r="N9" s="219">
        <v>3</v>
      </c>
      <c r="O9" s="219">
        <v>3</v>
      </c>
      <c r="P9" s="219">
        <v>2</v>
      </c>
      <c r="Q9" s="219">
        <v>3</v>
      </c>
      <c r="R9" s="219">
        <v>1</v>
      </c>
      <c r="S9" s="259">
        <f t="shared" si="0"/>
        <v>28</v>
      </c>
    </row>
    <row r="10" spans="1:23" ht="13.8">
      <c r="A10" s="219">
        <v>1</v>
      </c>
      <c r="B10" s="221">
        <v>3.5</v>
      </c>
      <c r="C10" s="219">
        <v>3</v>
      </c>
      <c r="D10" s="219">
        <v>2</v>
      </c>
      <c r="E10" s="219">
        <v>2</v>
      </c>
      <c r="F10" s="219">
        <v>1</v>
      </c>
      <c r="G10" s="219">
        <v>1</v>
      </c>
      <c r="H10" s="219">
        <v>2</v>
      </c>
      <c r="I10" s="219">
        <v>2</v>
      </c>
      <c r="J10" s="219">
        <v>2</v>
      </c>
      <c r="K10" s="219">
        <v>2</v>
      </c>
      <c r="L10" s="219">
        <v>0</v>
      </c>
      <c r="M10" s="219">
        <v>2</v>
      </c>
      <c r="N10" s="219">
        <v>2</v>
      </c>
      <c r="O10" s="219">
        <v>1</v>
      </c>
      <c r="P10" s="219">
        <v>2</v>
      </c>
      <c r="Q10" s="219">
        <v>2</v>
      </c>
      <c r="R10" s="219">
        <v>0</v>
      </c>
      <c r="S10" s="259">
        <f t="shared" si="0"/>
        <v>26</v>
      </c>
    </row>
    <row r="11" spans="1:23" ht="13.8">
      <c r="A11" s="219">
        <v>0</v>
      </c>
      <c r="B11" s="221">
        <v>8</v>
      </c>
      <c r="C11" s="219">
        <v>1</v>
      </c>
      <c r="D11" s="219">
        <v>2</v>
      </c>
      <c r="E11" s="219">
        <v>0</v>
      </c>
      <c r="F11" s="219">
        <v>2</v>
      </c>
      <c r="G11" s="219">
        <v>2</v>
      </c>
      <c r="H11" s="219">
        <v>0</v>
      </c>
      <c r="I11" s="219">
        <v>2</v>
      </c>
      <c r="J11" s="219">
        <v>3</v>
      </c>
      <c r="K11" s="219">
        <v>2</v>
      </c>
      <c r="L11" s="219">
        <v>0</v>
      </c>
      <c r="M11" s="219">
        <v>1</v>
      </c>
      <c r="N11" s="219">
        <v>1</v>
      </c>
      <c r="O11" s="219">
        <v>2</v>
      </c>
      <c r="P11" s="219">
        <v>2</v>
      </c>
      <c r="Q11" s="219">
        <v>0</v>
      </c>
      <c r="R11" s="219">
        <v>0</v>
      </c>
      <c r="S11" s="259">
        <f t="shared" si="0"/>
        <v>20</v>
      </c>
    </row>
    <row r="12" spans="1:23" ht="13.8">
      <c r="A12" s="219">
        <v>0</v>
      </c>
      <c r="B12" s="221">
        <v>1.5</v>
      </c>
      <c r="C12" s="219">
        <v>0</v>
      </c>
      <c r="D12" s="219">
        <v>3</v>
      </c>
      <c r="E12" s="219">
        <v>0</v>
      </c>
      <c r="F12" s="219">
        <v>1</v>
      </c>
      <c r="G12" s="219">
        <v>1</v>
      </c>
      <c r="H12" s="219">
        <v>2</v>
      </c>
      <c r="I12" s="219">
        <v>0</v>
      </c>
      <c r="J12" s="219">
        <v>2</v>
      </c>
      <c r="K12" s="219">
        <v>1</v>
      </c>
      <c r="L12" s="219">
        <v>2</v>
      </c>
      <c r="M12" s="219">
        <v>0</v>
      </c>
      <c r="N12" s="219">
        <v>1</v>
      </c>
      <c r="O12" s="219">
        <v>1</v>
      </c>
      <c r="P12" s="219">
        <v>1</v>
      </c>
      <c r="Q12" s="219">
        <v>2</v>
      </c>
      <c r="R12" s="219">
        <v>0</v>
      </c>
      <c r="S12" s="259">
        <f t="shared" si="0"/>
        <v>17</v>
      </c>
    </row>
    <row r="13" spans="1:23" ht="13.8">
      <c r="A13" s="219">
        <v>0</v>
      </c>
      <c r="B13" s="221">
        <v>3</v>
      </c>
      <c r="C13" s="219">
        <v>3</v>
      </c>
      <c r="D13" s="219">
        <v>3</v>
      </c>
      <c r="E13" s="219">
        <v>2</v>
      </c>
      <c r="F13" s="219">
        <v>2</v>
      </c>
      <c r="G13" s="219">
        <v>2</v>
      </c>
      <c r="H13" s="219">
        <v>3</v>
      </c>
      <c r="I13" s="219">
        <v>2</v>
      </c>
      <c r="J13" s="219">
        <v>3</v>
      </c>
      <c r="K13" s="219">
        <v>3</v>
      </c>
      <c r="L13" s="219">
        <v>3</v>
      </c>
      <c r="M13" s="219">
        <v>3</v>
      </c>
      <c r="N13" s="219">
        <v>2</v>
      </c>
      <c r="O13" s="219">
        <v>3</v>
      </c>
      <c r="P13" s="219">
        <v>2</v>
      </c>
      <c r="Q13" s="219">
        <v>3</v>
      </c>
      <c r="R13" s="219">
        <v>3</v>
      </c>
      <c r="S13" s="259">
        <f t="shared" si="0"/>
        <v>42</v>
      </c>
    </row>
    <row r="14" spans="1:23" ht="13.8">
      <c r="A14" s="219">
        <v>0</v>
      </c>
      <c r="B14" s="220">
        <v>1</v>
      </c>
      <c r="C14" s="219">
        <v>3</v>
      </c>
      <c r="D14" s="219">
        <v>2</v>
      </c>
      <c r="E14" s="219">
        <v>1</v>
      </c>
      <c r="F14" s="219">
        <v>1</v>
      </c>
      <c r="G14" s="219">
        <v>3</v>
      </c>
      <c r="H14" s="219">
        <v>1</v>
      </c>
      <c r="I14" s="219">
        <v>1</v>
      </c>
      <c r="J14" s="219">
        <v>3</v>
      </c>
      <c r="K14" s="219">
        <v>3</v>
      </c>
      <c r="L14" s="219">
        <v>0</v>
      </c>
      <c r="M14" s="219">
        <v>1</v>
      </c>
      <c r="N14" s="219">
        <v>1</v>
      </c>
      <c r="O14" s="219">
        <v>1</v>
      </c>
      <c r="P14" s="219">
        <v>3</v>
      </c>
      <c r="Q14" s="219">
        <v>1</v>
      </c>
      <c r="R14" s="219">
        <v>0</v>
      </c>
      <c r="S14" s="259">
        <f t="shared" si="0"/>
        <v>25</v>
      </c>
    </row>
    <row r="15" spans="1:23" ht="13.8">
      <c r="A15" s="219">
        <v>0</v>
      </c>
      <c r="B15" s="221">
        <v>6</v>
      </c>
      <c r="C15" s="219">
        <v>2</v>
      </c>
      <c r="D15" s="219">
        <v>1</v>
      </c>
      <c r="E15" s="219">
        <v>1</v>
      </c>
      <c r="F15" s="219">
        <v>2</v>
      </c>
      <c r="G15" s="219">
        <v>2</v>
      </c>
      <c r="H15" s="219">
        <v>2</v>
      </c>
      <c r="I15" s="219">
        <v>2</v>
      </c>
      <c r="J15" s="219">
        <v>2</v>
      </c>
      <c r="K15" s="219">
        <v>2</v>
      </c>
      <c r="L15" s="219">
        <v>0</v>
      </c>
      <c r="M15" s="219">
        <v>1</v>
      </c>
      <c r="N15" s="219">
        <v>2</v>
      </c>
      <c r="O15" s="219">
        <v>3</v>
      </c>
      <c r="P15" s="219">
        <v>2</v>
      </c>
      <c r="Q15" s="219">
        <v>2</v>
      </c>
      <c r="R15" s="219">
        <v>2</v>
      </c>
      <c r="S15" s="259">
        <f t="shared" si="0"/>
        <v>28</v>
      </c>
    </row>
    <row r="16" spans="1:23" ht="13.8">
      <c r="A16" s="219">
        <v>0</v>
      </c>
      <c r="B16" s="221">
        <v>5</v>
      </c>
      <c r="C16" s="219">
        <v>2</v>
      </c>
      <c r="D16" s="219">
        <v>3</v>
      </c>
      <c r="E16" s="219">
        <v>1</v>
      </c>
      <c r="F16" s="219">
        <v>2</v>
      </c>
      <c r="G16" s="219">
        <v>1</v>
      </c>
      <c r="H16" s="219">
        <v>3</v>
      </c>
      <c r="I16" s="219">
        <v>2</v>
      </c>
      <c r="J16" s="219">
        <v>1</v>
      </c>
      <c r="K16" s="219">
        <v>3</v>
      </c>
      <c r="L16" s="219">
        <v>2</v>
      </c>
      <c r="M16" s="219">
        <v>2</v>
      </c>
      <c r="N16" s="219">
        <v>1</v>
      </c>
      <c r="O16" s="219">
        <v>1</v>
      </c>
      <c r="P16" s="219">
        <v>1</v>
      </c>
      <c r="Q16" s="219">
        <v>2</v>
      </c>
      <c r="R16" s="219">
        <v>2</v>
      </c>
      <c r="S16" s="259">
        <f t="shared" si="0"/>
        <v>29</v>
      </c>
    </row>
    <row r="17" spans="1:19" ht="13.8">
      <c r="A17" s="219">
        <v>0</v>
      </c>
      <c r="B17" s="221">
        <v>7</v>
      </c>
      <c r="C17" s="219">
        <v>2</v>
      </c>
      <c r="D17" s="219">
        <v>2</v>
      </c>
      <c r="E17" s="219">
        <v>2</v>
      </c>
      <c r="F17" s="219">
        <v>1</v>
      </c>
      <c r="G17" s="219">
        <v>0</v>
      </c>
      <c r="H17" s="219">
        <v>3</v>
      </c>
      <c r="I17" s="219">
        <v>2</v>
      </c>
      <c r="J17" s="219">
        <v>2</v>
      </c>
      <c r="K17" s="219">
        <v>2</v>
      </c>
      <c r="L17" s="219">
        <v>2</v>
      </c>
      <c r="M17" s="219">
        <v>2</v>
      </c>
      <c r="N17" s="219">
        <v>2</v>
      </c>
      <c r="O17" s="219">
        <v>2</v>
      </c>
      <c r="P17" s="219">
        <v>3</v>
      </c>
      <c r="Q17" s="219">
        <v>2</v>
      </c>
      <c r="R17" s="219">
        <v>2</v>
      </c>
      <c r="S17" s="259">
        <f t="shared" si="0"/>
        <v>31</v>
      </c>
    </row>
    <row r="18" spans="1:19" ht="13.8">
      <c r="A18" s="219">
        <v>1</v>
      </c>
      <c r="B18" s="221">
        <v>9</v>
      </c>
      <c r="C18" s="219">
        <v>2</v>
      </c>
      <c r="D18" s="219">
        <v>1</v>
      </c>
      <c r="E18" s="219">
        <v>1</v>
      </c>
      <c r="F18" s="219">
        <v>0</v>
      </c>
      <c r="G18" s="219">
        <v>1</v>
      </c>
      <c r="H18" s="219">
        <v>1</v>
      </c>
      <c r="I18" s="219">
        <v>1</v>
      </c>
      <c r="J18" s="219">
        <v>2</v>
      </c>
      <c r="K18" s="219">
        <v>2</v>
      </c>
      <c r="L18" s="219">
        <v>0</v>
      </c>
      <c r="M18" s="219">
        <v>1</v>
      </c>
      <c r="N18" s="219">
        <v>2</v>
      </c>
      <c r="O18" s="219">
        <v>1</v>
      </c>
      <c r="P18" s="219">
        <v>2</v>
      </c>
      <c r="Q18" s="219">
        <v>2</v>
      </c>
      <c r="R18" s="219">
        <v>2</v>
      </c>
      <c r="S18" s="259">
        <f t="shared" si="0"/>
        <v>21</v>
      </c>
    </row>
    <row r="19" spans="1:19" ht="13.8">
      <c r="A19" s="219">
        <v>1</v>
      </c>
      <c r="B19" s="221">
        <v>3</v>
      </c>
      <c r="C19" s="219">
        <v>1</v>
      </c>
      <c r="D19" s="219">
        <v>3</v>
      </c>
      <c r="E19" s="219">
        <v>0</v>
      </c>
      <c r="F19" s="219">
        <v>1</v>
      </c>
      <c r="G19" s="219">
        <v>1</v>
      </c>
      <c r="H19" s="219">
        <v>1</v>
      </c>
      <c r="I19" s="219">
        <v>2</v>
      </c>
      <c r="J19" s="219">
        <v>2</v>
      </c>
      <c r="K19" s="219">
        <v>3</v>
      </c>
      <c r="L19" s="219">
        <v>0</v>
      </c>
      <c r="M19" s="219">
        <v>1</v>
      </c>
      <c r="N19" s="219">
        <v>1</v>
      </c>
      <c r="O19" s="219">
        <v>1</v>
      </c>
      <c r="P19" s="219">
        <v>3</v>
      </c>
      <c r="Q19" s="219">
        <v>2</v>
      </c>
      <c r="R19" s="219">
        <v>3</v>
      </c>
      <c r="S19" s="259">
        <f t="shared" si="0"/>
        <v>25</v>
      </c>
    </row>
    <row r="20" spans="1:19" ht="13.8">
      <c r="A20" s="219">
        <v>0</v>
      </c>
      <c r="B20" s="221">
        <v>5</v>
      </c>
      <c r="C20" s="219">
        <v>2</v>
      </c>
      <c r="D20" s="219">
        <v>3</v>
      </c>
      <c r="E20" s="219">
        <v>2</v>
      </c>
      <c r="F20" s="219">
        <v>1</v>
      </c>
      <c r="G20" s="219">
        <v>3</v>
      </c>
      <c r="H20" s="219">
        <v>1</v>
      </c>
      <c r="I20" s="219">
        <v>2</v>
      </c>
      <c r="J20" s="219">
        <v>2</v>
      </c>
      <c r="K20" s="219">
        <v>2</v>
      </c>
      <c r="L20" s="219">
        <v>1</v>
      </c>
      <c r="M20" s="219">
        <v>1</v>
      </c>
      <c r="N20" s="219">
        <v>2</v>
      </c>
      <c r="O20" s="219">
        <v>2</v>
      </c>
      <c r="P20" s="219">
        <v>3</v>
      </c>
      <c r="Q20" s="219">
        <v>2</v>
      </c>
      <c r="R20" s="219">
        <v>2</v>
      </c>
      <c r="S20" s="259">
        <f t="shared" si="0"/>
        <v>31</v>
      </c>
    </row>
    <row r="21" spans="1:19" ht="13.8">
      <c r="A21" s="219">
        <v>1</v>
      </c>
      <c r="B21" s="221">
        <v>8</v>
      </c>
      <c r="C21" s="219">
        <v>2</v>
      </c>
      <c r="D21" s="219">
        <v>2</v>
      </c>
      <c r="E21" s="219">
        <v>2</v>
      </c>
      <c r="F21" s="219">
        <v>1</v>
      </c>
      <c r="G21" s="219">
        <v>2</v>
      </c>
      <c r="H21" s="219">
        <v>2</v>
      </c>
      <c r="I21" s="219">
        <v>2</v>
      </c>
      <c r="J21" s="219">
        <v>2</v>
      </c>
      <c r="K21" s="219">
        <v>3</v>
      </c>
      <c r="L21" s="219">
        <v>0</v>
      </c>
      <c r="M21" s="219">
        <v>0</v>
      </c>
      <c r="N21" s="219">
        <v>2</v>
      </c>
      <c r="O21" s="219">
        <v>2</v>
      </c>
      <c r="P21" s="219">
        <v>3</v>
      </c>
      <c r="Q21" s="219">
        <v>2</v>
      </c>
      <c r="R21" s="219">
        <v>2</v>
      </c>
      <c r="S21" s="259">
        <f t="shared" si="0"/>
        <v>29</v>
      </c>
    </row>
    <row r="22" spans="1:19" ht="13.8">
      <c r="A22" s="219">
        <v>0</v>
      </c>
      <c r="B22" s="221">
        <v>4</v>
      </c>
      <c r="C22" s="219">
        <v>2</v>
      </c>
      <c r="D22" s="219">
        <v>0</v>
      </c>
      <c r="E22" s="219">
        <v>0</v>
      </c>
      <c r="F22" s="219">
        <v>3</v>
      </c>
      <c r="G22" s="219">
        <v>1</v>
      </c>
      <c r="H22" s="219">
        <v>3</v>
      </c>
      <c r="I22" s="219">
        <v>1</v>
      </c>
      <c r="J22" s="219">
        <v>1</v>
      </c>
      <c r="K22" s="219">
        <v>1</v>
      </c>
      <c r="L22" s="219">
        <v>1</v>
      </c>
      <c r="M22" s="219">
        <v>2</v>
      </c>
      <c r="N22" s="219">
        <v>0</v>
      </c>
      <c r="O22" s="219">
        <v>0</v>
      </c>
      <c r="P22" s="219">
        <v>1</v>
      </c>
      <c r="Q22" s="219">
        <v>0</v>
      </c>
      <c r="R22" s="219">
        <v>2</v>
      </c>
      <c r="S22" s="259">
        <f t="shared" si="0"/>
        <v>18</v>
      </c>
    </row>
    <row r="23" spans="1:19" ht="13.8">
      <c r="A23" s="219">
        <v>0</v>
      </c>
      <c r="B23" s="221">
        <v>10</v>
      </c>
      <c r="C23" s="219">
        <v>2</v>
      </c>
      <c r="D23" s="219">
        <v>1</v>
      </c>
      <c r="E23" s="219">
        <v>1</v>
      </c>
      <c r="F23" s="219">
        <v>1</v>
      </c>
      <c r="G23" s="219">
        <v>1</v>
      </c>
      <c r="H23" s="219">
        <v>2</v>
      </c>
      <c r="I23" s="219">
        <v>1</v>
      </c>
      <c r="J23" s="219">
        <v>1</v>
      </c>
      <c r="K23" s="219">
        <v>2</v>
      </c>
      <c r="L23" s="219">
        <v>2</v>
      </c>
      <c r="M23" s="219">
        <v>2</v>
      </c>
      <c r="N23" s="219">
        <v>2</v>
      </c>
      <c r="O23" s="219">
        <v>1</v>
      </c>
      <c r="P23" s="219">
        <v>2</v>
      </c>
      <c r="Q23" s="219">
        <v>1</v>
      </c>
      <c r="R23" s="219">
        <v>1</v>
      </c>
      <c r="S23" s="259">
        <f t="shared" si="0"/>
        <v>23</v>
      </c>
    </row>
    <row r="24" spans="1:19" ht="13.8">
      <c r="A24" s="219">
        <v>1</v>
      </c>
      <c r="B24" s="221">
        <v>3</v>
      </c>
      <c r="C24" s="219">
        <v>2</v>
      </c>
      <c r="D24" s="219">
        <v>3</v>
      </c>
      <c r="E24" s="219">
        <v>1</v>
      </c>
      <c r="F24" s="219">
        <v>0</v>
      </c>
      <c r="G24" s="219">
        <v>2</v>
      </c>
      <c r="H24" s="219">
        <v>1</v>
      </c>
      <c r="I24" s="219">
        <v>2</v>
      </c>
      <c r="J24" s="219">
        <v>1</v>
      </c>
      <c r="K24" s="219">
        <v>2</v>
      </c>
      <c r="L24" s="219">
        <v>0</v>
      </c>
      <c r="M24" s="219">
        <v>2</v>
      </c>
      <c r="N24" s="219">
        <v>2</v>
      </c>
      <c r="O24" s="219">
        <v>2</v>
      </c>
      <c r="P24" s="219">
        <v>3</v>
      </c>
      <c r="Q24" s="219">
        <v>2</v>
      </c>
      <c r="R24" s="219">
        <v>3</v>
      </c>
      <c r="S24" s="259">
        <f t="shared" si="0"/>
        <v>28</v>
      </c>
    </row>
    <row r="25" spans="1:19" ht="13.8">
      <c r="A25" s="219">
        <v>0</v>
      </c>
      <c r="B25" s="221">
        <v>4</v>
      </c>
      <c r="C25" s="219">
        <v>3</v>
      </c>
      <c r="D25" s="219">
        <v>2</v>
      </c>
      <c r="E25" s="219">
        <v>1</v>
      </c>
      <c r="F25" s="219">
        <v>3</v>
      </c>
      <c r="G25" s="219">
        <v>1</v>
      </c>
      <c r="H25" s="219">
        <v>2</v>
      </c>
      <c r="I25" s="219">
        <v>1</v>
      </c>
      <c r="J25" s="219">
        <v>0</v>
      </c>
      <c r="K25" s="219">
        <v>1</v>
      </c>
      <c r="L25" s="219">
        <v>2</v>
      </c>
      <c r="M25" s="219">
        <v>2</v>
      </c>
      <c r="N25" s="219">
        <v>0</v>
      </c>
      <c r="O25" s="219">
        <v>1</v>
      </c>
      <c r="P25" s="219">
        <v>1</v>
      </c>
      <c r="Q25" s="219">
        <v>2</v>
      </c>
      <c r="R25" s="219">
        <v>0</v>
      </c>
      <c r="S25" s="259">
        <f t="shared" si="0"/>
        <v>22</v>
      </c>
    </row>
    <row r="26" spans="1:19" ht="13.8">
      <c r="A26" s="219">
        <v>0</v>
      </c>
      <c r="B26" s="221">
        <v>8</v>
      </c>
      <c r="C26" s="219">
        <v>3</v>
      </c>
      <c r="D26" s="219">
        <v>2</v>
      </c>
      <c r="E26" s="219">
        <v>1</v>
      </c>
      <c r="F26" s="219">
        <v>3</v>
      </c>
      <c r="G26" s="219">
        <v>1</v>
      </c>
      <c r="H26" s="219">
        <v>3</v>
      </c>
      <c r="I26" s="219">
        <v>2</v>
      </c>
      <c r="J26" s="219">
        <v>3</v>
      </c>
      <c r="K26" s="219">
        <v>3</v>
      </c>
      <c r="L26" s="219">
        <v>2</v>
      </c>
      <c r="M26" s="219">
        <v>2</v>
      </c>
      <c r="N26" s="219">
        <v>2</v>
      </c>
      <c r="O26" s="219">
        <v>3</v>
      </c>
      <c r="P26" s="219">
        <v>2</v>
      </c>
      <c r="Q26" s="219">
        <v>3</v>
      </c>
      <c r="R26" s="219">
        <v>3</v>
      </c>
      <c r="S26" s="259">
        <f t="shared" si="0"/>
        <v>38</v>
      </c>
    </row>
    <row r="27" spans="1:19" ht="13.8">
      <c r="A27" s="219">
        <v>1</v>
      </c>
      <c r="B27" s="221">
        <v>4</v>
      </c>
      <c r="C27" s="219">
        <v>2</v>
      </c>
      <c r="D27" s="219">
        <v>0</v>
      </c>
      <c r="E27" s="219">
        <v>0</v>
      </c>
      <c r="F27" s="219">
        <v>2</v>
      </c>
      <c r="G27" s="219">
        <v>2</v>
      </c>
      <c r="H27" s="219">
        <v>2</v>
      </c>
      <c r="I27" s="219">
        <v>2</v>
      </c>
      <c r="J27" s="219">
        <v>3</v>
      </c>
      <c r="K27" s="219">
        <v>1</v>
      </c>
      <c r="L27" s="219">
        <v>3</v>
      </c>
      <c r="M27" s="219">
        <v>2</v>
      </c>
      <c r="N27" s="219">
        <v>1</v>
      </c>
      <c r="O27" s="219">
        <v>1</v>
      </c>
      <c r="P27" s="219">
        <v>1</v>
      </c>
      <c r="Q27" s="219">
        <v>1</v>
      </c>
      <c r="R27" s="219">
        <v>1</v>
      </c>
      <c r="S27" s="259">
        <f t="shared" si="0"/>
        <v>24</v>
      </c>
    </row>
    <row r="28" spans="1:19" ht="13.8">
      <c r="A28" s="219">
        <v>1</v>
      </c>
      <c r="B28" s="221">
        <v>2</v>
      </c>
      <c r="C28" s="219">
        <v>3</v>
      </c>
      <c r="D28" s="219">
        <v>2</v>
      </c>
      <c r="E28" s="219">
        <v>0</v>
      </c>
      <c r="F28" s="219">
        <v>2</v>
      </c>
      <c r="G28" s="219">
        <v>3</v>
      </c>
      <c r="H28" s="219">
        <v>3</v>
      </c>
      <c r="I28" s="219">
        <v>3</v>
      </c>
      <c r="J28" s="219">
        <v>1</v>
      </c>
      <c r="K28" s="219">
        <v>3</v>
      </c>
      <c r="L28" s="219">
        <v>1</v>
      </c>
      <c r="M28" s="219">
        <v>2</v>
      </c>
      <c r="N28" s="219">
        <v>2</v>
      </c>
      <c r="O28" s="219">
        <v>2</v>
      </c>
      <c r="P28" s="219">
        <v>3</v>
      </c>
      <c r="Q28" s="219">
        <v>3</v>
      </c>
      <c r="R28" s="219">
        <v>2</v>
      </c>
      <c r="S28" s="259">
        <f t="shared" si="0"/>
        <v>35</v>
      </c>
    </row>
    <row r="29" spans="1:19" ht="13.8">
      <c r="A29" s="219">
        <v>0</v>
      </c>
      <c r="B29" s="221">
        <v>8</v>
      </c>
      <c r="C29" s="219">
        <v>1</v>
      </c>
      <c r="D29" s="219">
        <v>0</v>
      </c>
      <c r="E29" s="219">
        <v>3</v>
      </c>
      <c r="F29" s="219">
        <v>1</v>
      </c>
      <c r="G29" s="219">
        <v>1</v>
      </c>
      <c r="H29" s="219">
        <v>2</v>
      </c>
      <c r="I29" s="219">
        <v>1</v>
      </c>
      <c r="J29" s="219">
        <v>1</v>
      </c>
      <c r="K29" s="219">
        <v>1</v>
      </c>
      <c r="L29" s="219">
        <v>3</v>
      </c>
      <c r="M29" s="219">
        <v>3</v>
      </c>
      <c r="N29" s="219">
        <v>1</v>
      </c>
      <c r="O29" s="219">
        <v>0</v>
      </c>
      <c r="P29" s="219">
        <v>1</v>
      </c>
      <c r="Q29" s="219">
        <v>1</v>
      </c>
      <c r="R29" s="219">
        <v>0</v>
      </c>
      <c r="S29" s="259">
        <f t="shared" si="0"/>
        <v>20</v>
      </c>
    </row>
    <row r="30" spans="1:19" ht="13.8">
      <c r="A30" s="219">
        <v>0</v>
      </c>
      <c r="B30" s="221">
        <v>4.5</v>
      </c>
      <c r="C30" s="219">
        <v>2</v>
      </c>
      <c r="D30" s="219">
        <v>1</v>
      </c>
      <c r="E30" s="219">
        <v>0</v>
      </c>
      <c r="F30" s="219">
        <v>1</v>
      </c>
      <c r="G30" s="219">
        <v>1</v>
      </c>
      <c r="H30" s="219">
        <v>2</v>
      </c>
      <c r="I30" s="219">
        <v>2</v>
      </c>
      <c r="J30" s="219">
        <v>1</v>
      </c>
      <c r="K30" s="219">
        <v>2</v>
      </c>
      <c r="L30" s="219">
        <v>1</v>
      </c>
      <c r="M30" s="219">
        <v>1</v>
      </c>
      <c r="N30" s="219">
        <v>1</v>
      </c>
      <c r="O30" s="219">
        <v>1</v>
      </c>
      <c r="P30" s="219">
        <v>3</v>
      </c>
      <c r="Q30" s="219">
        <v>2</v>
      </c>
      <c r="R30" s="219">
        <v>1</v>
      </c>
      <c r="S30" s="259">
        <f t="shared" si="0"/>
        <v>22</v>
      </c>
    </row>
    <row r="31" spans="1:19" ht="13.8">
      <c r="A31" s="219">
        <v>0</v>
      </c>
      <c r="B31" s="221">
        <v>5</v>
      </c>
      <c r="C31" s="219">
        <v>1</v>
      </c>
      <c r="D31" s="219">
        <v>0</v>
      </c>
      <c r="E31" s="219">
        <v>0</v>
      </c>
      <c r="F31" s="219">
        <v>1</v>
      </c>
      <c r="G31" s="219">
        <v>1</v>
      </c>
      <c r="H31" s="219">
        <v>1</v>
      </c>
      <c r="I31" s="219">
        <v>0</v>
      </c>
      <c r="J31" s="219">
        <v>1</v>
      </c>
      <c r="K31" s="219">
        <v>0</v>
      </c>
      <c r="L31" s="219">
        <v>1</v>
      </c>
      <c r="M31" s="219">
        <v>1</v>
      </c>
      <c r="N31" s="219">
        <v>2</v>
      </c>
      <c r="O31" s="219">
        <v>2</v>
      </c>
      <c r="P31" s="219">
        <v>0</v>
      </c>
      <c r="Q31" s="219">
        <v>1</v>
      </c>
      <c r="R31" s="219">
        <v>2</v>
      </c>
      <c r="S31" s="259">
        <f t="shared" si="0"/>
        <v>14</v>
      </c>
    </row>
    <row r="32" spans="1:19" ht="13.8">
      <c r="A32" s="219">
        <v>0</v>
      </c>
      <c r="B32" s="221">
        <v>12</v>
      </c>
      <c r="C32" s="219">
        <v>3</v>
      </c>
      <c r="D32" s="219">
        <v>2</v>
      </c>
      <c r="E32" s="219">
        <v>2</v>
      </c>
      <c r="F32" s="219">
        <v>3</v>
      </c>
      <c r="G32" s="219">
        <v>1</v>
      </c>
      <c r="H32" s="219">
        <v>2</v>
      </c>
      <c r="I32" s="219">
        <v>2</v>
      </c>
      <c r="J32" s="219">
        <v>1</v>
      </c>
      <c r="K32" s="219">
        <v>2</v>
      </c>
      <c r="L32" s="219">
        <v>1</v>
      </c>
      <c r="M32" s="219">
        <v>1</v>
      </c>
      <c r="N32" s="219">
        <v>2</v>
      </c>
      <c r="O32" s="219">
        <v>2</v>
      </c>
      <c r="P32" s="219">
        <v>3</v>
      </c>
      <c r="Q32" s="219">
        <v>3</v>
      </c>
      <c r="R32" s="219">
        <v>2</v>
      </c>
      <c r="S32" s="259">
        <f t="shared" si="0"/>
        <v>32</v>
      </c>
    </row>
    <row r="33" spans="1:19" ht="13.8">
      <c r="A33" s="219">
        <v>0</v>
      </c>
      <c r="B33" s="221">
        <v>8</v>
      </c>
      <c r="C33" s="219">
        <v>3</v>
      </c>
      <c r="D33" s="219">
        <v>3</v>
      </c>
      <c r="E33" s="219">
        <v>1</v>
      </c>
      <c r="F33" s="219">
        <v>1</v>
      </c>
      <c r="G33" s="219">
        <v>1</v>
      </c>
      <c r="H33" s="219">
        <v>1</v>
      </c>
      <c r="I33" s="219">
        <v>2</v>
      </c>
      <c r="J33" s="219">
        <v>2</v>
      </c>
      <c r="K33" s="219">
        <v>3</v>
      </c>
      <c r="L33" s="219">
        <v>1</v>
      </c>
      <c r="M33" s="219">
        <v>0</v>
      </c>
      <c r="N33" s="219">
        <v>1</v>
      </c>
      <c r="O33" s="219">
        <v>1</v>
      </c>
      <c r="P33" s="219">
        <v>2</v>
      </c>
      <c r="Q33" s="219">
        <v>2</v>
      </c>
      <c r="R33" s="219">
        <v>1</v>
      </c>
      <c r="S33" s="259">
        <f t="shared" si="0"/>
        <v>25</v>
      </c>
    </row>
    <row r="34" spans="1:19" ht="13.8">
      <c r="A34" s="219">
        <v>1</v>
      </c>
      <c r="B34" s="221">
        <v>4</v>
      </c>
      <c r="C34" s="219">
        <v>2</v>
      </c>
      <c r="D34" s="219">
        <v>2</v>
      </c>
      <c r="E34" s="219">
        <v>1</v>
      </c>
      <c r="F34" s="219">
        <v>1</v>
      </c>
      <c r="G34" s="219">
        <v>1</v>
      </c>
      <c r="H34" s="219">
        <v>3</v>
      </c>
      <c r="I34" s="219">
        <v>3</v>
      </c>
      <c r="J34" s="219">
        <v>2</v>
      </c>
      <c r="K34" s="219">
        <v>3</v>
      </c>
      <c r="L34" s="219">
        <v>2</v>
      </c>
      <c r="M34" s="219">
        <v>2</v>
      </c>
      <c r="N34" s="219">
        <v>3</v>
      </c>
      <c r="O34" s="219">
        <v>3</v>
      </c>
      <c r="P34" s="219">
        <v>3</v>
      </c>
      <c r="Q34" s="219">
        <v>2</v>
      </c>
      <c r="R34" s="219">
        <v>3</v>
      </c>
      <c r="S34" s="259">
        <f t="shared" si="0"/>
        <v>36</v>
      </c>
    </row>
    <row r="35" spans="1:19" ht="13.8">
      <c r="A35" s="219">
        <v>0</v>
      </c>
      <c r="B35" s="221">
        <v>5</v>
      </c>
      <c r="C35" s="219">
        <v>3</v>
      </c>
      <c r="D35" s="219">
        <v>3</v>
      </c>
      <c r="E35" s="219">
        <v>0</v>
      </c>
      <c r="F35" s="219">
        <v>3</v>
      </c>
      <c r="G35" s="219">
        <v>2</v>
      </c>
      <c r="H35" s="219">
        <v>3</v>
      </c>
      <c r="I35" s="219">
        <v>2</v>
      </c>
      <c r="J35" s="219">
        <v>1</v>
      </c>
      <c r="K35" s="219">
        <v>3</v>
      </c>
      <c r="L35" s="219">
        <v>2</v>
      </c>
      <c r="M35" s="219">
        <v>2</v>
      </c>
      <c r="N35" s="219">
        <v>3</v>
      </c>
      <c r="O35" s="219">
        <v>2</v>
      </c>
      <c r="P35" s="219">
        <v>1</v>
      </c>
      <c r="Q35" s="219">
        <v>2</v>
      </c>
      <c r="R35" s="219">
        <v>1</v>
      </c>
      <c r="S35" s="259">
        <f t="shared" si="0"/>
        <v>33</v>
      </c>
    </row>
    <row r="36" spans="1:19" ht="13.8">
      <c r="A36" s="219">
        <v>0</v>
      </c>
      <c r="B36" s="221">
        <v>4</v>
      </c>
      <c r="C36" s="219">
        <v>2</v>
      </c>
      <c r="D36" s="219">
        <v>1</v>
      </c>
      <c r="E36" s="219">
        <v>1</v>
      </c>
      <c r="F36" s="219">
        <v>2</v>
      </c>
      <c r="G36" s="219">
        <v>1</v>
      </c>
      <c r="H36" s="219">
        <v>2</v>
      </c>
      <c r="I36" s="219">
        <v>1</v>
      </c>
      <c r="J36" s="219">
        <v>0</v>
      </c>
      <c r="K36" s="219">
        <v>1</v>
      </c>
      <c r="L36" s="219">
        <v>2</v>
      </c>
      <c r="M36" s="219">
        <v>2</v>
      </c>
      <c r="N36" s="219">
        <v>0</v>
      </c>
      <c r="O36" s="219">
        <v>0</v>
      </c>
      <c r="P36" s="219">
        <v>1</v>
      </c>
      <c r="Q36" s="219">
        <v>1</v>
      </c>
      <c r="R36" s="219">
        <v>0</v>
      </c>
      <c r="S36" s="259">
        <f t="shared" si="0"/>
        <v>17</v>
      </c>
    </row>
    <row r="37" spans="1:19" ht="13.8">
      <c r="A37" s="219">
        <v>0</v>
      </c>
      <c r="B37" s="220">
        <v>1</v>
      </c>
      <c r="C37" s="219">
        <v>1</v>
      </c>
      <c r="D37" s="219">
        <v>2</v>
      </c>
      <c r="E37" s="219">
        <v>2</v>
      </c>
      <c r="F37" s="219">
        <v>2</v>
      </c>
      <c r="G37" s="219">
        <v>2</v>
      </c>
      <c r="H37" s="219">
        <v>3</v>
      </c>
      <c r="I37" s="219">
        <v>2</v>
      </c>
      <c r="J37" s="219">
        <v>1</v>
      </c>
      <c r="K37" s="219">
        <v>2</v>
      </c>
      <c r="L37" s="219">
        <v>2</v>
      </c>
      <c r="M37" s="219">
        <v>0</v>
      </c>
      <c r="N37" s="219">
        <v>1</v>
      </c>
      <c r="O37" s="219">
        <v>0</v>
      </c>
      <c r="P37" s="219">
        <v>3</v>
      </c>
      <c r="Q37" s="219">
        <v>0</v>
      </c>
      <c r="R37" s="219">
        <v>1</v>
      </c>
      <c r="S37" s="259">
        <f t="shared" si="0"/>
        <v>24</v>
      </c>
    </row>
    <row r="38" spans="1:19" ht="13.8">
      <c r="A38" s="219">
        <v>1</v>
      </c>
      <c r="B38" s="221">
        <v>16</v>
      </c>
      <c r="C38" s="219">
        <v>2</v>
      </c>
      <c r="D38" s="219">
        <v>3</v>
      </c>
      <c r="E38" s="219">
        <v>1</v>
      </c>
      <c r="F38" s="219">
        <v>2</v>
      </c>
      <c r="G38" s="219">
        <v>3</v>
      </c>
      <c r="H38" s="219">
        <v>3</v>
      </c>
      <c r="I38" s="219">
        <v>2</v>
      </c>
      <c r="J38" s="219">
        <v>2</v>
      </c>
      <c r="K38" s="219">
        <v>3</v>
      </c>
      <c r="L38" s="219">
        <v>2</v>
      </c>
      <c r="M38" s="219">
        <v>2</v>
      </c>
      <c r="N38" s="219">
        <v>2</v>
      </c>
      <c r="O38" s="219">
        <v>2</v>
      </c>
      <c r="P38" s="219">
        <v>0</v>
      </c>
      <c r="Q38" s="219">
        <v>2</v>
      </c>
      <c r="R38" s="219">
        <v>2</v>
      </c>
      <c r="S38" s="259">
        <f t="shared" si="0"/>
        <v>33</v>
      </c>
    </row>
    <row r="39" spans="1:19" ht="13.8">
      <c r="A39" s="219">
        <v>1</v>
      </c>
      <c r="B39" s="221">
        <v>4</v>
      </c>
      <c r="C39" s="219">
        <v>1</v>
      </c>
      <c r="D39" s="219">
        <v>2</v>
      </c>
      <c r="E39" s="219">
        <v>1</v>
      </c>
      <c r="F39" s="219">
        <v>1</v>
      </c>
      <c r="G39" s="219">
        <v>2</v>
      </c>
      <c r="H39" s="219">
        <v>1</v>
      </c>
      <c r="I39" s="219">
        <v>1</v>
      </c>
      <c r="J39" s="219">
        <v>1</v>
      </c>
      <c r="K39" s="219">
        <v>2</v>
      </c>
      <c r="L39" s="219">
        <v>1</v>
      </c>
      <c r="M39" s="219">
        <v>0</v>
      </c>
      <c r="N39" s="219">
        <v>1</v>
      </c>
      <c r="O39" s="219">
        <v>1</v>
      </c>
      <c r="P39" s="219">
        <v>1</v>
      </c>
      <c r="Q39" s="219">
        <v>1</v>
      </c>
      <c r="R39" s="219">
        <v>0</v>
      </c>
      <c r="S39" s="259">
        <f t="shared" si="0"/>
        <v>17</v>
      </c>
    </row>
    <row r="40" spans="1:19" ht="13.8">
      <c r="A40" s="219">
        <v>0</v>
      </c>
      <c r="B40" s="221">
        <v>6.5</v>
      </c>
      <c r="C40" s="219">
        <v>2</v>
      </c>
      <c r="D40" s="219">
        <v>1</v>
      </c>
      <c r="E40" s="219">
        <v>1</v>
      </c>
      <c r="F40" s="219">
        <v>2</v>
      </c>
      <c r="G40" s="219">
        <v>0</v>
      </c>
      <c r="H40" s="219">
        <v>2</v>
      </c>
      <c r="I40" s="219">
        <v>1</v>
      </c>
      <c r="J40" s="219">
        <v>2</v>
      </c>
      <c r="K40" s="219">
        <v>2</v>
      </c>
      <c r="L40" s="219">
        <v>2</v>
      </c>
      <c r="M40" s="219">
        <v>2</v>
      </c>
      <c r="N40" s="219">
        <v>0</v>
      </c>
      <c r="O40" s="219">
        <v>1</v>
      </c>
      <c r="P40" s="219">
        <v>2</v>
      </c>
      <c r="Q40" s="219">
        <v>0</v>
      </c>
      <c r="R40" s="219">
        <v>0</v>
      </c>
      <c r="S40" s="259">
        <f t="shared" si="0"/>
        <v>20</v>
      </c>
    </row>
    <row r="41" spans="1:19" ht="13.8">
      <c r="A41" s="219">
        <v>1</v>
      </c>
      <c r="B41" s="221">
        <v>4</v>
      </c>
      <c r="C41" s="219">
        <v>1</v>
      </c>
      <c r="D41" s="219">
        <v>1</v>
      </c>
      <c r="E41" s="219">
        <v>0</v>
      </c>
      <c r="F41" s="219">
        <v>1</v>
      </c>
      <c r="G41" s="219">
        <v>1</v>
      </c>
      <c r="H41" s="219">
        <v>1</v>
      </c>
      <c r="I41" s="219">
        <v>2</v>
      </c>
      <c r="J41" s="219">
        <v>2</v>
      </c>
      <c r="K41" s="219">
        <v>2</v>
      </c>
      <c r="L41" s="219">
        <v>1</v>
      </c>
      <c r="M41" s="219">
        <v>1</v>
      </c>
      <c r="N41" s="219">
        <v>2</v>
      </c>
      <c r="O41" s="219">
        <v>2</v>
      </c>
      <c r="P41" s="219">
        <v>2</v>
      </c>
      <c r="Q41" s="219">
        <v>2</v>
      </c>
      <c r="R41" s="219">
        <v>3</v>
      </c>
      <c r="S41" s="259">
        <f t="shared" si="0"/>
        <v>24</v>
      </c>
    </row>
    <row r="42" spans="1:19" ht="13.8">
      <c r="A42" s="219">
        <v>1</v>
      </c>
      <c r="B42" s="221">
        <v>3.5</v>
      </c>
      <c r="C42" s="219">
        <v>3</v>
      </c>
      <c r="D42" s="219">
        <v>1</v>
      </c>
      <c r="E42" s="219">
        <v>1</v>
      </c>
      <c r="F42" s="219">
        <v>2</v>
      </c>
      <c r="G42" s="219">
        <v>0</v>
      </c>
      <c r="H42" s="219">
        <v>2</v>
      </c>
      <c r="I42" s="219">
        <v>1</v>
      </c>
      <c r="J42" s="219">
        <v>0</v>
      </c>
      <c r="K42" s="219">
        <v>1</v>
      </c>
      <c r="L42" s="219">
        <v>0</v>
      </c>
      <c r="M42" s="219">
        <v>0</v>
      </c>
      <c r="N42" s="219">
        <v>1</v>
      </c>
      <c r="O42" s="219">
        <v>0</v>
      </c>
      <c r="P42" s="219">
        <v>2</v>
      </c>
      <c r="Q42" s="219">
        <v>1</v>
      </c>
      <c r="R42" s="219">
        <v>1</v>
      </c>
      <c r="S42" s="259">
        <f t="shared" si="0"/>
        <v>16</v>
      </c>
    </row>
    <row r="43" spans="1:19" ht="13.8">
      <c r="A43" s="219">
        <v>0</v>
      </c>
      <c r="B43" s="221">
        <v>4</v>
      </c>
      <c r="C43" s="219">
        <v>3</v>
      </c>
      <c r="D43" s="219">
        <v>2</v>
      </c>
      <c r="E43" s="219">
        <v>3</v>
      </c>
      <c r="F43" s="219">
        <v>3</v>
      </c>
      <c r="G43" s="219">
        <v>2</v>
      </c>
      <c r="H43" s="219">
        <v>3</v>
      </c>
      <c r="I43" s="219">
        <v>0</v>
      </c>
      <c r="J43" s="219">
        <v>3</v>
      </c>
      <c r="K43" s="219">
        <v>3</v>
      </c>
      <c r="L43" s="219">
        <v>2</v>
      </c>
      <c r="M43" s="219">
        <v>3</v>
      </c>
      <c r="N43" s="219">
        <v>2</v>
      </c>
      <c r="O43" s="219">
        <v>3</v>
      </c>
      <c r="P43" s="219">
        <v>3</v>
      </c>
      <c r="Q43" s="219">
        <v>3</v>
      </c>
      <c r="R43" s="219">
        <v>2</v>
      </c>
      <c r="S43" s="259">
        <f t="shared" si="0"/>
        <v>40</v>
      </c>
    </row>
    <row r="44" spans="1:19" ht="13.8">
      <c r="A44" s="219">
        <v>1</v>
      </c>
      <c r="B44" s="221">
        <v>1.5</v>
      </c>
      <c r="C44" s="219">
        <v>2</v>
      </c>
      <c r="D44" s="219">
        <v>3</v>
      </c>
      <c r="E44" s="219">
        <v>2</v>
      </c>
      <c r="F44" s="219">
        <v>1</v>
      </c>
      <c r="G44" s="219">
        <v>3</v>
      </c>
      <c r="H44" s="219">
        <v>2</v>
      </c>
      <c r="I44" s="219">
        <v>2</v>
      </c>
      <c r="J44" s="219">
        <v>3</v>
      </c>
      <c r="K44" s="219">
        <v>3</v>
      </c>
      <c r="L44" s="219">
        <v>2</v>
      </c>
      <c r="M44" s="219">
        <v>3</v>
      </c>
      <c r="N44" s="219">
        <v>3</v>
      </c>
      <c r="O44" s="219">
        <v>1</v>
      </c>
      <c r="P44" s="219">
        <v>3</v>
      </c>
      <c r="Q44" s="219">
        <v>2</v>
      </c>
      <c r="R44" s="219">
        <v>3</v>
      </c>
      <c r="S44" s="259">
        <f t="shared" si="0"/>
        <v>38</v>
      </c>
    </row>
    <row r="45" spans="1:19" ht="13.8">
      <c r="A45" s="219">
        <v>0</v>
      </c>
      <c r="B45" s="221">
        <v>3</v>
      </c>
      <c r="C45" s="219">
        <v>2</v>
      </c>
      <c r="D45" s="219">
        <v>1</v>
      </c>
      <c r="E45" s="219">
        <v>2</v>
      </c>
      <c r="F45" s="219">
        <v>0</v>
      </c>
      <c r="G45" s="219">
        <v>1</v>
      </c>
      <c r="H45" s="219">
        <v>1</v>
      </c>
      <c r="I45" s="219">
        <v>1</v>
      </c>
      <c r="J45" s="219">
        <v>2</v>
      </c>
      <c r="K45" s="219">
        <v>1</v>
      </c>
      <c r="L45" s="219">
        <v>0</v>
      </c>
      <c r="M45" s="219">
        <v>2</v>
      </c>
      <c r="N45" s="219">
        <v>2</v>
      </c>
      <c r="O45" s="219">
        <v>2</v>
      </c>
      <c r="P45" s="219">
        <v>2</v>
      </c>
      <c r="Q45" s="219">
        <v>1</v>
      </c>
      <c r="R45" s="219">
        <v>0</v>
      </c>
      <c r="S45" s="259">
        <f t="shared" si="0"/>
        <v>20</v>
      </c>
    </row>
    <row r="46" spans="1:19" ht="13.8">
      <c r="A46" s="219">
        <v>0</v>
      </c>
      <c r="B46" s="221">
        <v>4</v>
      </c>
      <c r="C46" s="219">
        <v>2</v>
      </c>
      <c r="D46" s="219">
        <v>2</v>
      </c>
      <c r="E46" s="219">
        <v>1</v>
      </c>
      <c r="F46" s="219">
        <v>2</v>
      </c>
      <c r="G46" s="219">
        <v>0</v>
      </c>
      <c r="H46" s="219">
        <v>1</v>
      </c>
      <c r="I46" s="219">
        <v>2</v>
      </c>
      <c r="J46" s="219">
        <v>2</v>
      </c>
      <c r="K46" s="219">
        <v>1</v>
      </c>
      <c r="L46" s="219">
        <v>2</v>
      </c>
      <c r="M46" s="219">
        <v>1</v>
      </c>
      <c r="N46" s="219">
        <v>0</v>
      </c>
      <c r="O46" s="219">
        <v>0</v>
      </c>
      <c r="P46" s="219">
        <v>1</v>
      </c>
      <c r="Q46" s="219">
        <v>1</v>
      </c>
      <c r="R46" s="219">
        <v>0</v>
      </c>
      <c r="S46" s="259">
        <f t="shared" si="0"/>
        <v>18</v>
      </c>
    </row>
    <row r="47" spans="1:19" ht="13.8">
      <c r="A47" s="219">
        <v>0</v>
      </c>
      <c r="B47" s="221">
        <v>2</v>
      </c>
      <c r="C47" s="219">
        <v>3</v>
      </c>
      <c r="D47" s="219">
        <v>3</v>
      </c>
      <c r="E47" s="219">
        <v>2</v>
      </c>
      <c r="F47" s="219">
        <v>3</v>
      </c>
      <c r="G47" s="219">
        <v>1</v>
      </c>
      <c r="H47" s="219">
        <v>2</v>
      </c>
      <c r="I47" s="219">
        <v>3</v>
      </c>
      <c r="J47" s="219">
        <v>2</v>
      </c>
      <c r="K47" s="219">
        <v>3</v>
      </c>
      <c r="L47" s="219">
        <v>0</v>
      </c>
      <c r="M47" s="219">
        <v>0</v>
      </c>
      <c r="N47" s="219">
        <v>2</v>
      </c>
      <c r="O47" s="219">
        <v>2</v>
      </c>
      <c r="P47" s="219">
        <v>2</v>
      </c>
      <c r="Q47" s="219">
        <v>0</v>
      </c>
      <c r="R47" s="219">
        <v>0</v>
      </c>
      <c r="S47" s="259">
        <f t="shared" si="0"/>
        <v>28</v>
      </c>
    </row>
    <row r="48" spans="1:19" ht="13.8">
      <c r="A48" s="219">
        <v>0</v>
      </c>
      <c r="B48" s="221">
        <v>0</v>
      </c>
      <c r="C48" s="219">
        <v>0</v>
      </c>
      <c r="D48" s="219">
        <v>1</v>
      </c>
      <c r="E48" s="219">
        <v>0</v>
      </c>
      <c r="F48" s="219">
        <v>1</v>
      </c>
      <c r="G48" s="219">
        <v>3</v>
      </c>
      <c r="H48" s="219">
        <v>2</v>
      </c>
      <c r="I48" s="219">
        <v>1</v>
      </c>
      <c r="J48" s="219">
        <v>3</v>
      </c>
      <c r="K48" s="219">
        <v>1</v>
      </c>
      <c r="L48" s="219">
        <v>3</v>
      </c>
      <c r="M48" s="219">
        <v>2</v>
      </c>
      <c r="N48" s="219">
        <v>0</v>
      </c>
      <c r="O48" s="219">
        <v>1</v>
      </c>
      <c r="P48" s="219">
        <v>3</v>
      </c>
      <c r="Q48" s="219">
        <v>2</v>
      </c>
      <c r="R48" s="219">
        <v>0</v>
      </c>
      <c r="S48" s="259">
        <f t="shared" si="0"/>
        <v>23</v>
      </c>
    </row>
    <row r="49" spans="1:19" ht="13.8">
      <c r="A49" s="219">
        <v>0</v>
      </c>
      <c r="B49" s="221">
        <v>10</v>
      </c>
      <c r="C49" s="219">
        <v>1</v>
      </c>
      <c r="D49" s="219">
        <v>2</v>
      </c>
      <c r="E49" s="219">
        <v>1</v>
      </c>
      <c r="F49" s="219">
        <v>2</v>
      </c>
      <c r="G49" s="219">
        <v>0</v>
      </c>
      <c r="H49" s="219">
        <v>1</v>
      </c>
      <c r="I49" s="219">
        <v>1</v>
      </c>
      <c r="J49" s="219">
        <v>2</v>
      </c>
      <c r="K49" s="219">
        <v>3</v>
      </c>
      <c r="L49" s="219">
        <v>0</v>
      </c>
      <c r="M49" s="219">
        <v>1</v>
      </c>
      <c r="N49" s="219">
        <v>1</v>
      </c>
      <c r="O49" s="219">
        <v>2</v>
      </c>
      <c r="P49" s="219">
        <v>3</v>
      </c>
      <c r="Q49" s="219">
        <v>1</v>
      </c>
      <c r="R49" s="219">
        <v>2</v>
      </c>
      <c r="S49" s="259">
        <f t="shared" si="0"/>
        <v>23</v>
      </c>
    </row>
    <row r="50" spans="1:19" ht="13.8">
      <c r="A50" s="219">
        <v>0</v>
      </c>
      <c r="B50" s="221">
        <v>4</v>
      </c>
      <c r="C50" s="219">
        <v>3</v>
      </c>
      <c r="D50" s="219">
        <v>2</v>
      </c>
      <c r="E50" s="219">
        <v>2</v>
      </c>
      <c r="F50" s="219">
        <v>3</v>
      </c>
      <c r="G50" s="219">
        <v>3</v>
      </c>
      <c r="H50" s="219">
        <v>2</v>
      </c>
      <c r="I50" s="219">
        <v>2</v>
      </c>
      <c r="J50" s="219">
        <v>1</v>
      </c>
      <c r="K50" s="219">
        <v>3</v>
      </c>
      <c r="L50" s="219">
        <v>1</v>
      </c>
      <c r="M50" s="219">
        <v>1</v>
      </c>
      <c r="N50" s="219">
        <v>2</v>
      </c>
      <c r="O50" s="219">
        <v>1</v>
      </c>
      <c r="P50" s="219">
        <v>2</v>
      </c>
      <c r="Q50" s="219">
        <v>2</v>
      </c>
      <c r="R50" s="219">
        <v>1</v>
      </c>
      <c r="S50" s="259">
        <f t="shared" si="0"/>
        <v>31</v>
      </c>
    </row>
    <row r="51" spans="1:19" ht="13.8">
      <c r="A51" s="219">
        <v>0</v>
      </c>
      <c r="B51" s="221">
        <v>8</v>
      </c>
      <c r="C51" s="219">
        <v>1</v>
      </c>
      <c r="D51" s="219">
        <v>2</v>
      </c>
      <c r="E51" s="219">
        <v>2</v>
      </c>
      <c r="F51" s="219">
        <v>2</v>
      </c>
      <c r="G51" s="219">
        <v>2</v>
      </c>
      <c r="H51" s="219">
        <v>1</v>
      </c>
      <c r="I51" s="219">
        <v>1</v>
      </c>
      <c r="J51" s="219">
        <v>1</v>
      </c>
      <c r="K51" s="219">
        <v>1</v>
      </c>
      <c r="L51" s="219">
        <v>1</v>
      </c>
      <c r="M51" s="219">
        <v>1</v>
      </c>
      <c r="N51" s="219">
        <v>1</v>
      </c>
      <c r="O51" s="219">
        <v>1</v>
      </c>
      <c r="P51" s="219">
        <v>2</v>
      </c>
      <c r="Q51" s="219">
        <v>1</v>
      </c>
      <c r="R51" s="219">
        <v>1</v>
      </c>
      <c r="S51" s="259">
        <f t="shared" si="0"/>
        <v>21</v>
      </c>
    </row>
    <row r="52" spans="1:19" ht="13.8">
      <c r="A52" s="219">
        <v>1</v>
      </c>
      <c r="B52" s="220">
        <v>16</v>
      </c>
      <c r="C52" s="219">
        <v>2</v>
      </c>
      <c r="D52" s="219">
        <v>1</v>
      </c>
      <c r="E52" s="219">
        <v>1</v>
      </c>
      <c r="F52" s="219">
        <v>2</v>
      </c>
      <c r="G52" s="219">
        <v>2</v>
      </c>
      <c r="H52" s="219">
        <v>1</v>
      </c>
      <c r="I52" s="219">
        <v>2</v>
      </c>
      <c r="J52" s="219">
        <v>1</v>
      </c>
      <c r="K52" s="219">
        <v>2</v>
      </c>
      <c r="L52" s="219">
        <v>1</v>
      </c>
      <c r="M52" s="219">
        <v>2</v>
      </c>
      <c r="N52" s="219">
        <v>3</v>
      </c>
      <c r="O52" s="219">
        <v>2</v>
      </c>
      <c r="P52" s="219">
        <v>2</v>
      </c>
      <c r="Q52" s="219">
        <v>2</v>
      </c>
      <c r="R52" s="219">
        <v>1</v>
      </c>
      <c r="S52" s="259">
        <f t="shared" si="0"/>
        <v>27</v>
      </c>
    </row>
    <row r="53" spans="1:19" ht="13.8">
      <c r="A53" s="219">
        <v>1</v>
      </c>
      <c r="B53" s="220">
        <v>5</v>
      </c>
      <c r="C53" s="219">
        <v>3</v>
      </c>
      <c r="D53" s="219">
        <v>2</v>
      </c>
      <c r="E53" s="219">
        <v>0</v>
      </c>
      <c r="F53" s="219">
        <v>1</v>
      </c>
      <c r="G53" s="219">
        <v>0</v>
      </c>
      <c r="H53" s="219">
        <v>3</v>
      </c>
      <c r="I53" s="219">
        <v>3</v>
      </c>
      <c r="J53" s="219">
        <v>2</v>
      </c>
      <c r="K53" s="219">
        <v>3</v>
      </c>
      <c r="L53" s="219">
        <v>1</v>
      </c>
      <c r="M53" s="219">
        <v>2</v>
      </c>
      <c r="N53" s="219">
        <v>0</v>
      </c>
      <c r="O53" s="219">
        <v>3</v>
      </c>
      <c r="P53" s="219">
        <v>2</v>
      </c>
      <c r="Q53" s="219">
        <v>2</v>
      </c>
      <c r="R53" s="219">
        <v>2</v>
      </c>
      <c r="S53" s="259">
        <f t="shared" si="0"/>
        <v>29</v>
      </c>
    </row>
    <row r="54" spans="1:19" ht="13.8">
      <c r="A54" s="219">
        <v>1</v>
      </c>
      <c r="B54" s="221">
        <v>2.5</v>
      </c>
      <c r="C54" s="219">
        <v>1</v>
      </c>
      <c r="D54" s="219">
        <v>0</v>
      </c>
      <c r="E54" s="219">
        <v>3</v>
      </c>
      <c r="F54" s="219">
        <v>1</v>
      </c>
      <c r="G54" s="219">
        <v>1</v>
      </c>
      <c r="H54" s="219">
        <v>1</v>
      </c>
      <c r="I54" s="219">
        <v>2</v>
      </c>
      <c r="J54" s="219">
        <v>1</v>
      </c>
      <c r="K54" s="219">
        <v>1</v>
      </c>
      <c r="L54" s="219">
        <v>0</v>
      </c>
      <c r="M54" s="219">
        <v>2</v>
      </c>
      <c r="N54" s="219">
        <v>1</v>
      </c>
      <c r="O54" s="219">
        <v>1</v>
      </c>
      <c r="P54" s="219">
        <v>1</v>
      </c>
      <c r="Q54" s="219">
        <v>1</v>
      </c>
      <c r="R54" s="219">
        <v>2</v>
      </c>
      <c r="S54" s="259">
        <f t="shared" si="0"/>
        <v>19</v>
      </c>
    </row>
    <row r="55" spans="1:19" ht="13.8">
      <c r="A55" s="219">
        <v>1</v>
      </c>
      <c r="B55" s="220">
        <v>1</v>
      </c>
      <c r="C55" s="219">
        <v>3</v>
      </c>
      <c r="D55" s="219">
        <v>2</v>
      </c>
      <c r="E55" s="219">
        <v>2</v>
      </c>
      <c r="F55" s="219">
        <v>3</v>
      </c>
      <c r="G55" s="219">
        <v>1</v>
      </c>
      <c r="H55" s="219">
        <v>1</v>
      </c>
      <c r="I55" s="219">
        <v>3</v>
      </c>
      <c r="J55" s="219">
        <v>3</v>
      </c>
      <c r="K55" s="219">
        <v>2</v>
      </c>
      <c r="L55" s="219">
        <v>2</v>
      </c>
      <c r="M55" s="219">
        <v>0</v>
      </c>
      <c r="N55" s="219">
        <v>2</v>
      </c>
      <c r="O55" s="219">
        <v>2</v>
      </c>
      <c r="P55" s="219">
        <v>1</v>
      </c>
      <c r="Q55" s="219">
        <v>1</v>
      </c>
      <c r="R55" s="219">
        <v>2</v>
      </c>
      <c r="S55" s="259">
        <f t="shared" si="0"/>
        <v>30</v>
      </c>
    </row>
    <row r="56" spans="1:19" ht="13.8">
      <c r="A56" s="219">
        <v>0</v>
      </c>
      <c r="B56" s="221">
        <v>2</v>
      </c>
      <c r="C56" s="219">
        <v>3</v>
      </c>
      <c r="D56" s="219">
        <v>3</v>
      </c>
      <c r="E56" s="219">
        <v>1</v>
      </c>
      <c r="F56" s="219">
        <v>3</v>
      </c>
      <c r="G56" s="219">
        <v>2</v>
      </c>
      <c r="H56" s="219">
        <v>2</v>
      </c>
      <c r="I56" s="219">
        <v>3</v>
      </c>
      <c r="J56" s="219">
        <v>1</v>
      </c>
      <c r="K56" s="219">
        <v>3</v>
      </c>
      <c r="L56" s="219">
        <v>1</v>
      </c>
      <c r="M56" s="219">
        <v>1</v>
      </c>
      <c r="N56" s="219">
        <v>3</v>
      </c>
      <c r="O56" s="219">
        <v>2</v>
      </c>
      <c r="P56" s="219">
        <v>1</v>
      </c>
      <c r="Q56" s="219">
        <v>2</v>
      </c>
      <c r="R56" s="219">
        <v>1</v>
      </c>
      <c r="S56" s="259">
        <f t="shared" si="0"/>
        <v>32</v>
      </c>
    </row>
    <row r="57" spans="1:19" ht="13.8">
      <c r="A57" s="219">
        <v>0</v>
      </c>
      <c r="B57" s="221">
        <v>15</v>
      </c>
      <c r="C57" s="219">
        <v>3</v>
      </c>
      <c r="D57" s="219">
        <v>3</v>
      </c>
      <c r="E57" s="219">
        <v>2</v>
      </c>
      <c r="F57" s="219">
        <v>3</v>
      </c>
      <c r="G57" s="219">
        <v>2</v>
      </c>
      <c r="H57" s="219">
        <v>2</v>
      </c>
      <c r="I57" s="219">
        <v>3</v>
      </c>
      <c r="J57" s="219">
        <v>3</v>
      </c>
      <c r="K57" s="219">
        <v>3</v>
      </c>
      <c r="L57" s="219">
        <v>2</v>
      </c>
      <c r="M57" s="219">
        <v>2</v>
      </c>
      <c r="N57" s="219">
        <v>3</v>
      </c>
      <c r="O57" s="219">
        <v>3</v>
      </c>
      <c r="P57" s="219">
        <v>2</v>
      </c>
      <c r="Q57" s="219">
        <v>3</v>
      </c>
      <c r="R57" s="219">
        <v>3</v>
      </c>
      <c r="S57" s="259">
        <f t="shared" si="0"/>
        <v>42</v>
      </c>
    </row>
    <row r="58" spans="1:19" ht="13.8">
      <c r="A58" s="219">
        <v>0</v>
      </c>
      <c r="B58" s="221">
        <v>2</v>
      </c>
      <c r="C58" s="219">
        <v>0</v>
      </c>
      <c r="D58" s="219">
        <v>1</v>
      </c>
      <c r="E58" s="219">
        <v>3</v>
      </c>
      <c r="F58" s="219">
        <v>2</v>
      </c>
      <c r="G58" s="219">
        <v>1</v>
      </c>
      <c r="H58" s="219">
        <v>1</v>
      </c>
      <c r="I58" s="219">
        <v>1</v>
      </c>
      <c r="J58" s="219">
        <v>1</v>
      </c>
      <c r="K58" s="219">
        <v>1</v>
      </c>
      <c r="L58" s="219">
        <v>1</v>
      </c>
      <c r="M58" s="219">
        <v>1</v>
      </c>
      <c r="N58" s="219">
        <v>0</v>
      </c>
      <c r="O58" s="219">
        <v>1</v>
      </c>
      <c r="P58" s="219">
        <v>1</v>
      </c>
      <c r="Q58" s="219">
        <v>1</v>
      </c>
      <c r="R58" s="219">
        <v>0</v>
      </c>
      <c r="S58" s="259">
        <f t="shared" si="0"/>
        <v>16</v>
      </c>
    </row>
    <row r="59" spans="1:19" ht="13.8">
      <c r="A59" s="219">
        <v>0</v>
      </c>
      <c r="B59" s="221">
        <v>4</v>
      </c>
      <c r="C59" s="219">
        <v>1</v>
      </c>
      <c r="D59" s="219">
        <v>1</v>
      </c>
      <c r="E59" s="219">
        <v>1</v>
      </c>
      <c r="F59" s="219">
        <v>2</v>
      </c>
      <c r="G59" s="219">
        <v>2</v>
      </c>
      <c r="H59" s="219">
        <v>1</v>
      </c>
      <c r="I59" s="219">
        <v>1</v>
      </c>
      <c r="J59" s="219">
        <v>1</v>
      </c>
      <c r="K59" s="219">
        <v>1</v>
      </c>
      <c r="L59" s="219">
        <v>1</v>
      </c>
      <c r="M59" s="219">
        <v>0</v>
      </c>
      <c r="N59" s="219">
        <v>0</v>
      </c>
      <c r="O59" s="219">
        <v>1</v>
      </c>
      <c r="P59" s="219">
        <v>0</v>
      </c>
      <c r="Q59" s="219">
        <v>0</v>
      </c>
      <c r="R59" s="219">
        <v>0</v>
      </c>
      <c r="S59" s="259">
        <f t="shared" si="0"/>
        <v>13</v>
      </c>
    </row>
    <row r="60" spans="1:19" ht="13.8">
      <c r="A60" s="219">
        <v>0</v>
      </c>
      <c r="B60" s="221">
        <v>1</v>
      </c>
      <c r="C60" s="219">
        <v>1</v>
      </c>
      <c r="D60" s="219">
        <v>1</v>
      </c>
      <c r="E60" s="219">
        <v>3</v>
      </c>
      <c r="F60" s="219">
        <v>1</v>
      </c>
      <c r="G60" s="219">
        <v>2</v>
      </c>
      <c r="H60" s="219">
        <v>1</v>
      </c>
      <c r="I60" s="219">
        <v>1</v>
      </c>
      <c r="J60" s="219">
        <v>1</v>
      </c>
      <c r="K60" s="219">
        <v>3</v>
      </c>
      <c r="L60" s="219">
        <v>0</v>
      </c>
      <c r="M60" s="219">
        <v>0</v>
      </c>
      <c r="N60" s="219">
        <v>0</v>
      </c>
      <c r="O60" s="219">
        <v>1</v>
      </c>
      <c r="P60" s="219">
        <v>3</v>
      </c>
      <c r="Q60" s="219">
        <v>0</v>
      </c>
      <c r="R60" s="219">
        <v>0</v>
      </c>
      <c r="S60" s="259">
        <f t="shared" si="0"/>
        <v>18</v>
      </c>
    </row>
    <row r="61" spans="1:19" ht="13.8">
      <c r="A61" s="219">
        <v>0</v>
      </c>
      <c r="B61" s="221">
        <v>11</v>
      </c>
      <c r="C61" s="219">
        <v>2</v>
      </c>
      <c r="D61" s="219">
        <v>3</v>
      </c>
      <c r="E61" s="219">
        <v>1</v>
      </c>
      <c r="F61" s="219">
        <v>1</v>
      </c>
      <c r="G61" s="219">
        <v>0</v>
      </c>
      <c r="H61" s="219">
        <v>2</v>
      </c>
      <c r="I61" s="219">
        <v>1</v>
      </c>
      <c r="J61" s="219">
        <v>3</v>
      </c>
      <c r="K61" s="219">
        <v>3</v>
      </c>
      <c r="L61" s="219">
        <v>0</v>
      </c>
      <c r="M61" s="219">
        <v>2</v>
      </c>
      <c r="N61" s="219">
        <v>1</v>
      </c>
      <c r="O61" s="219">
        <v>0</v>
      </c>
      <c r="P61" s="219">
        <v>2</v>
      </c>
      <c r="Q61" s="219">
        <v>1</v>
      </c>
      <c r="R61" s="219">
        <v>1</v>
      </c>
      <c r="S61" s="259">
        <f t="shared" si="0"/>
        <v>23</v>
      </c>
    </row>
    <row r="62" spans="1:19" ht="13.8">
      <c r="A62" s="219">
        <v>0</v>
      </c>
      <c r="B62" s="221">
        <v>4</v>
      </c>
      <c r="C62" s="219">
        <v>1</v>
      </c>
      <c r="D62" s="219">
        <v>3</v>
      </c>
      <c r="E62" s="219">
        <v>1</v>
      </c>
      <c r="F62" s="219">
        <v>1</v>
      </c>
      <c r="G62" s="219">
        <v>2</v>
      </c>
      <c r="H62" s="219">
        <v>2</v>
      </c>
      <c r="I62" s="219">
        <v>2</v>
      </c>
      <c r="J62" s="219">
        <v>2</v>
      </c>
      <c r="K62" s="219">
        <v>3</v>
      </c>
      <c r="L62" s="219">
        <v>1</v>
      </c>
      <c r="M62" s="219">
        <v>1</v>
      </c>
      <c r="N62" s="219">
        <v>1</v>
      </c>
      <c r="O62" s="219">
        <v>2</v>
      </c>
      <c r="P62" s="219">
        <v>2</v>
      </c>
      <c r="Q62" s="219">
        <v>2</v>
      </c>
      <c r="R62" s="219">
        <v>1</v>
      </c>
      <c r="S62" s="259">
        <f t="shared" si="0"/>
        <v>27</v>
      </c>
    </row>
    <row r="63" spans="1:19" ht="13.8">
      <c r="A63" s="219">
        <v>0</v>
      </c>
      <c r="B63" s="221">
        <v>4</v>
      </c>
      <c r="C63" s="219">
        <v>3</v>
      </c>
      <c r="D63" s="219">
        <v>2</v>
      </c>
      <c r="E63" s="219">
        <v>0</v>
      </c>
      <c r="F63" s="219">
        <v>3</v>
      </c>
      <c r="G63" s="219">
        <v>2</v>
      </c>
      <c r="H63" s="219">
        <v>1</v>
      </c>
      <c r="I63" s="219">
        <v>3</v>
      </c>
      <c r="J63" s="219">
        <v>0</v>
      </c>
      <c r="K63" s="219">
        <v>0</v>
      </c>
      <c r="L63" s="219">
        <v>0</v>
      </c>
      <c r="M63" s="219">
        <v>1</v>
      </c>
      <c r="N63" s="219">
        <v>2</v>
      </c>
      <c r="O63" s="219">
        <v>2</v>
      </c>
      <c r="P63" s="219">
        <v>1</v>
      </c>
      <c r="Q63" s="219">
        <v>2</v>
      </c>
      <c r="R63" s="219">
        <v>0</v>
      </c>
      <c r="S63" s="259">
        <f t="shared" si="0"/>
        <v>22</v>
      </c>
    </row>
    <row r="64" spans="1:19" ht="13.8">
      <c r="A64" s="219">
        <v>0</v>
      </c>
      <c r="B64" s="221">
        <v>3</v>
      </c>
      <c r="C64" s="219">
        <v>1</v>
      </c>
      <c r="D64" s="219">
        <v>0</v>
      </c>
      <c r="E64" s="219">
        <v>1</v>
      </c>
      <c r="F64" s="219">
        <v>2</v>
      </c>
      <c r="G64" s="219">
        <v>1</v>
      </c>
      <c r="H64" s="219">
        <v>2</v>
      </c>
      <c r="I64" s="219">
        <v>1</v>
      </c>
      <c r="J64" s="219">
        <v>1</v>
      </c>
      <c r="K64" s="219">
        <v>1</v>
      </c>
      <c r="L64" s="219">
        <v>2</v>
      </c>
      <c r="M64" s="219">
        <v>2</v>
      </c>
      <c r="N64" s="219">
        <v>1</v>
      </c>
      <c r="O64" s="219">
        <v>2</v>
      </c>
      <c r="P64" s="219">
        <v>1</v>
      </c>
      <c r="Q64" s="219">
        <v>1</v>
      </c>
      <c r="R64" s="219">
        <v>1</v>
      </c>
      <c r="S64" s="259">
        <f t="shared" si="0"/>
        <v>20</v>
      </c>
    </row>
    <row r="65" spans="1:19" ht="13.8">
      <c r="A65" s="219">
        <v>1</v>
      </c>
      <c r="B65" s="220">
        <v>20</v>
      </c>
      <c r="C65" s="219">
        <v>2</v>
      </c>
      <c r="D65" s="219">
        <v>2</v>
      </c>
      <c r="E65" s="219">
        <v>2</v>
      </c>
      <c r="F65" s="219">
        <v>1</v>
      </c>
      <c r="G65" s="219">
        <v>1</v>
      </c>
      <c r="H65" s="219">
        <v>1</v>
      </c>
      <c r="I65" s="219">
        <v>1</v>
      </c>
      <c r="J65" s="219">
        <v>2</v>
      </c>
      <c r="K65" s="219">
        <v>2</v>
      </c>
      <c r="L65" s="219">
        <v>1</v>
      </c>
      <c r="M65" s="219">
        <v>1</v>
      </c>
      <c r="N65" s="219">
        <v>2</v>
      </c>
      <c r="O65" s="219">
        <v>1</v>
      </c>
      <c r="P65" s="219">
        <v>1</v>
      </c>
      <c r="Q65" s="219">
        <v>2</v>
      </c>
      <c r="R65" s="219">
        <v>2</v>
      </c>
      <c r="S65" s="259">
        <f t="shared" si="0"/>
        <v>24</v>
      </c>
    </row>
    <row r="66" spans="1:19" ht="13.8">
      <c r="A66" s="219">
        <v>0</v>
      </c>
      <c r="B66" s="221">
        <v>5</v>
      </c>
      <c r="C66" s="219">
        <v>2</v>
      </c>
      <c r="D66" s="219">
        <v>2</v>
      </c>
      <c r="E66" s="219">
        <v>1</v>
      </c>
      <c r="F66" s="219">
        <v>1</v>
      </c>
      <c r="G66" s="219">
        <v>2</v>
      </c>
      <c r="H66" s="219">
        <v>1</v>
      </c>
      <c r="I66" s="219">
        <v>1</v>
      </c>
      <c r="J66" s="219">
        <v>1</v>
      </c>
      <c r="K66" s="219">
        <v>2</v>
      </c>
      <c r="L66" s="219">
        <v>1</v>
      </c>
      <c r="M66" s="219">
        <v>2</v>
      </c>
      <c r="N66" s="219">
        <v>1</v>
      </c>
      <c r="O66" s="219">
        <v>1</v>
      </c>
      <c r="P66" s="219">
        <v>2</v>
      </c>
      <c r="Q66" s="219">
        <v>1</v>
      </c>
      <c r="R66" s="219">
        <v>1</v>
      </c>
      <c r="S66" s="259">
        <f t="shared" ref="S66:S129" si="1">SUM(C66:R66)</f>
        <v>22</v>
      </c>
    </row>
    <row r="67" spans="1:19" ht="13.8">
      <c r="A67" s="219">
        <v>0</v>
      </c>
      <c r="B67" s="220">
        <v>16</v>
      </c>
      <c r="C67" s="219">
        <v>1</v>
      </c>
      <c r="D67" s="219">
        <v>0</v>
      </c>
      <c r="E67" s="219">
        <v>0</v>
      </c>
      <c r="F67" s="219">
        <v>0</v>
      </c>
      <c r="G67" s="219">
        <v>1</v>
      </c>
      <c r="H67" s="219">
        <v>0</v>
      </c>
      <c r="I67" s="219">
        <v>1</v>
      </c>
      <c r="J67" s="219">
        <v>0</v>
      </c>
      <c r="K67" s="219">
        <v>1</v>
      </c>
      <c r="L67" s="219">
        <v>0</v>
      </c>
      <c r="M67" s="219">
        <v>0</v>
      </c>
      <c r="N67" s="219">
        <v>3</v>
      </c>
      <c r="O67" s="219">
        <v>2</v>
      </c>
      <c r="P67" s="219">
        <v>0</v>
      </c>
      <c r="Q67" s="219">
        <v>2</v>
      </c>
      <c r="R67" s="219">
        <v>0</v>
      </c>
      <c r="S67" s="259">
        <f t="shared" si="1"/>
        <v>11</v>
      </c>
    </row>
    <row r="68" spans="1:19" ht="13.8">
      <c r="A68" s="219">
        <v>0</v>
      </c>
      <c r="B68" s="221">
        <v>3</v>
      </c>
      <c r="C68" s="219">
        <v>2</v>
      </c>
      <c r="D68" s="219">
        <v>3</v>
      </c>
      <c r="E68" s="219">
        <v>2</v>
      </c>
      <c r="F68" s="219">
        <v>2</v>
      </c>
      <c r="G68" s="219">
        <v>3</v>
      </c>
      <c r="H68" s="219">
        <v>1</v>
      </c>
      <c r="I68" s="219">
        <v>1</v>
      </c>
      <c r="J68" s="219">
        <v>0</v>
      </c>
      <c r="K68" s="219">
        <v>1</v>
      </c>
      <c r="L68" s="219">
        <v>0</v>
      </c>
      <c r="M68" s="219">
        <v>0</v>
      </c>
      <c r="N68" s="219">
        <v>3</v>
      </c>
      <c r="O68" s="219">
        <v>0</v>
      </c>
      <c r="P68" s="219">
        <v>3</v>
      </c>
      <c r="Q68" s="219">
        <v>2</v>
      </c>
      <c r="R68" s="219">
        <v>1</v>
      </c>
      <c r="S68" s="259">
        <f t="shared" si="1"/>
        <v>24</v>
      </c>
    </row>
    <row r="69" spans="1:19" ht="13.8">
      <c r="A69" s="219">
        <v>1</v>
      </c>
      <c r="B69" s="221">
        <v>1</v>
      </c>
      <c r="C69" s="219">
        <v>1</v>
      </c>
      <c r="D69" s="219">
        <v>2</v>
      </c>
      <c r="E69" s="219">
        <v>1</v>
      </c>
      <c r="F69" s="219">
        <v>1</v>
      </c>
      <c r="G69" s="219">
        <v>3</v>
      </c>
      <c r="H69" s="219">
        <v>0</v>
      </c>
      <c r="I69" s="219">
        <v>2</v>
      </c>
      <c r="J69" s="219">
        <v>2</v>
      </c>
      <c r="K69" s="219">
        <v>2</v>
      </c>
      <c r="L69" s="219">
        <v>0</v>
      </c>
      <c r="M69" s="219">
        <v>0</v>
      </c>
      <c r="N69" s="219">
        <v>1</v>
      </c>
      <c r="O69" s="219">
        <v>2</v>
      </c>
      <c r="P69" s="219">
        <v>0</v>
      </c>
      <c r="Q69" s="219">
        <v>0</v>
      </c>
      <c r="R69" s="219">
        <v>1</v>
      </c>
      <c r="S69" s="259">
        <f t="shared" si="1"/>
        <v>18</v>
      </c>
    </row>
    <row r="70" spans="1:19" ht="13.8">
      <c r="A70" s="219">
        <v>0</v>
      </c>
      <c r="B70" s="221">
        <v>2.5</v>
      </c>
      <c r="C70" s="219">
        <v>0</v>
      </c>
      <c r="D70" s="219">
        <v>0</v>
      </c>
      <c r="E70" s="219">
        <v>0</v>
      </c>
      <c r="F70" s="219">
        <v>2</v>
      </c>
      <c r="G70" s="219">
        <v>0</v>
      </c>
      <c r="H70" s="219">
        <v>1</v>
      </c>
      <c r="I70" s="219">
        <v>1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3</v>
      </c>
      <c r="R70" s="219">
        <v>0</v>
      </c>
      <c r="S70" s="259">
        <f t="shared" si="1"/>
        <v>7</v>
      </c>
    </row>
    <row r="71" spans="1:19" ht="13.8">
      <c r="A71" s="219">
        <v>0</v>
      </c>
      <c r="B71" s="220">
        <v>2</v>
      </c>
      <c r="C71" s="219">
        <v>1</v>
      </c>
      <c r="D71" s="219">
        <v>1</v>
      </c>
      <c r="E71" s="219">
        <v>2</v>
      </c>
      <c r="F71" s="219">
        <v>0</v>
      </c>
      <c r="G71" s="219">
        <v>1</v>
      </c>
      <c r="H71" s="219">
        <v>1</v>
      </c>
      <c r="I71" s="219">
        <v>2</v>
      </c>
      <c r="J71" s="219">
        <v>0</v>
      </c>
      <c r="K71" s="219">
        <v>2</v>
      </c>
      <c r="L71" s="219">
        <v>0</v>
      </c>
      <c r="M71" s="219">
        <v>0</v>
      </c>
      <c r="N71" s="219">
        <v>0</v>
      </c>
      <c r="O71" s="219">
        <v>1</v>
      </c>
      <c r="P71" s="219">
        <v>1</v>
      </c>
      <c r="Q71" s="219">
        <v>0</v>
      </c>
      <c r="R71" s="219">
        <v>2</v>
      </c>
      <c r="S71" s="259">
        <f t="shared" si="1"/>
        <v>14</v>
      </c>
    </row>
    <row r="72" spans="1:19" ht="13.8">
      <c r="A72" s="219">
        <v>0</v>
      </c>
      <c r="B72" s="221">
        <v>5</v>
      </c>
      <c r="C72" s="219">
        <v>3</v>
      </c>
      <c r="D72" s="219">
        <v>2</v>
      </c>
      <c r="E72" s="219">
        <v>2</v>
      </c>
      <c r="F72" s="219">
        <v>3</v>
      </c>
      <c r="G72" s="219">
        <v>0</v>
      </c>
      <c r="H72" s="219">
        <v>3</v>
      </c>
      <c r="I72" s="219">
        <v>1</v>
      </c>
      <c r="J72" s="219">
        <v>2</v>
      </c>
      <c r="K72" s="219">
        <v>2</v>
      </c>
      <c r="L72" s="219">
        <v>1</v>
      </c>
      <c r="M72" s="219">
        <v>2</v>
      </c>
      <c r="N72" s="219">
        <v>2</v>
      </c>
      <c r="O72" s="219">
        <v>2</v>
      </c>
      <c r="P72" s="219">
        <v>3</v>
      </c>
      <c r="Q72" s="219">
        <v>1</v>
      </c>
      <c r="R72" s="219">
        <v>2</v>
      </c>
      <c r="S72" s="259">
        <f t="shared" si="1"/>
        <v>31</v>
      </c>
    </row>
    <row r="73" spans="1:19" ht="13.8">
      <c r="A73" s="219">
        <v>0</v>
      </c>
      <c r="B73" s="221">
        <v>6</v>
      </c>
      <c r="C73" s="219">
        <v>1</v>
      </c>
      <c r="D73" s="219">
        <v>2</v>
      </c>
      <c r="E73" s="219">
        <v>0</v>
      </c>
      <c r="F73" s="219">
        <v>0</v>
      </c>
      <c r="G73" s="219">
        <v>0</v>
      </c>
      <c r="H73" s="219">
        <v>0</v>
      </c>
      <c r="I73" s="219">
        <v>1</v>
      </c>
      <c r="J73" s="219">
        <v>0</v>
      </c>
      <c r="K73" s="219">
        <v>2</v>
      </c>
      <c r="L73" s="219">
        <v>0</v>
      </c>
      <c r="M73" s="219">
        <v>0</v>
      </c>
      <c r="N73" s="219">
        <v>0</v>
      </c>
      <c r="O73" s="219">
        <v>1</v>
      </c>
      <c r="P73" s="219">
        <v>1</v>
      </c>
      <c r="Q73" s="219">
        <v>1</v>
      </c>
      <c r="R73" s="219">
        <v>0</v>
      </c>
      <c r="S73" s="259">
        <f t="shared" si="1"/>
        <v>9</v>
      </c>
    </row>
    <row r="74" spans="1:19" ht="13.8">
      <c r="A74" s="219">
        <v>0</v>
      </c>
      <c r="B74" s="221">
        <v>1.5</v>
      </c>
      <c r="C74" s="219">
        <v>1</v>
      </c>
      <c r="D74" s="219">
        <v>2</v>
      </c>
      <c r="E74" s="219">
        <v>2</v>
      </c>
      <c r="F74" s="219">
        <v>0</v>
      </c>
      <c r="G74" s="219">
        <v>1</v>
      </c>
      <c r="H74" s="219">
        <v>1</v>
      </c>
      <c r="I74" s="219">
        <v>0</v>
      </c>
      <c r="J74" s="219">
        <v>0</v>
      </c>
      <c r="K74" s="219">
        <v>1</v>
      </c>
      <c r="L74" s="219">
        <v>1</v>
      </c>
      <c r="M74" s="219">
        <v>1</v>
      </c>
      <c r="N74" s="219">
        <v>1</v>
      </c>
      <c r="O74" s="219">
        <v>1</v>
      </c>
      <c r="P74" s="219">
        <v>1</v>
      </c>
      <c r="Q74" s="219">
        <v>1</v>
      </c>
      <c r="R74" s="219">
        <v>0</v>
      </c>
      <c r="S74" s="259">
        <f t="shared" si="1"/>
        <v>14</v>
      </c>
    </row>
    <row r="75" spans="1:19" ht="13.8">
      <c r="A75" s="219">
        <v>0</v>
      </c>
      <c r="B75" s="221">
        <v>4</v>
      </c>
      <c r="C75" s="219">
        <v>2</v>
      </c>
      <c r="D75" s="219">
        <v>1</v>
      </c>
      <c r="E75" s="219">
        <v>0</v>
      </c>
      <c r="F75" s="219">
        <v>1</v>
      </c>
      <c r="G75" s="219">
        <v>1</v>
      </c>
      <c r="H75" s="219">
        <v>2</v>
      </c>
      <c r="I75" s="219">
        <v>1</v>
      </c>
      <c r="J75" s="219">
        <v>2</v>
      </c>
      <c r="K75" s="219">
        <v>1</v>
      </c>
      <c r="L75" s="219">
        <v>3</v>
      </c>
      <c r="M75" s="219">
        <v>2</v>
      </c>
      <c r="N75" s="219">
        <v>1</v>
      </c>
      <c r="O75" s="219">
        <v>1</v>
      </c>
      <c r="P75" s="219">
        <v>1</v>
      </c>
      <c r="Q75" s="219">
        <v>2</v>
      </c>
      <c r="R75" s="219">
        <v>0</v>
      </c>
      <c r="S75" s="259">
        <f t="shared" si="1"/>
        <v>21</v>
      </c>
    </row>
    <row r="76" spans="1:19" ht="13.8">
      <c r="A76" s="219">
        <v>0</v>
      </c>
      <c r="B76" s="221">
        <v>3</v>
      </c>
      <c r="C76" s="219">
        <v>1</v>
      </c>
      <c r="D76" s="219">
        <v>3</v>
      </c>
      <c r="E76" s="219">
        <v>1</v>
      </c>
      <c r="F76" s="219">
        <v>1</v>
      </c>
      <c r="G76" s="219">
        <v>1</v>
      </c>
      <c r="H76" s="219">
        <v>1</v>
      </c>
      <c r="I76" s="219">
        <v>1</v>
      </c>
      <c r="J76" s="219">
        <v>1</v>
      </c>
      <c r="K76" s="219">
        <v>2</v>
      </c>
      <c r="L76" s="219">
        <v>0</v>
      </c>
      <c r="M76" s="219">
        <v>1</v>
      </c>
      <c r="N76" s="219">
        <v>2</v>
      </c>
      <c r="O76" s="219">
        <v>1</v>
      </c>
      <c r="P76" s="219">
        <v>2</v>
      </c>
      <c r="Q76" s="219">
        <v>1</v>
      </c>
      <c r="R76" s="219">
        <v>0</v>
      </c>
      <c r="S76" s="259">
        <f t="shared" si="1"/>
        <v>19</v>
      </c>
    </row>
    <row r="77" spans="1:19" ht="13.8">
      <c r="A77" s="219">
        <v>0</v>
      </c>
      <c r="B77" s="221">
        <v>4</v>
      </c>
      <c r="C77" s="219">
        <v>2</v>
      </c>
      <c r="D77" s="219">
        <v>2</v>
      </c>
      <c r="E77" s="219">
        <v>1</v>
      </c>
      <c r="F77" s="219">
        <v>2</v>
      </c>
      <c r="G77" s="219">
        <v>2</v>
      </c>
      <c r="H77" s="219">
        <v>1</v>
      </c>
      <c r="I77" s="219">
        <v>1</v>
      </c>
      <c r="J77" s="219">
        <v>1</v>
      </c>
      <c r="K77" s="219">
        <v>2</v>
      </c>
      <c r="L77" s="219">
        <v>0</v>
      </c>
      <c r="M77" s="219">
        <v>0</v>
      </c>
      <c r="N77" s="219">
        <v>1</v>
      </c>
      <c r="O77" s="219">
        <v>1</v>
      </c>
      <c r="P77" s="219">
        <v>2</v>
      </c>
      <c r="Q77" s="219">
        <v>2</v>
      </c>
      <c r="R77" s="219">
        <v>0</v>
      </c>
      <c r="S77" s="259">
        <f t="shared" si="1"/>
        <v>20</v>
      </c>
    </row>
    <row r="78" spans="1:19" ht="13.8">
      <c r="A78" s="219">
        <v>0</v>
      </c>
      <c r="B78" s="221">
        <v>5</v>
      </c>
      <c r="C78" s="219">
        <v>3</v>
      </c>
      <c r="D78" s="219">
        <v>3</v>
      </c>
      <c r="E78" s="219">
        <v>2</v>
      </c>
      <c r="F78" s="219">
        <v>3</v>
      </c>
      <c r="G78" s="219">
        <v>1</v>
      </c>
      <c r="H78" s="219">
        <v>2</v>
      </c>
      <c r="I78" s="219">
        <v>2</v>
      </c>
      <c r="J78" s="219">
        <v>2</v>
      </c>
      <c r="K78" s="219">
        <v>2</v>
      </c>
      <c r="L78" s="219">
        <v>1</v>
      </c>
      <c r="M78" s="219">
        <v>2</v>
      </c>
      <c r="N78" s="219">
        <v>2</v>
      </c>
      <c r="O78" s="219">
        <v>2</v>
      </c>
      <c r="P78" s="219">
        <v>2</v>
      </c>
      <c r="Q78" s="219">
        <v>2</v>
      </c>
      <c r="R78" s="219">
        <v>1</v>
      </c>
      <c r="S78" s="259">
        <f t="shared" si="1"/>
        <v>32</v>
      </c>
    </row>
    <row r="79" spans="1:19" ht="13.8">
      <c r="A79" s="219">
        <v>0</v>
      </c>
      <c r="B79" s="221">
        <v>4</v>
      </c>
      <c r="C79" s="219">
        <v>2</v>
      </c>
      <c r="D79" s="219">
        <v>2</v>
      </c>
      <c r="E79" s="219">
        <v>1</v>
      </c>
      <c r="F79" s="219">
        <v>1</v>
      </c>
      <c r="G79" s="219">
        <v>3</v>
      </c>
      <c r="H79" s="219">
        <v>2</v>
      </c>
      <c r="I79" s="219">
        <v>1</v>
      </c>
      <c r="J79" s="219">
        <v>1</v>
      </c>
      <c r="K79" s="219">
        <v>3</v>
      </c>
      <c r="L79" s="219">
        <v>2</v>
      </c>
      <c r="M79" s="219">
        <v>3</v>
      </c>
      <c r="N79" s="219">
        <v>2</v>
      </c>
      <c r="O79" s="219">
        <v>2</v>
      </c>
      <c r="P79" s="219">
        <v>3</v>
      </c>
      <c r="Q79" s="219">
        <v>2</v>
      </c>
      <c r="R79" s="219">
        <v>1</v>
      </c>
      <c r="S79" s="259">
        <f t="shared" si="1"/>
        <v>31</v>
      </c>
    </row>
    <row r="80" spans="1:19" ht="13.8">
      <c r="A80" s="219">
        <v>1</v>
      </c>
      <c r="B80" s="221">
        <v>9</v>
      </c>
      <c r="C80" s="219">
        <v>2</v>
      </c>
      <c r="D80" s="219">
        <v>2</v>
      </c>
      <c r="E80" s="219">
        <v>1</v>
      </c>
      <c r="F80" s="219">
        <v>2</v>
      </c>
      <c r="G80" s="219">
        <v>2</v>
      </c>
      <c r="H80" s="219">
        <v>3</v>
      </c>
      <c r="I80" s="219">
        <v>3</v>
      </c>
      <c r="J80" s="219">
        <v>3</v>
      </c>
      <c r="K80" s="219">
        <v>3</v>
      </c>
      <c r="L80" s="219">
        <v>2</v>
      </c>
      <c r="M80" s="219">
        <v>2</v>
      </c>
      <c r="N80" s="219">
        <v>3</v>
      </c>
      <c r="O80" s="219">
        <v>3</v>
      </c>
      <c r="P80" s="219">
        <v>3</v>
      </c>
      <c r="Q80" s="219">
        <v>3</v>
      </c>
      <c r="R80" s="219">
        <v>3</v>
      </c>
      <c r="S80" s="259">
        <f t="shared" si="1"/>
        <v>40</v>
      </c>
    </row>
    <row r="81" spans="1:19" ht="13.8">
      <c r="A81" s="219">
        <v>0</v>
      </c>
      <c r="B81" s="221">
        <v>10</v>
      </c>
      <c r="C81" s="219">
        <v>1</v>
      </c>
      <c r="D81" s="219">
        <v>3</v>
      </c>
      <c r="E81" s="219">
        <v>0</v>
      </c>
      <c r="F81" s="219">
        <v>2</v>
      </c>
      <c r="G81" s="219">
        <v>1</v>
      </c>
      <c r="H81" s="219">
        <v>1</v>
      </c>
      <c r="I81" s="219">
        <v>2</v>
      </c>
      <c r="J81" s="219">
        <v>3</v>
      </c>
      <c r="K81" s="219">
        <v>2</v>
      </c>
      <c r="L81" s="219">
        <v>0</v>
      </c>
      <c r="M81" s="219">
        <v>1</v>
      </c>
      <c r="N81" s="219">
        <v>0</v>
      </c>
      <c r="O81" s="219">
        <v>1</v>
      </c>
      <c r="P81" s="219">
        <v>2</v>
      </c>
      <c r="Q81" s="219">
        <v>2</v>
      </c>
      <c r="R81" s="219">
        <v>1</v>
      </c>
      <c r="S81" s="259">
        <f t="shared" si="1"/>
        <v>22</v>
      </c>
    </row>
    <row r="82" spans="1:19" ht="13.8">
      <c r="A82" s="219">
        <v>1</v>
      </c>
      <c r="B82" s="221">
        <v>10</v>
      </c>
      <c r="C82" s="219">
        <v>1</v>
      </c>
      <c r="D82" s="219">
        <v>1</v>
      </c>
      <c r="E82" s="219">
        <v>1</v>
      </c>
      <c r="F82" s="219">
        <v>1</v>
      </c>
      <c r="G82" s="219">
        <v>0</v>
      </c>
      <c r="H82" s="219">
        <v>1</v>
      </c>
      <c r="I82" s="219">
        <v>3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2</v>
      </c>
      <c r="Q82" s="219">
        <v>2</v>
      </c>
      <c r="R82" s="219">
        <v>2</v>
      </c>
      <c r="S82" s="259">
        <f t="shared" si="1"/>
        <v>14</v>
      </c>
    </row>
    <row r="83" spans="1:19" ht="13.8">
      <c r="A83" s="219">
        <v>1</v>
      </c>
      <c r="B83" s="221">
        <v>8</v>
      </c>
      <c r="C83" s="219">
        <v>2</v>
      </c>
      <c r="D83" s="219">
        <v>2</v>
      </c>
      <c r="E83" s="219">
        <v>1</v>
      </c>
      <c r="F83" s="219">
        <v>2</v>
      </c>
      <c r="G83" s="219">
        <v>2</v>
      </c>
      <c r="H83" s="219">
        <v>2</v>
      </c>
      <c r="I83" s="219">
        <v>2</v>
      </c>
      <c r="J83" s="219">
        <v>2</v>
      </c>
      <c r="K83" s="219">
        <v>2</v>
      </c>
      <c r="L83" s="219">
        <v>1</v>
      </c>
      <c r="M83" s="219">
        <v>1</v>
      </c>
      <c r="N83" s="219">
        <v>1</v>
      </c>
      <c r="O83" s="219">
        <v>1</v>
      </c>
      <c r="P83" s="219">
        <v>2</v>
      </c>
      <c r="Q83" s="219">
        <v>2</v>
      </c>
      <c r="R83" s="219">
        <v>2</v>
      </c>
      <c r="S83" s="259">
        <f t="shared" si="1"/>
        <v>27</v>
      </c>
    </row>
    <row r="84" spans="1:19" ht="13.8">
      <c r="A84" s="219">
        <v>0</v>
      </c>
      <c r="B84" s="221">
        <v>3</v>
      </c>
      <c r="C84" s="219">
        <v>1</v>
      </c>
      <c r="D84" s="219">
        <v>1</v>
      </c>
      <c r="E84" s="219">
        <v>1</v>
      </c>
      <c r="F84" s="219">
        <v>0</v>
      </c>
      <c r="G84" s="219">
        <v>1</v>
      </c>
      <c r="H84" s="219">
        <v>1</v>
      </c>
      <c r="I84" s="219">
        <v>1</v>
      </c>
      <c r="J84" s="219">
        <v>1</v>
      </c>
      <c r="K84" s="219">
        <v>2</v>
      </c>
      <c r="L84" s="219">
        <v>1</v>
      </c>
      <c r="M84" s="219">
        <v>1</v>
      </c>
      <c r="N84" s="219">
        <v>0</v>
      </c>
      <c r="O84" s="219">
        <v>0</v>
      </c>
      <c r="P84" s="219">
        <v>1</v>
      </c>
      <c r="Q84" s="219">
        <v>0</v>
      </c>
      <c r="R84" s="219">
        <v>1</v>
      </c>
      <c r="S84" s="259">
        <f t="shared" si="1"/>
        <v>13</v>
      </c>
    </row>
    <row r="85" spans="1:19" ht="13.8">
      <c r="A85" s="219">
        <v>1</v>
      </c>
      <c r="B85" s="221">
        <v>4</v>
      </c>
      <c r="C85" s="219">
        <v>2</v>
      </c>
      <c r="D85" s="219">
        <v>1</v>
      </c>
      <c r="E85" s="219">
        <v>0</v>
      </c>
      <c r="F85" s="219">
        <v>1</v>
      </c>
      <c r="G85" s="219">
        <v>2</v>
      </c>
      <c r="H85" s="219">
        <v>1</v>
      </c>
      <c r="I85" s="219">
        <v>1</v>
      </c>
      <c r="J85" s="219">
        <v>1</v>
      </c>
      <c r="K85" s="219">
        <v>1</v>
      </c>
      <c r="L85" s="219">
        <v>1</v>
      </c>
      <c r="M85" s="219">
        <v>2</v>
      </c>
      <c r="N85" s="219">
        <v>1</v>
      </c>
      <c r="O85" s="219">
        <v>1</v>
      </c>
      <c r="P85" s="219">
        <v>2</v>
      </c>
      <c r="Q85" s="219">
        <v>1</v>
      </c>
      <c r="R85" s="219">
        <v>0</v>
      </c>
      <c r="S85" s="259">
        <f t="shared" si="1"/>
        <v>18</v>
      </c>
    </row>
    <row r="86" spans="1:19" ht="13.8">
      <c r="A86" s="219">
        <v>0</v>
      </c>
      <c r="B86" s="221">
        <v>10</v>
      </c>
      <c r="C86" s="219">
        <v>3</v>
      </c>
      <c r="D86" s="219">
        <v>1</v>
      </c>
      <c r="E86" s="219">
        <v>1</v>
      </c>
      <c r="F86" s="219">
        <v>3</v>
      </c>
      <c r="G86" s="219">
        <v>1</v>
      </c>
      <c r="H86" s="219">
        <v>2</v>
      </c>
      <c r="I86" s="219">
        <v>1</v>
      </c>
      <c r="J86" s="219">
        <v>2</v>
      </c>
      <c r="K86" s="219">
        <v>1</v>
      </c>
      <c r="L86" s="219">
        <v>1</v>
      </c>
      <c r="M86" s="219">
        <v>1</v>
      </c>
      <c r="N86" s="219">
        <v>2</v>
      </c>
      <c r="O86" s="219">
        <v>1</v>
      </c>
      <c r="P86" s="219">
        <v>2</v>
      </c>
      <c r="Q86" s="219">
        <v>2</v>
      </c>
      <c r="R86" s="219">
        <v>2</v>
      </c>
      <c r="S86" s="259">
        <f t="shared" si="1"/>
        <v>26</v>
      </c>
    </row>
    <row r="87" spans="1:19" ht="13.8">
      <c r="A87" s="219">
        <v>0</v>
      </c>
      <c r="B87" s="221">
        <v>2</v>
      </c>
      <c r="C87" s="219">
        <v>1</v>
      </c>
      <c r="D87" s="219">
        <v>2</v>
      </c>
      <c r="E87" s="219">
        <v>0</v>
      </c>
      <c r="F87" s="219">
        <v>2</v>
      </c>
      <c r="G87" s="219">
        <v>2</v>
      </c>
      <c r="H87" s="219">
        <v>2</v>
      </c>
      <c r="I87" s="219">
        <v>1</v>
      </c>
      <c r="J87" s="219">
        <v>2</v>
      </c>
      <c r="K87" s="219">
        <v>2</v>
      </c>
      <c r="L87" s="219">
        <v>1</v>
      </c>
      <c r="M87" s="219">
        <v>2</v>
      </c>
      <c r="N87" s="219">
        <v>2</v>
      </c>
      <c r="O87" s="219">
        <v>2</v>
      </c>
      <c r="P87" s="219">
        <v>2</v>
      </c>
      <c r="Q87" s="219">
        <v>2</v>
      </c>
      <c r="R87" s="219">
        <v>2</v>
      </c>
      <c r="S87" s="259">
        <f t="shared" si="1"/>
        <v>27</v>
      </c>
    </row>
    <row r="88" spans="1:19" ht="13.8">
      <c r="A88" s="219">
        <v>1</v>
      </c>
      <c r="B88" s="221">
        <v>1</v>
      </c>
      <c r="C88" s="219">
        <v>2</v>
      </c>
      <c r="D88" s="219">
        <v>2</v>
      </c>
      <c r="E88" s="219">
        <v>2</v>
      </c>
      <c r="F88" s="219">
        <v>2</v>
      </c>
      <c r="G88" s="219">
        <v>3</v>
      </c>
      <c r="H88" s="219">
        <v>0</v>
      </c>
      <c r="I88" s="219">
        <v>1</v>
      </c>
      <c r="J88" s="219">
        <v>2</v>
      </c>
      <c r="K88" s="219">
        <v>3</v>
      </c>
      <c r="L88" s="219">
        <v>0</v>
      </c>
      <c r="M88" s="219">
        <v>0</v>
      </c>
      <c r="N88" s="219">
        <v>0</v>
      </c>
      <c r="O88" s="219">
        <v>2</v>
      </c>
      <c r="P88" s="219">
        <v>2</v>
      </c>
      <c r="Q88" s="219">
        <v>2</v>
      </c>
      <c r="R88" s="219">
        <v>1</v>
      </c>
      <c r="S88" s="259">
        <f t="shared" si="1"/>
        <v>24</v>
      </c>
    </row>
    <row r="89" spans="1:19" ht="13.8">
      <c r="A89" s="219">
        <v>0</v>
      </c>
      <c r="B89" s="221">
        <v>3</v>
      </c>
      <c r="C89" s="219">
        <v>3</v>
      </c>
      <c r="D89" s="219">
        <v>1</v>
      </c>
      <c r="E89" s="219">
        <v>0</v>
      </c>
      <c r="F89" s="219">
        <v>1</v>
      </c>
      <c r="G89" s="219">
        <v>1</v>
      </c>
      <c r="H89" s="219">
        <v>2</v>
      </c>
      <c r="I89" s="219">
        <v>1</v>
      </c>
      <c r="J89" s="219">
        <v>2</v>
      </c>
      <c r="K89" s="219">
        <v>2</v>
      </c>
      <c r="L89" s="219">
        <v>2</v>
      </c>
      <c r="M89" s="219">
        <v>2</v>
      </c>
      <c r="N89" s="219">
        <v>0</v>
      </c>
      <c r="O89" s="219">
        <v>2</v>
      </c>
      <c r="P89" s="219">
        <v>1</v>
      </c>
      <c r="Q89" s="219">
        <v>1</v>
      </c>
      <c r="R89" s="219">
        <v>0</v>
      </c>
      <c r="S89" s="259">
        <f t="shared" si="1"/>
        <v>21</v>
      </c>
    </row>
    <row r="90" spans="1:19" ht="13.8">
      <c r="A90" s="219">
        <v>0</v>
      </c>
      <c r="B90" s="221">
        <v>5</v>
      </c>
      <c r="C90" s="219">
        <v>1</v>
      </c>
      <c r="D90" s="219">
        <v>2</v>
      </c>
      <c r="E90" s="219">
        <v>0</v>
      </c>
      <c r="F90" s="219">
        <v>3</v>
      </c>
      <c r="G90" s="219">
        <v>0</v>
      </c>
      <c r="H90" s="219">
        <v>1</v>
      </c>
      <c r="I90" s="219">
        <v>1</v>
      </c>
      <c r="J90" s="219">
        <v>2</v>
      </c>
      <c r="K90" s="219">
        <v>2</v>
      </c>
      <c r="L90" s="219">
        <v>0</v>
      </c>
      <c r="M90" s="219">
        <v>0</v>
      </c>
      <c r="N90" s="219">
        <v>1</v>
      </c>
      <c r="O90" s="219">
        <v>1</v>
      </c>
      <c r="P90" s="219">
        <v>2</v>
      </c>
      <c r="Q90" s="219">
        <v>2</v>
      </c>
      <c r="R90" s="219">
        <v>2</v>
      </c>
      <c r="S90" s="259">
        <f t="shared" si="1"/>
        <v>20</v>
      </c>
    </row>
    <row r="91" spans="1:19" ht="13.8">
      <c r="A91" s="219">
        <v>0</v>
      </c>
      <c r="B91" s="221">
        <v>8</v>
      </c>
      <c r="C91" s="219">
        <v>3</v>
      </c>
      <c r="D91" s="219">
        <v>3</v>
      </c>
      <c r="E91" s="219">
        <v>3</v>
      </c>
      <c r="F91" s="219">
        <v>3</v>
      </c>
      <c r="G91" s="219">
        <v>3</v>
      </c>
      <c r="H91" s="219">
        <v>3</v>
      </c>
      <c r="I91" s="219">
        <v>2</v>
      </c>
      <c r="J91" s="219">
        <v>3</v>
      </c>
      <c r="K91" s="219">
        <v>3</v>
      </c>
      <c r="L91" s="219">
        <v>2</v>
      </c>
      <c r="M91" s="219">
        <v>3</v>
      </c>
      <c r="N91" s="219">
        <v>2</v>
      </c>
      <c r="O91" s="219">
        <v>3</v>
      </c>
      <c r="P91" s="219">
        <v>3</v>
      </c>
      <c r="Q91" s="219">
        <v>2</v>
      </c>
      <c r="R91" s="219">
        <v>1</v>
      </c>
      <c r="S91" s="259">
        <f t="shared" si="1"/>
        <v>42</v>
      </c>
    </row>
    <row r="92" spans="1:19" ht="13.8">
      <c r="A92" s="219">
        <v>0</v>
      </c>
      <c r="B92" s="220">
        <v>11</v>
      </c>
      <c r="C92" s="219">
        <v>0</v>
      </c>
      <c r="D92" s="219">
        <v>1</v>
      </c>
      <c r="E92" s="219">
        <v>1</v>
      </c>
      <c r="F92" s="219">
        <v>1</v>
      </c>
      <c r="G92" s="219">
        <v>1</v>
      </c>
      <c r="H92" s="219">
        <v>1</v>
      </c>
      <c r="I92" s="219">
        <v>1</v>
      </c>
      <c r="J92" s="219">
        <v>1</v>
      </c>
      <c r="K92" s="219">
        <v>2</v>
      </c>
      <c r="L92" s="219">
        <v>1</v>
      </c>
      <c r="M92" s="219">
        <v>1</v>
      </c>
      <c r="N92" s="219">
        <v>1</v>
      </c>
      <c r="O92" s="219">
        <v>2</v>
      </c>
      <c r="P92" s="219">
        <v>2</v>
      </c>
      <c r="Q92" s="219">
        <v>2</v>
      </c>
      <c r="R92" s="219">
        <v>1</v>
      </c>
      <c r="S92" s="259">
        <f t="shared" si="1"/>
        <v>19</v>
      </c>
    </row>
    <row r="93" spans="1:19" ht="13.8">
      <c r="A93" s="219">
        <v>0</v>
      </c>
      <c r="B93" s="221">
        <v>1</v>
      </c>
      <c r="C93" s="219">
        <v>2</v>
      </c>
      <c r="D93" s="219">
        <v>2</v>
      </c>
      <c r="E93" s="219">
        <v>1</v>
      </c>
      <c r="F93" s="219">
        <v>2</v>
      </c>
      <c r="G93" s="219">
        <v>2</v>
      </c>
      <c r="H93" s="219">
        <v>2</v>
      </c>
      <c r="I93" s="219">
        <v>2</v>
      </c>
      <c r="J93" s="219">
        <v>3</v>
      </c>
      <c r="K93" s="219">
        <v>3</v>
      </c>
      <c r="L93" s="219">
        <v>2</v>
      </c>
      <c r="M93" s="219">
        <v>3</v>
      </c>
      <c r="N93" s="219">
        <v>2</v>
      </c>
      <c r="O93" s="219">
        <v>2</v>
      </c>
      <c r="P93" s="219">
        <v>2</v>
      </c>
      <c r="Q93" s="219">
        <v>3</v>
      </c>
      <c r="R93" s="219">
        <v>3</v>
      </c>
      <c r="S93" s="259">
        <f t="shared" si="1"/>
        <v>36</v>
      </c>
    </row>
    <row r="94" spans="1:19" ht="13.8">
      <c r="A94" s="219">
        <v>0</v>
      </c>
      <c r="B94" s="221">
        <v>11</v>
      </c>
      <c r="C94" s="219">
        <v>0</v>
      </c>
      <c r="D94" s="219">
        <v>2</v>
      </c>
      <c r="E94" s="219">
        <v>0</v>
      </c>
      <c r="F94" s="219">
        <v>0</v>
      </c>
      <c r="G94" s="219">
        <v>0</v>
      </c>
      <c r="H94" s="219">
        <v>3</v>
      </c>
      <c r="I94" s="219">
        <v>1</v>
      </c>
      <c r="J94" s="219">
        <v>1</v>
      </c>
      <c r="K94" s="219">
        <v>2</v>
      </c>
      <c r="L94" s="219">
        <v>0</v>
      </c>
      <c r="M94" s="219">
        <v>1</v>
      </c>
      <c r="N94" s="219">
        <v>1</v>
      </c>
      <c r="O94" s="219">
        <v>1</v>
      </c>
      <c r="P94" s="219">
        <v>2</v>
      </c>
      <c r="Q94" s="219">
        <v>1</v>
      </c>
      <c r="R94" s="219">
        <v>2</v>
      </c>
      <c r="S94" s="259">
        <f t="shared" si="1"/>
        <v>17</v>
      </c>
    </row>
    <row r="95" spans="1:19" ht="13.8">
      <c r="A95" s="219">
        <v>1</v>
      </c>
      <c r="B95" s="221">
        <v>4</v>
      </c>
      <c r="C95" s="219">
        <v>2</v>
      </c>
      <c r="D95" s="219">
        <v>1</v>
      </c>
      <c r="E95" s="219">
        <v>2</v>
      </c>
      <c r="F95" s="219">
        <v>1</v>
      </c>
      <c r="G95" s="219">
        <v>2</v>
      </c>
      <c r="H95" s="219">
        <v>2</v>
      </c>
      <c r="I95" s="219">
        <v>2</v>
      </c>
      <c r="J95" s="219">
        <v>2</v>
      </c>
      <c r="K95" s="219">
        <v>3</v>
      </c>
      <c r="L95" s="219">
        <v>2</v>
      </c>
      <c r="M95" s="219">
        <v>1</v>
      </c>
      <c r="N95" s="219">
        <v>2</v>
      </c>
      <c r="O95" s="219">
        <v>2</v>
      </c>
      <c r="P95" s="219">
        <v>3</v>
      </c>
      <c r="Q95" s="219">
        <v>1</v>
      </c>
      <c r="R95" s="219">
        <v>3</v>
      </c>
      <c r="S95" s="259">
        <f t="shared" si="1"/>
        <v>31</v>
      </c>
    </row>
    <row r="96" spans="1:19" ht="13.8">
      <c r="A96" s="219">
        <v>1</v>
      </c>
      <c r="B96" s="221">
        <v>2</v>
      </c>
      <c r="C96" s="219">
        <v>1</v>
      </c>
      <c r="D96" s="219">
        <v>0</v>
      </c>
      <c r="E96" s="219">
        <v>0</v>
      </c>
      <c r="F96" s="219">
        <v>3</v>
      </c>
      <c r="G96" s="219">
        <v>0</v>
      </c>
      <c r="H96" s="219">
        <v>1</v>
      </c>
      <c r="I96" s="219">
        <v>1</v>
      </c>
      <c r="J96" s="219">
        <v>1</v>
      </c>
      <c r="K96" s="219">
        <v>2</v>
      </c>
      <c r="L96" s="219">
        <v>0</v>
      </c>
      <c r="M96" s="219">
        <v>2</v>
      </c>
      <c r="N96" s="219">
        <v>0</v>
      </c>
      <c r="O96" s="219">
        <v>1</v>
      </c>
      <c r="P96" s="219">
        <v>3</v>
      </c>
      <c r="Q96" s="219">
        <v>3</v>
      </c>
      <c r="R96" s="219">
        <v>1</v>
      </c>
      <c r="S96" s="259">
        <f t="shared" si="1"/>
        <v>19</v>
      </c>
    </row>
    <row r="97" spans="1:19" ht="13.8">
      <c r="A97" s="219">
        <v>0</v>
      </c>
      <c r="B97" s="220">
        <v>1.5</v>
      </c>
      <c r="C97" s="219">
        <v>1</v>
      </c>
      <c r="D97" s="219">
        <v>2</v>
      </c>
      <c r="E97" s="219">
        <v>3</v>
      </c>
      <c r="F97" s="219">
        <v>0</v>
      </c>
      <c r="G97" s="219">
        <v>2</v>
      </c>
      <c r="H97" s="219">
        <v>1</v>
      </c>
      <c r="I97" s="219">
        <v>2</v>
      </c>
      <c r="J97" s="219">
        <v>1</v>
      </c>
      <c r="K97" s="219">
        <v>3</v>
      </c>
      <c r="L97" s="219">
        <v>0</v>
      </c>
      <c r="M97" s="219">
        <v>0</v>
      </c>
      <c r="N97" s="219">
        <v>2</v>
      </c>
      <c r="O97" s="219">
        <v>2</v>
      </c>
      <c r="P97" s="219">
        <v>3</v>
      </c>
      <c r="Q97" s="219">
        <v>3</v>
      </c>
      <c r="R97" s="219">
        <v>1</v>
      </c>
      <c r="S97" s="259">
        <f t="shared" si="1"/>
        <v>26</v>
      </c>
    </row>
    <row r="98" spans="1:19" ht="13.8">
      <c r="A98" s="219">
        <v>0</v>
      </c>
      <c r="B98" s="221">
        <v>12</v>
      </c>
      <c r="C98" s="219">
        <v>1</v>
      </c>
      <c r="D98" s="219">
        <v>3</v>
      </c>
      <c r="E98" s="219">
        <v>1</v>
      </c>
      <c r="F98" s="219">
        <v>1</v>
      </c>
      <c r="G98" s="219">
        <v>1</v>
      </c>
      <c r="H98" s="219">
        <v>3</v>
      </c>
      <c r="I98" s="219">
        <v>1</v>
      </c>
      <c r="J98" s="219">
        <v>3</v>
      </c>
      <c r="K98" s="219">
        <v>2</v>
      </c>
      <c r="L98" s="219">
        <v>3</v>
      </c>
      <c r="M98" s="219">
        <v>2</v>
      </c>
      <c r="N98" s="219">
        <v>1</v>
      </c>
      <c r="O98" s="219">
        <v>1</v>
      </c>
      <c r="P98" s="219">
        <v>1</v>
      </c>
      <c r="Q98" s="219">
        <v>1</v>
      </c>
      <c r="R98" s="219">
        <v>0</v>
      </c>
      <c r="S98" s="259">
        <f t="shared" si="1"/>
        <v>25</v>
      </c>
    </row>
    <row r="99" spans="1:19" ht="13.8">
      <c r="A99" s="219">
        <v>1</v>
      </c>
      <c r="B99" s="220">
        <v>20</v>
      </c>
      <c r="C99" s="219">
        <v>3</v>
      </c>
      <c r="D99" s="219">
        <v>2</v>
      </c>
      <c r="E99" s="219">
        <v>1</v>
      </c>
      <c r="F99" s="219">
        <v>1</v>
      </c>
      <c r="G99" s="219">
        <v>1</v>
      </c>
      <c r="H99" s="219">
        <v>1</v>
      </c>
      <c r="I99" s="219">
        <v>2</v>
      </c>
      <c r="J99" s="219">
        <v>1</v>
      </c>
      <c r="K99" s="219">
        <v>1</v>
      </c>
      <c r="L99" s="219">
        <v>0</v>
      </c>
      <c r="M99" s="219">
        <v>1</v>
      </c>
      <c r="N99" s="219">
        <v>2</v>
      </c>
      <c r="O99" s="219">
        <v>1</v>
      </c>
      <c r="P99" s="219">
        <v>1</v>
      </c>
      <c r="Q99" s="219">
        <v>2</v>
      </c>
      <c r="R99" s="219">
        <v>2</v>
      </c>
      <c r="S99" s="259">
        <f t="shared" si="1"/>
        <v>22</v>
      </c>
    </row>
    <row r="100" spans="1:19" ht="13.8">
      <c r="A100" s="219">
        <v>0</v>
      </c>
      <c r="B100" s="221">
        <v>6</v>
      </c>
      <c r="C100" s="219">
        <v>2</v>
      </c>
      <c r="D100" s="219">
        <v>3</v>
      </c>
      <c r="E100" s="219">
        <v>0</v>
      </c>
      <c r="F100" s="219">
        <v>2</v>
      </c>
      <c r="G100" s="219">
        <v>1</v>
      </c>
      <c r="H100" s="219">
        <v>3</v>
      </c>
      <c r="I100" s="219">
        <v>3</v>
      </c>
      <c r="J100" s="219">
        <v>2</v>
      </c>
      <c r="K100" s="219">
        <v>3</v>
      </c>
      <c r="L100" s="219">
        <v>2</v>
      </c>
      <c r="M100" s="219">
        <v>3</v>
      </c>
      <c r="N100" s="219">
        <v>2</v>
      </c>
      <c r="O100" s="219">
        <v>2</v>
      </c>
      <c r="P100" s="219">
        <v>3</v>
      </c>
      <c r="Q100" s="219">
        <v>0</v>
      </c>
      <c r="R100" s="219">
        <v>0</v>
      </c>
      <c r="S100" s="259">
        <f t="shared" si="1"/>
        <v>31</v>
      </c>
    </row>
    <row r="101" spans="1:19" ht="13.8">
      <c r="A101" s="219">
        <v>0</v>
      </c>
      <c r="B101" s="221">
        <v>1</v>
      </c>
      <c r="C101" s="219">
        <v>1</v>
      </c>
      <c r="D101" s="219">
        <v>1</v>
      </c>
      <c r="E101" s="219">
        <v>0</v>
      </c>
      <c r="F101" s="219">
        <v>0</v>
      </c>
      <c r="G101" s="219">
        <v>1</v>
      </c>
      <c r="H101" s="219">
        <v>0</v>
      </c>
      <c r="I101" s="219">
        <v>1</v>
      </c>
      <c r="J101" s="219">
        <v>1</v>
      </c>
      <c r="K101" s="219">
        <v>2</v>
      </c>
      <c r="L101" s="219">
        <v>0</v>
      </c>
      <c r="M101" s="219">
        <v>0</v>
      </c>
      <c r="N101" s="219">
        <v>0</v>
      </c>
      <c r="O101" s="219">
        <v>0</v>
      </c>
      <c r="P101" s="219">
        <v>2</v>
      </c>
      <c r="Q101" s="219">
        <v>0</v>
      </c>
      <c r="R101" s="219">
        <v>0</v>
      </c>
      <c r="S101" s="259">
        <f t="shared" si="1"/>
        <v>9</v>
      </c>
    </row>
    <row r="102" spans="1:19" ht="13.8">
      <c r="A102" s="219">
        <v>0</v>
      </c>
      <c r="B102" s="221">
        <v>10</v>
      </c>
      <c r="C102" s="219">
        <v>3</v>
      </c>
      <c r="D102" s="219">
        <v>0</v>
      </c>
      <c r="E102" s="219">
        <v>1</v>
      </c>
      <c r="F102" s="219">
        <v>2</v>
      </c>
      <c r="G102" s="219">
        <v>2</v>
      </c>
      <c r="H102" s="219">
        <v>2</v>
      </c>
      <c r="I102" s="219">
        <v>2</v>
      </c>
      <c r="J102" s="219">
        <v>3</v>
      </c>
      <c r="K102" s="219">
        <v>1</v>
      </c>
      <c r="L102" s="219">
        <v>2</v>
      </c>
      <c r="M102" s="219">
        <v>2</v>
      </c>
      <c r="N102" s="219">
        <v>2</v>
      </c>
      <c r="O102" s="219">
        <v>1</v>
      </c>
      <c r="P102" s="219">
        <v>0</v>
      </c>
      <c r="Q102" s="219">
        <v>0</v>
      </c>
      <c r="R102" s="219">
        <v>0</v>
      </c>
      <c r="S102" s="259">
        <f t="shared" si="1"/>
        <v>23</v>
      </c>
    </row>
    <row r="103" spans="1:19" ht="13.8">
      <c r="A103" s="219">
        <v>0</v>
      </c>
      <c r="B103" s="221">
        <v>3</v>
      </c>
      <c r="C103" s="219">
        <v>2</v>
      </c>
      <c r="D103" s="219">
        <v>2</v>
      </c>
      <c r="E103" s="219">
        <v>2</v>
      </c>
      <c r="F103" s="219">
        <v>2</v>
      </c>
      <c r="G103" s="219">
        <v>1</v>
      </c>
      <c r="H103" s="219">
        <v>1</v>
      </c>
      <c r="I103" s="219">
        <v>1</v>
      </c>
      <c r="J103" s="219">
        <v>2</v>
      </c>
      <c r="K103" s="219">
        <v>1</v>
      </c>
      <c r="L103" s="219">
        <v>1</v>
      </c>
      <c r="M103" s="219">
        <v>1</v>
      </c>
      <c r="N103" s="219">
        <v>2</v>
      </c>
      <c r="O103" s="219">
        <v>2</v>
      </c>
      <c r="P103" s="219">
        <v>2</v>
      </c>
      <c r="Q103" s="219">
        <v>1</v>
      </c>
      <c r="R103" s="219">
        <v>1</v>
      </c>
      <c r="S103" s="259">
        <f t="shared" si="1"/>
        <v>24</v>
      </c>
    </row>
    <row r="104" spans="1:19" ht="13.8">
      <c r="A104" s="219">
        <v>1</v>
      </c>
      <c r="B104" s="221">
        <v>4</v>
      </c>
      <c r="C104" s="219">
        <v>3</v>
      </c>
      <c r="D104" s="219">
        <v>2</v>
      </c>
      <c r="E104" s="219">
        <v>1</v>
      </c>
      <c r="F104" s="219">
        <v>1</v>
      </c>
      <c r="G104" s="219">
        <v>0</v>
      </c>
      <c r="H104" s="219">
        <v>2</v>
      </c>
      <c r="I104" s="219">
        <v>2</v>
      </c>
      <c r="J104" s="219">
        <v>1</v>
      </c>
      <c r="K104" s="219">
        <v>2</v>
      </c>
      <c r="L104" s="219">
        <v>2</v>
      </c>
      <c r="M104" s="219">
        <v>2</v>
      </c>
      <c r="N104" s="219">
        <v>2</v>
      </c>
      <c r="O104" s="219">
        <v>2</v>
      </c>
      <c r="P104" s="219">
        <v>3</v>
      </c>
      <c r="Q104" s="219">
        <v>2</v>
      </c>
      <c r="R104" s="219">
        <v>2</v>
      </c>
      <c r="S104" s="259">
        <f t="shared" si="1"/>
        <v>29</v>
      </c>
    </row>
    <row r="105" spans="1:19" ht="13.8">
      <c r="A105" s="219">
        <v>0</v>
      </c>
      <c r="B105" s="221">
        <v>8</v>
      </c>
      <c r="C105" s="219">
        <v>2</v>
      </c>
      <c r="D105" s="219">
        <v>2</v>
      </c>
      <c r="E105" s="219">
        <v>1</v>
      </c>
      <c r="F105" s="219">
        <v>1</v>
      </c>
      <c r="G105" s="219">
        <v>1</v>
      </c>
      <c r="H105" s="219">
        <v>0</v>
      </c>
      <c r="I105" s="219">
        <v>2</v>
      </c>
      <c r="J105" s="219">
        <v>3</v>
      </c>
      <c r="K105" s="219">
        <v>3</v>
      </c>
      <c r="L105" s="219">
        <v>0</v>
      </c>
      <c r="M105" s="219">
        <v>0</v>
      </c>
      <c r="N105" s="219">
        <v>1</v>
      </c>
      <c r="O105" s="219">
        <v>3</v>
      </c>
      <c r="P105" s="219">
        <v>3</v>
      </c>
      <c r="Q105" s="219">
        <v>3</v>
      </c>
      <c r="R105" s="219">
        <v>1</v>
      </c>
      <c r="S105" s="259">
        <f t="shared" si="1"/>
        <v>26</v>
      </c>
    </row>
    <row r="106" spans="1:19" ht="13.8">
      <c r="A106" s="219">
        <v>0</v>
      </c>
      <c r="B106" s="221">
        <v>9</v>
      </c>
      <c r="C106" s="219">
        <v>2</v>
      </c>
      <c r="D106" s="219">
        <v>1</v>
      </c>
      <c r="E106" s="219">
        <v>1</v>
      </c>
      <c r="F106" s="219">
        <v>1</v>
      </c>
      <c r="G106" s="219">
        <v>3</v>
      </c>
      <c r="H106" s="219">
        <v>1</v>
      </c>
      <c r="I106" s="219">
        <v>1</v>
      </c>
      <c r="J106" s="219">
        <v>2</v>
      </c>
      <c r="K106" s="219">
        <v>3</v>
      </c>
      <c r="L106" s="219">
        <v>0</v>
      </c>
      <c r="M106" s="219">
        <v>1</v>
      </c>
      <c r="N106" s="219">
        <v>1</v>
      </c>
      <c r="O106" s="219">
        <v>2</v>
      </c>
      <c r="P106" s="219">
        <v>3</v>
      </c>
      <c r="Q106" s="219">
        <v>1</v>
      </c>
      <c r="R106" s="219">
        <v>1</v>
      </c>
      <c r="S106" s="259">
        <f t="shared" si="1"/>
        <v>24</v>
      </c>
    </row>
    <row r="107" spans="1:19" ht="13.8">
      <c r="A107" s="219">
        <v>0</v>
      </c>
      <c r="B107" s="220">
        <v>20</v>
      </c>
      <c r="C107" s="219">
        <v>1</v>
      </c>
      <c r="D107" s="219">
        <v>3</v>
      </c>
      <c r="E107" s="219">
        <v>2</v>
      </c>
      <c r="F107" s="219">
        <v>0</v>
      </c>
      <c r="G107" s="219">
        <v>2</v>
      </c>
      <c r="H107" s="219">
        <v>2</v>
      </c>
      <c r="I107" s="219">
        <v>1</v>
      </c>
      <c r="J107" s="219">
        <v>1</v>
      </c>
      <c r="K107" s="219">
        <v>3</v>
      </c>
      <c r="L107" s="219">
        <v>2</v>
      </c>
      <c r="M107" s="219">
        <v>1</v>
      </c>
      <c r="N107" s="219">
        <v>2</v>
      </c>
      <c r="O107" s="219">
        <v>2</v>
      </c>
      <c r="P107" s="219">
        <v>0</v>
      </c>
      <c r="Q107" s="219">
        <v>0</v>
      </c>
      <c r="R107" s="219">
        <v>0</v>
      </c>
      <c r="S107" s="259">
        <f t="shared" si="1"/>
        <v>22</v>
      </c>
    </row>
    <row r="108" spans="1:19" ht="13.8">
      <c r="A108" s="219">
        <v>0</v>
      </c>
      <c r="B108" s="221">
        <v>2</v>
      </c>
      <c r="C108" s="219">
        <v>3</v>
      </c>
      <c r="D108" s="219">
        <v>3</v>
      </c>
      <c r="E108" s="219">
        <v>2</v>
      </c>
      <c r="F108" s="219">
        <v>0</v>
      </c>
      <c r="G108" s="219">
        <v>2</v>
      </c>
      <c r="H108" s="219">
        <v>0</v>
      </c>
      <c r="I108" s="219">
        <v>2</v>
      </c>
      <c r="J108" s="219">
        <v>3</v>
      </c>
      <c r="K108" s="219">
        <v>3</v>
      </c>
      <c r="L108" s="219">
        <v>0</v>
      </c>
      <c r="M108" s="219">
        <v>0</v>
      </c>
      <c r="N108" s="219">
        <v>3</v>
      </c>
      <c r="O108" s="219">
        <v>2</v>
      </c>
      <c r="P108" s="219">
        <v>3</v>
      </c>
      <c r="Q108" s="219">
        <v>3</v>
      </c>
      <c r="R108" s="219">
        <v>1</v>
      </c>
      <c r="S108" s="259">
        <f t="shared" si="1"/>
        <v>30</v>
      </c>
    </row>
    <row r="109" spans="1:19" ht="13.8">
      <c r="A109" s="219">
        <v>0</v>
      </c>
      <c r="B109" s="221">
        <v>2</v>
      </c>
      <c r="C109" s="219">
        <v>3</v>
      </c>
      <c r="D109" s="219">
        <v>3</v>
      </c>
      <c r="E109" s="219">
        <v>0</v>
      </c>
      <c r="F109" s="219">
        <v>0</v>
      </c>
      <c r="G109" s="219">
        <v>1</v>
      </c>
      <c r="H109" s="219">
        <v>2</v>
      </c>
      <c r="I109" s="219">
        <v>3</v>
      </c>
      <c r="J109" s="219">
        <v>2</v>
      </c>
      <c r="K109" s="219">
        <v>3</v>
      </c>
      <c r="L109" s="219">
        <v>0</v>
      </c>
      <c r="M109" s="219">
        <v>2</v>
      </c>
      <c r="N109" s="219">
        <v>0</v>
      </c>
      <c r="O109" s="219">
        <v>0</v>
      </c>
      <c r="P109" s="219">
        <v>3</v>
      </c>
      <c r="Q109" s="219">
        <v>1</v>
      </c>
      <c r="R109" s="219">
        <v>0</v>
      </c>
      <c r="S109" s="259">
        <f t="shared" si="1"/>
        <v>23</v>
      </c>
    </row>
    <row r="110" spans="1:19" ht="13.8">
      <c r="A110" s="219">
        <v>0</v>
      </c>
      <c r="B110" s="221">
        <v>8</v>
      </c>
      <c r="C110" s="219">
        <v>1</v>
      </c>
      <c r="D110" s="219">
        <v>2</v>
      </c>
      <c r="E110" s="219">
        <v>0</v>
      </c>
      <c r="F110" s="219">
        <v>0</v>
      </c>
      <c r="G110" s="219">
        <v>1</v>
      </c>
      <c r="H110" s="219">
        <v>1</v>
      </c>
      <c r="I110" s="219">
        <v>0</v>
      </c>
      <c r="J110" s="219">
        <v>0</v>
      </c>
      <c r="K110" s="219">
        <v>3</v>
      </c>
      <c r="L110" s="219">
        <v>0</v>
      </c>
      <c r="M110" s="219">
        <v>0</v>
      </c>
      <c r="N110" s="219">
        <v>0</v>
      </c>
      <c r="O110" s="219">
        <v>0</v>
      </c>
      <c r="P110" s="219">
        <v>2</v>
      </c>
      <c r="Q110" s="219">
        <v>1</v>
      </c>
      <c r="R110" s="219">
        <v>1</v>
      </c>
      <c r="S110" s="259">
        <f t="shared" si="1"/>
        <v>12</v>
      </c>
    </row>
    <row r="111" spans="1:19" ht="13.8">
      <c r="A111" s="219">
        <v>0</v>
      </c>
      <c r="B111" s="221">
        <v>6</v>
      </c>
      <c r="C111" s="219">
        <v>1</v>
      </c>
      <c r="D111" s="219">
        <v>1</v>
      </c>
      <c r="E111" s="219">
        <v>0</v>
      </c>
      <c r="F111" s="219">
        <v>0</v>
      </c>
      <c r="G111" s="219">
        <v>1</v>
      </c>
      <c r="H111" s="219">
        <v>0</v>
      </c>
      <c r="I111" s="219">
        <v>0</v>
      </c>
      <c r="J111" s="219">
        <v>0</v>
      </c>
      <c r="K111" s="219">
        <v>0</v>
      </c>
      <c r="L111" s="219">
        <v>0</v>
      </c>
      <c r="M111" s="219">
        <v>2</v>
      </c>
      <c r="N111" s="219">
        <v>0</v>
      </c>
      <c r="O111" s="219">
        <v>0</v>
      </c>
      <c r="P111" s="219">
        <v>2</v>
      </c>
      <c r="Q111" s="219">
        <v>0</v>
      </c>
      <c r="R111" s="219">
        <v>0</v>
      </c>
      <c r="S111" s="259">
        <f t="shared" si="1"/>
        <v>7</v>
      </c>
    </row>
    <row r="112" spans="1:19" ht="13.8">
      <c r="A112" s="219">
        <v>0</v>
      </c>
      <c r="B112" s="221">
        <v>4</v>
      </c>
      <c r="C112" s="219">
        <v>2</v>
      </c>
      <c r="D112" s="219">
        <v>2</v>
      </c>
      <c r="E112" s="219">
        <v>2</v>
      </c>
      <c r="F112" s="219">
        <v>2</v>
      </c>
      <c r="G112" s="219">
        <v>1</v>
      </c>
      <c r="H112" s="219">
        <v>2</v>
      </c>
      <c r="I112" s="219">
        <v>3</v>
      </c>
      <c r="J112" s="219">
        <v>1</v>
      </c>
      <c r="K112" s="219">
        <v>2</v>
      </c>
      <c r="L112" s="219">
        <v>1</v>
      </c>
      <c r="M112" s="219">
        <v>2</v>
      </c>
      <c r="N112" s="219">
        <v>2</v>
      </c>
      <c r="O112" s="219">
        <v>2</v>
      </c>
      <c r="P112" s="219">
        <v>2</v>
      </c>
      <c r="Q112" s="219">
        <v>2</v>
      </c>
      <c r="R112" s="219">
        <v>1</v>
      </c>
      <c r="S112" s="259">
        <f t="shared" si="1"/>
        <v>29</v>
      </c>
    </row>
    <row r="113" spans="1:19" ht="13.8">
      <c r="A113" s="219">
        <v>1</v>
      </c>
      <c r="B113" s="221">
        <v>3</v>
      </c>
      <c r="C113" s="219">
        <v>1</v>
      </c>
      <c r="D113" s="219">
        <v>2</v>
      </c>
      <c r="E113" s="219">
        <v>2</v>
      </c>
      <c r="F113" s="219">
        <v>1</v>
      </c>
      <c r="G113" s="219">
        <v>2</v>
      </c>
      <c r="H113" s="219">
        <v>1</v>
      </c>
      <c r="I113" s="219">
        <v>1</v>
      </c>
      <c r="J113" s="219">
        <v>1</v>
      </c>
      <c r="K113" s="219">
        <v>0</v>
      </c>
      <c r="L113" s="219">
        <v>1</v>
      </c>
      <c r="M113" s="219">
        <v>1</v>
      </c>
      <c r="N113" s="219">
        <v>1</v>
      </c>
      <c r="O113" s="219">
        <v>1</v>
      </c>
      <c r="P113" s="219">
        <v>1</v>
      </c>
      <c r="Q113" s="219">
        <v>0</v>
      </c>
      <c r="R113" s="219">
        <v>0</v>
      </c>
      <c r="S113" s="259">
        <f t="shared" si="1"/>
        <v>16</v>
      </c>
    </row>
    <row r="114" spans="1:19" ht="13.8">
      <c r="A114" s="219">
        <v>0</v>
      </c>
      <c r="B114" s="220">
        <v>10</v>
      </c>
      <c r="C114" s="219">
        <v>2</v>
      </c>
      <c r="D114" s="219">
        <v>2</v>
      </c>
      <c r="E114" s="219">
        <v>2</v>
      </c>
      <c r="F114" s="219">
        <v>2</v>
      </c>
      <c r="G114" s="219">
        <v>2</v>
      </c>
      <c r="H114" s="219">
        <v>2</v>
      </c>
      <c r="I114" s="219">
        <v>2</v>
      </c>
      <c r="J114" s="219">
        <v>1</v>
      </c>
      <c r="K114" s="219">
        <v>2</v>
      </c>
      <c r="L114" s="219">
        <v>1</v>
      </c>
      <c r="M114" s="219">
        <v>2</v>
      </c>
      <c r="N114" s="219">
        <v>2</v>
      </c>
      <c r="O114" s="219">
        <v>2</v>
      </c>
      <c r="P114" s="219">
        <v>2</v>
      </c>
      <c r="Q114" s="219">
        <v>2</v>
      </c>
      <c r="R114" s="219">
        <v>1</v>
      </c>
      <c r="S114" s="259">
        <f t="shared" si="1"/>
        <v>29</v>
      </c>
    </row>
    <row r="115" spans="1:19" ht="13.8">
      <c r="A115" s="219">
        <v>1</v>
      </c>
      <c r="B115" s="221">
        <v>6</v>
      </c>
      <c r="C115" s="219">
        <v>3</v>
      </c>
      <c r="D115" s="219">
        <v>1</v>
      </c>
      <c r="E115" s="219">
        <v>2</v>
      </c>
      <c r="F115" s="219">
        <v>1</v>
      </c>
      <c r="G115" s="219">
        <v>3</v>
      </c>
      <c r="H115" s="219">
        <v>2</v>
      </c>
      <c r="I115" s="219">
        <v>3</v>
      </c>
      <c r="J115" s="219">
        <v>2</v>
      </c>
      <c r="K115" s="219">
        <v>3</v>
      </c>
      <c r="L115" s="219">
        <v>1</v>
      </c>
      <c r="M115" s="219">
        <v>2</v>
      </c>
      <c r="N115" s="219">
        <v>3</v>
      </c>
      <c r="O115" s="219">
        <v>3</v>
      </c>
      <c r="P115" s="219">
        <v>3</v>
      </c>
      <c r="Q115" s="219">
        <v>3</v>
      </c>
      <c r="R115" s="219">
        <v>3</v>
      </c>
      <c r="S115" s="259">
        <f t="shared" si="1"/>
        <v>38</v>
      </c>
    </row>
    <row r="116" spans="1:19" ht="13.8">
      <c r="A116" s="219">
        <v>0</v>
      </c>
      <c r="B116" s="220">
        <v>3</v>
      </c>
      <c r="C116" s="219">
        <v>3</v>
      </c>
      <c r="D116" s="219">
        <v>3</v>
      </c>
      <c r="E116" s="219">
        <v>3</v>
      </c>
      <c r="F116" s="219">
        <v>3</v>
      </c>
      <c r="G116" s="219">
        <v>3</v>
      </c>
      <c r="H116" s="219">
        <v>1</v>
      </c>
      <c r="I116" s="219">
        <v>1</v>
      </c>
      <c r="J116" s="219">
        <v>3</v>
      </c>
      <c r="K116" s="219">
        <v>2</v>
      </c>
      <c r="L116" s="219">
        <v>0</v>
      </c>
      <c r="M116" s="219">
        <v>1</v>
      </c>
      <c r="N116" s="219">
        <v>3</v>
      </c>
      <c r="O116" s="219">
        <v>3</v>
      </c>
      <c r="P116" s="219">
        <v>3</v>
      </c>
      <c r="Q116" s="219">
        <v>3</v>
      </c>
      <c r="R116" s="219">
        <v>3</v>
      </c>
      <c r="S116" s="259">
        <f t="shared" si="1"/>
        <v>38</v>
      </c>
    </row>
    <row r="117" spans="1:19" ht="13.8">
      <c r="A117" s="219">
        <v>0</v>
      </c>
      <c r="B117" s="221">
        <v>4</v>
      </c>
      <c r="C117" s="219">
        <v>2</v>
      </c>
      <c r="D117" s="219">
        <v>1</v>
      </c>
      <c r="E117" s="219">
        <v>0</v>
      </c>
      <c r="F117" s="219">
        <v>1</v>
      </c>
      <c r="G117" s="219">
        <v>0</v>
      </c>
      <c r="H117" s="219">
        <v>0</v>
      </c>
      <c r="I117" s="219">
        <v>1</v>
      </c>
      <c r="J117" s="219">
        <v>0</v>
      </c>
      <c r="K117" s="219">
        <v>3</v>
      </c>
      <c r="L117" s="219">
        <v>0</v>
      </c>
      <c r="M117" s="219">
        <v>0</v>
      </c>
      <c r="N117" s="219">
        <v>0</v>
      </c>
      <c r="O117" s="219">
        <v>1</v>
      </c>
      <c r="P117" s="219">
        <v>0</v>
      </c>
      <c r="Q117" s="219">
        <v>0</v>
      </c>
      <c r="R117" s="219">
        <v>0</v>
      </c>
      <c r="S117" s="259">
        <f t="shared" si="1"/>
        <v>9</v>
      </c>
    </row>
    <row r="118" spans="1:19" ht="13.8">
      <c r="A118" s="219">
        <v>0</v>
      </c>
      <c r="B118" s="220">
        <v>1</v>
      </c>
      <c r="C118" s="219">
        <v>1</v>
      </c>
      <c r="D118" s="219">
        <v>1</v>
      </c>
      <c r="E118" s="219">
        <v>0</v>
      </c>
      <c r="F118" s="219">
        <v>1</v>
      </c>
      <c r="G118" s="219">
        <v>1</v>
      </c>
      <c r="H118" s="219">
        <v>1</v>
      </c>
      <c r="I118" s="219">
        <v>0</v>
      </c>
      <c r="J118" s="219">
        <v>2</v>
      </c>
      <c r="K118" s="219">
        <v>1</v>
      </c>
      <c r="L118" s="219">
        <v>0</v>
      </c>
      <c r="M118" s="219">
        <v>0</v>
      </c>
      <c r="N118" s="219">
        <v>0</v>
      </c>
      <c r="O118" s="219">
        <v>0</v>
      </c>
      <c r="P118" s="219">
        <v>2</v>
      </c>
      <c r="Q118" s="219">
        <v>2</v>
      </c>
      <c r="R118" s="219">
        <v>0</v>
      </c>
      <c r="S118" s="259">
        <f t="shared" si="1"/>
        <v>12</v>
      </c>
    </row>
    <row r="119" spans="1:19" ht="13.8">
      <c r="A119" s="219">
        <v>0</v>
      </c>
      <c r="B119" s="221">
        <v>5</v>
      </c>
      <c r="C119" s="219">
        <v>1</v>
      </c>
      <c r="D119" s="219">
        <v>2</v>
      </c>
      <c r="E119" s="219">
        <v>0</v>
      </c>
      <c r="F119" s="219">
        <v>3</v>
      </c>
      <c r="G119" s="219">
        <v>2</v>
      </c>
      <c r="H119" s="219">
        <v>2</v>
      </c>
      <c r="I119" s="219">
        <v>1</v>
      </c>
      <c r="J119" s="219">
        <v>1</v>
      </c>
      <c r="K119" s="219">
        <v>2</v>
      </c>
      <c r="L119" s="219">
        <v>0</v>
      </c>
      <c r="M119" s="219">
        <v>2</v>
      </c>
      <c r="N119" s="219">
        <v>1</v>
      </c>
      <c r="O119" s="219">
        <v>1</v>
      </c>
      <c r="P119" s="219">
        <v>2</v>
      </c>
      <c r="Q119" s="219">
        <v>1</v>
      </c>
      <c r="R119" s="219">
        <v>1</v>
      </c>
      <c r="S119" s="259">
        <f t="shared" si="1"/>
        <v>22</v>
      </c>
    </row>
    <row r="120" spans="1:19" ht="13.8">
      <c r="A120" s="219">
        <v>0</v>
      </c>
      <c r="B120" s="221">
        <v>4</v>
      </c>
      <c r="C120" s="219">
        <v>2</v>
      </c>
      <c r="D120" s="219">
        <v>1</v>
      </c>
      <c r="E120" s="219">
        <v>2</v>
      </c>
      <c r="F120" s="219">
        <v>1</v>
      </c>
      <c r="G120" s="219">
        <v>1</v>
      </c>
      <c r="H120" s="219">
        <v>1</v>
      </c>
      <c r="I120" s="219">
        <v>1</v>
      </c>
      <c r="J120" s="219">
        <v>2</v>
      </c>
      <c r="K120" s="219">
        <v>1</v>
      </c>
      <c r="L120" s="219">
        <v>1</v>
      </c>
      <c r="M120" s="219">
        <v>1</v>
      </c>
      <c r="N120" s="219">
        <v>1</v>
      </c>
      <c r="O120" s="219">
        <v>1</v>
      </c>
      <c r="P120" s="219">
        <v>2</v>
      </c>
      <c r="Q120" s="219">
        <v>1</v>
      </c>
      <c r="R120" s="219">
        <v>1</v>
      </c>
      <c r="S120" s="259">
        <f t="shared" si="1"/>
        <v>20</v>
      </c>
    </row>
    <row r="121" spans="1:19" ht="13.8">
      <c r="A121" s="219">
        <v>0</v>
      </c>
      <c r="B121" s="221">
        <v>4</v>
      </c>
      <c r="C121" s="219">
        <v>2</v>
      </c>
      <c r="D121" s="219">
        <v>2</v>
      </c>
      <c r="E121" s="219">
        <v>1</v>
      </c>
      <c r="F121" s="219">
        <v>1</v>
      </c>
      <c r="G121" s="219">
        <v>2</v>
      </c>
      <c r="H121" s="219">
        <v>2</v>
      </c>
      <c r="I121" s="219">
        <v>2</v>
      </c>
      <c r="J121" s="219">
        <v>1</v>
      </c>
      <c r="K121" s="219">
        <v>2</v>
      </c>
      <c r="L121" s="219">
        <v>1</v>
      </c>
      <c r="M121" s="219">
        <v>1</v>
      </c>
      <c r="N121" s="219">
        <v>1</v>
      </c>
      <c r="O121" s="219">
        <v>1</v>
      </c>
      <c r="P121" s="219">
        <v>2</v>
      </c>
      <c r="Q121" s="219">
        <v>2</v>
      </c>
      <c r="R121" s="219">
        <v>1</v>
      </c>
      <c r="S121" s="259">
        <f t="shared" si="1"/>
        <v>24</v>
      </c>
    </row>
    <row r="122" spans="1:19" ht="13.8">
      <c r="A122" s="219">
        <v>0</v>
      </c>
      <c r="B122" s="221">
        <v>3</v>
      </c>
      <c r="C122" s="219">
        <v>2</v>
      </c>
      <c r="D122" s="219">
        <v>1</v>
      </c>
      <c r="E122" s="219">
        <v>1</v>
      </c>
      <c r="F122" s="219">
        <v>2</v>
      </c>
      <c r="G122" s="219">
        <v>2</v>
      </c>
      <c r="H122" s="219">
        <v>1</v>
      </c>
      <c r="I122" s="219">
        <v>1</v>
      </c>
      <c r="J122" s="219">
        <v>1</v>
      </c>
      <c r="K122" s="219">
        <v>2</v>
      </c>
      <c r="L122" s="219">
        <v>0</v>
      </c>
      <c r="M122" s="219">
        <v>1</v>
      </c>
      <c r="N122" s="219">
        <v>1</v>
      </c>
      <c r="O122" s="219">
        <v>1</v>
      </c>
      <c r="P122" s="219">
        <v>1</v>
      </c>
      <c r="Q122" s="219">
        <v>1</v>
      </c>
      <c r="R122" s="219">
        <v>0</v>
      </c>
      <c r="S122" s="259">
        <f t="shared" si="1"/>
        <v>18</v>
      </c>
    </row>
    <row r="123" spans="1:19" ht="13.8">
      <c r="A123" s="219">
        <v>1</v>
      </c>
      <c r="B123" s="221">
        <v>5</v>
      </c>
      <c r="C123" s="219">
        <v>1</v>
      </c>
      <c r="D123" s="219">
        <v>0</v>
      </c>
      <c r="E123" s="219">
        <v>0</v>
      </c>
      <c r="F123" s="219">
        <v>2</v>
      </c>
      <c r="G123" s="219">
        <v>2</v>
      </c>
      <c r="H123" s="219">
        <v>1</v>
      </c>
      <c r="I123" s="219">
        <v>0</v>
      </c>
      <c r="J123" s="219">
        <v>2</v>
      </c>
      <c r="K123" s="219">
        <v>1</v>
      </c>
      <c r="L123" s="219">
        <v>2</v>
      </c>
      <c r="M123" s="219">
        <v>1</v>
      </c>
      <c r="N123" s="219">
        <v>1</v>
      </c>
      <c r="O123" s="219">
        <v>1</v>
      </c>
      <c r="P123" s="219">
        <v>2</v>
      </c>
      <c r="Q123" s="219">
        <v>0</v>
      </c>
      <c r="R123" s="219">
        <v>0</v>
      </c>
      <c r="S123" s="259">
        <f t="shared" si="1"/>
        <v>16</v>
      </c>
    </row>
    <row r="124" spans="1:19" ht="13.8">
      <c r="A124" s="219">
        <v>0</v>
      </c>
      <c r="B124" s="221">
        <v>2</v>
      </c>
      <c r="C124" s="219">
        <v>3</v>
      </c>
      <c r="D124" s="219">
        <v>2</v>
      </c>
      <c r="E124" s="219">
        <v>0</v>
      </c>
      <c r="F124" s="219">
        <v>0</v>
      </c>
      <c r="G124" s="219">
        <v>2</v>
      </c>
      <c r="H124" s="219">
        <v>2</v>
      </c>
      <c r="I124" s="219">
        <v>2</v>
      </c>
      <c r="J124" s="219">
        <v>3</v>
      </c>
      <c r="K124" s="219">
        <v>3</v>
      </c>
      <c r="L124" s="219">
        <v>1</v>
      </c>
      <c r="M124" s="219">
        <v>0</v>
      </c>
      <c r="N124" s="219">
        <v>1</v>
      </c>
      <c r="O124" s="219">
        <v>2</v>
      </c>
      <c r="P124" s="219">
        <v>3</v>
      </c>
      <c r="Q124" s="219">
        <v>3</v>
      </c>
      <c r="R124" s="219">
        <v>2</v>
      </c>
      <c r="S124" s="259">
        <f t="shared" si="1"/>
        <v>29</v>
      </c>
    </row>
    <row r="125" spans="1:19" ht="13.8">
      <c r="A125" s="219">
        <v>1</v>
      </c>
      <c r="B125" s="221">
        <v>4</v>
      </c>
      <c r="C125" s="219">
        <v>1</v>
      </c>
      <c r="D125" s="219">
        <v>2</v>
      </c>
      <c r="E125" s="219">
        <v>0</v>
      </c>
      <c r="F125" s="219">
        <v>2</v>
      </c>
      <c r="G125" s="219">
        <v>1</v>
      </c>
      <c r="H125" s="219">
        <v>2</v>
      </c>
      <c r="I125" s="219">
        <v>1</v>
      </c>
      <c r="J125" s="219">
        <v>1</v>
      </c>
      <c r="K125" s="219">
        <v>2</v>
      </c>
      <c r="L125" s="219">
        <v>1</v>
      </c>
      <c r="M125" s="219">
        <v>2</v>
      </c>
      <c r="N125" s="219">
        <v>1</v>
      </c>
      <c r="O125" s="219">
        <v>1</v>
      </c>
      <c r="P125" s="219">
        <v>1</v>
      </c>
      <c r="Q125" s="219">
        <v>2</v>
      </c>
      <c r="R125" s="219">
        <v>0</v>
      </c>
      <c r="S125" s="259">
        <f t="shared" si="1"/>
        <v>20</v>
      </c>
    </row>
    <row r="126" spans="1:19" ht="13.8">
      <c r="A126" s="219">
        <v>1</v>
      </c>
      <c r="B126" s="221">
        <v>4</v>
      </c>
      <c r="C126" s="219">
        <v>3</v>
      </c>
      <c r="D126" s="219">
        <v>2</v>
      </c>
      <c r="E126" s="219">
        <v>2</v>
      </c>
      <c r="F126" s="219">
        <v>3</v>
      </c>
      <c r="G126" s="219">
        <v>1</v>
      </c>
      <c r="H126" s="219">
        <v>3</v>
      </c>
      <c r="I126" s="219">
        <v>2</v>
      </c>
      <c r="J126" s="219">
        <v>1</v>
      </c>
      <c r="K126" s="219">
        <v>3</v>
      </c>
      <c r="L126" s="219">
        <v>2</v>
      </c>
      <c r="M126" s="219">
        <v>3</v>
      </c>
      <c r="N126" s="219">
        <v>2</v>
      </c>
      <c r="O126" s="219">
        <v>2</v>
      </c>
      <c r="P126" s="219">
        <v>3</v>
      </c>
      <c r="Q126" s="219">
        <v>2</v>
      </c>
      <c r="R126" s="219">
        <v>2</v>
      </c>
      <c r="S126" s="259">
        <f t="shared" si="1"/>
        <v>36</v>
      </c>
    </row>
    <row r="127" spans="1:19" ht="13.8">
      <c r="A127" s="219">
        <v>0</v>
      </c>
      <c r="B127" s="221">
        <v>5.5</v>
      </c>
      <c r="C127" s="219">
        <v>2</v>
      </c>
      <c r="D127" s="219">
        <v>2</v>
      </c>
      <c r="E127" s="219">
        <v>1</v>
      </c>
      <c r="F127" s="219">
        <v>1</v>
      </c>
      <c r="G127" s="219">
        <v>1</v>
      </c>
      <c r="H127" s="219">
        <v>1</v>
      </c>
      <c r="I127" s="219">
        <v>1</v>
      </c>
      <c r="J127" s="219">
        <v>2</v>
      </c>
      <c r="K127" s="219">
        <v>2</v>
      </c>
      <c r="L127" s="219">
        <v>1</v>
      </c>
      <c r="M127" s="219">
        <v>1</v>
      </c>
      <c r="N127" s="219">
        <v>0</v>
      </c>
      <c r="O127" s="219">
        <v>1</v>
      </c>
      <c r="P127" s="219">
        <v>2</v>
      </c>
      <c r="Q127" s="219">
        <v>1</v>
      </c>
      <c r="R127" s="219">
        <v>0</v>
      </c>
      <c r="S127" s="259">
        <f t="shared" si="1"/>
        <v>19</v>
      </c>
    </row>
    <row r="128" spans="1:19" ht="13.8">
      <c r="A128" s="219">
        <v>1</v>
      </c>
      <c r="B128" s="221">
        <v>4</v>
      </c>
      <c r="C128" s="219">
        <v>2</v>
      </c>
      <c r="D128" s="219">
        <v>2</v>
      </c>
      <c r="E128" s="219">
        <v>1</v>
      </c>
      <c r="F128" s="219">
        <v>1</v>
      </c>
      <c r="G128" s="219">
        <v>0</v>
      </c>
      <c r="H128" s="219">
        <v>2</v>
      </c>
      <c r="I128" s="219">
        <v>2</v>
      </c>
      <c r="J128" s="219">
        <v>2</v>
      </c>
      <c r="K128" s="219">
        <v>3</v>
      </c>
      <c r="L128" s="219">
        <v>0</v>
      </c>
      <c r="M128" s="219">
        <v>0</v>
      </c>
      <c r="N128" s="219">
        <v>1</v>
      </c>
      <c r="O128" s="219">
        <v>1</v>
      </c>
      <c r="P128" s="219">
        <v>3</v>
      </c>
      <c r="Q128" s="219">
        <v>3</v>
      </c>
      <c r="R128" s="219">
        <v>2</v>
      </c>
      <c r="S128" s="259">
        <f t="shared" si="1"/>
        <v>25</v>
      </c>
    </row>
    <row r="129" spans="1:19" ht="13.8">
      <c r="A129" s="219">
        <v>0</v>
      </c>
      <c r="B129" s="221">
        <v>1</v>
      </c>
      <c r="C129" s="219">
        <v>2</v>
      </c>
      <c r="D129" s="219">
        <v>1</v>
      </c>
      <c r="E129" s="219">
        <v>1</v>
      </c>
      <c r="F129" s="219">
        <v>3</v>
      </c>
      <c r="G129" s="219">
        <v>1</v>
      </c>
      <c r="H129" s="219">
        <v>2</v>
      </c>
      <c r="I129" s="219">
        <v>1</v>
      </c>
      <c r="J129" s="219">
        <v>0</v>
      </c>
      <c r="K129" s="219">
        <v>1</v>
      </c>
      <c r="L129" s="219">
        <v>1</v>
      </c>
      <c r="M129" s="219">
        <v>1</v>
      </c>
      <c r="N129" s="219">
        <v>1</v>
      </c>
      <c r="O129" s="219">
        <v>0</v>
      </c>
      <c r="P129" s="219">
        <v>1</v>
      </c>
      <c r="Q129" s="219">
        <v>1</v>
      </c>
      <c r="R129" s="219">
        <v>0</v>
      </c>
      <c r="S129" s="259">
        <f t="shared" si="1"/>
        <v>17</v>
      </c>
    </row>
    <row r="130" spans="1:19" ht="13.8">
      <c r="A130" s="219">
        <v>0</v>
      </c>
      <c r="B130" s="221">
        <v>8</v>
      </c>
      <c r="C130" s="219">
        <v>3</v>
      </c>
      <c r="D130" s="219">
        <v>3</v>
      </c>
      <c r="E130" s="219">
        <v>0</v>
      </c>
      <c r="F130" s="219">
        <v>2</v>
      </c>
      <c r="G130" s="219">
        <v>3</v>
      </c>
      <c r="H130" s="219">
        <v>3</v>
      </c>
      <c r="I130" s="219">
        <v>2</v>
      </c>
      <c r="J130" s="219">
        <v>2</v>
      </c>
      <c r="K130" s="219">
        <v>3</v>
      </c>
      <c r="L130" s="219">
        <v>0</v>
      </c>
      <c r="M130" s="219">
        <v>0</v>
      </c>
      <c r="N130" s="219">
        <v>0</v>
      </c>
      <c r="O130" s="219">
        <v>2</v>
      </c>
      <c r="P130" s="219">
        <v>3</v>
      </c>
      <c r="Q130" s="219">
        <v>3</v>
      </c>
      <c r="R130" s="219">
        <v>1</v>
      </c>
      <c r="S130" s="259">
        <f t="shared" ref="S130:S193" si="2">SUM(C130:R130)</f>
        <v>30</v>
      </c>
    </row>
    <row r="131" spans="1:19" ht="13.8">
      <c r="A131" s="219">
        <v>0</v>
      </c>
      <c r="B131" s="221">
        <v>1.5</v>
      </c>
      <c r="C131" s="219">
        <v>1</v>
      </c>
      <c r="D131" s="219">
        <v>1</v>
      </c>
      <c r="E131" s="219">
        <v>0</v>
      </c>
      <c r="F131" s="219">
        <v>2</v>
      </c>
      <c r="G131" s="219">
        <v>1</v>
      </c>
      <c r="H131" s="219">
        <v>2</v>
      </c>
      <c r="I131" s="219">
        <v>2</v>
      </c>
      <c r="J131" s="219">
        <v>1</v>
      </c>
      <c r="K131" s="219">
        <v>1</v>
      </c>
      <c r="L131" s="219">
        <v>0</v>
      </c>
      <c r="M131" s="219">
        <v>2</v>
      </c>
      <c r="N131" s="219">
        <v>2</v>
      </c>
      <c r="O131" s="219">
        <v>2</v>
      </c>
      <c r="P131" s="219">
        <v>1</v>
      </c>
      <c r="Q131" s="219">
        <v>1</v>
      </c>
      <c r="R131" s="219">
        <v>1</v>
      </c>
      <c r="S131" s="259">
        <f t="shared" si="2"/>
        <v>20</v>
      </c>
    </row>
    <row r="132" spans="1:19" ht="13.8">
      <c r="A132" s="219">
        <v>1</v>
      </c>
      <c r="B132" s="221">
        <v>4</v>
      </c>
      <c r="C132" s="219">
        <v>1</v>
      </c>
      <c r="D132" s="219">
        <v>2</v>
      </c>
      <c r="E132" s="219">
        <v>0</v>
      </c>
      <c r="F132" s="219">
        <v>1</v>
      </c>
      <c r="G132" s="219">
        <v>1</v>
      </c>
      <c r="H132" s="219">
        <v>2</v>
      </c>
      <c r="I132" s="219">
        <v>1</v>
      </c>
      <c r="J132" s="219">
        <v>1</v>
      </c>
      <c r="K132" s="219">
        <v>1</v>
      </c>
      <c r="L132" s="219">
        <v>1</v>
      </c>
      <c r="M132" s="219">
        <v>2</v>
      </c>
      <c r="N132" s="219">
        <v>2</v>
      </c>
      <c r="O132" s="219">
        <v>1</v>
      </c>
      <c r="P132" s="219">
        <v>1</v>
      </c>
      <c r="Q132" s="219">
        <v>2</v>
      </c>
      <c r="R132" s="219">
        <v>2</v>
      </c>
      <c r="S132" s="259">
        <f t="shared" si="2"/>
        <v>21</v>
      </c>
    </row>
    <row r="133" spans="1:19" ht="13.8">
      <c r="A133" s="219">
        <v>1</v>
      </c>
      <c r="B133" s="221">
        <v>8.5</v>
      </c>
      <c r="C133" s="219">
        <v>3</v>
      </c>
      <c r="D133" s="219">
        <v>3</v>
      </c>
      <c r="E133" s="219">
        <v>3</v>
      </c>
      <c r="F133" s="219">
        <v>3</v>
      </c>
      <c r="G133" s="219">
        <v>3</v>
      </c>
      <c r="H133" s="219">
        <v>3</v>
      </c>
      <c r="I133" s="219">
        <v>1</v>
      </c>
      <c r="J133" s="219">
        <v>2</v>
      </c>
      <c r="K133" s="219">
        <v>3</v>
      </c>
      <c r="L133" s="219">
        <v>0</v>
      </c>
      <c r="M133" s="219">
        <v>3</v>
      </c>
      <c r="N133" s="219">
        <v>2</v>
      </c>
      <c r="O133" s="219">
        <v>3</v>
      </c>
      <c r="P133" s="219">
        <v>3</v>
      </c>
      <c r="Q133" s="219">
        <v>2</v>
      </c>
      <c r="R133" s="219">
        <v>3</v>
      </c>
      <c r="S133" s="259">
        <f t="shared" si="2"/>
        <v>40</v>
      </c>
    </row>
    <row r="134" spans="1:19" ht="13.8">
      <c r="A134" s="219">
        <v>0</v>
      </c>
      <c r="B134" s="221">
        <v>2.5</v>
      </c>
      <c r="C134" s="219">
        <v>2</v>
      </c>
      <c r="D134" s="219">
        <v>2</v>
      </c>
      <c r="E134" s="219">
        <v>1</v>
      </c>
      <c r="F134" s="219">
        <v>1</v>
      </c>
      <c r="G134" s="219">
        <v>2</v>
      </c>
      <c r="H134" s="219">
        <v>2</v>
      </c>
      <c r="I134" s="219">
        <v>1</v>
      </c>
      <c r="J134" s="219">
        <v>2</v>
      </c>
      <c r="K134" s="219">
        <v>2</v>
      </c>
      <c r="L134" s="219">
        <v>1</v>
      </c>
      <c r="M134" s="219">
        <v>1</v>
      </c>
      <c r="N134" s="219">
        <v>1</v>
      </c>
      <c r="O134" s="219">
        <v>1</v>
      </c>
      <c r="P134" s="219">
        <v>2</v>
      </c>
      <c r="Q134" s="219">
        <v>2</v>
      </c>
      <c r="R134" s="219">
        <v>2</v>
      </c>
      <c r="S134" s="259">
        <f t="shared" si="2"/>
        <v>25</v>
      </c>
    </row>
    <row r="135" spans="1:19" ht="13.8">
      <c r="A135" s="219">
        <v>0</v>
      </c>
      <c r="B135" s="221">
        <v>2</v>
      </c>
      <c r="C135" s="219">
        <v>2</v>
      </c>
      <c r="D135" s="219">
        <v>1</v>
      </c>
      <c r="E135" s="219">
        <v>1</v>
      </c>
      <c r="F135" s="219">
        <v>1</v>
      </c>
      <c r="G135" s="219">
        <v>1</v>
      </c>
      <c r="H135" s="219">
        <v>2</v>
      </c>
      <c r="I135" s="219">
        <v>2</v>
      </c>
      <c r="J135" s="219">
        <v>1</v>
      </c>
      <c r="K135" s="219">
        <v>2</v>
      </c>
      <c r="L135" s="219">
        <v>1</v>
      </c>
      <c r="M135" s="219">
        <v>0</v>
      </c>
      <c r="N135" s="219">
        <v>0</v>
      </c>
      <c r="O135" s="219">
        <v>0</v>
      </c>
      <c r="P135" s="219">
        <v>2</v>
      </c>
      <c r="Q135" s="219">
        <v>1</v>
      </c>
      <c r="R135" s="219">
        <v>0</v>
      </c>
      <c r="S135" s="259">
        <f t="shared" si="2"/>
        <v>17</v>
      </c>
    </row>
    <row r="136" spans="1:19" ht="13.8">
      <c r="A136" s="219">
        <v>0</v>
      </c>
      <c r="B136" s="220">
        <v>1</v>
      </c>
      <c r="C136" s="219">
        <v>1</v>
      </c>
      <c r="D136" s="219">
        <v>2</v>
      </c>
      <c r="E136" s="219">
        <v>0</v>
      </c>
      <c r="F136" s="219">
        <v>0</v>
      </c>
      <c r="G136" s="219">
        <v>2</v>
      </c>
      <c r="H136" s="219">
        <v>1</v>
      </c>
      <c r="I136" s="219">
        <v>2</v>
      </c>
      <c r="J136" s="219">
        <v>1</v>
      </c>
      <c r="K136" s="219">
        <v>2</v>
      </c>
      <c r="L136" s="219">
        <v>0</v>
      </c>
      <c r="M136" s="219">
        <v>0</v>
      </c>
      <c r="N136" s="219">
        <v>0</v>
      </c>
      <c r="O136" s="219">
        <v>2</v>
      </c>
      <c r="P136" s="219">
        <v>1</v>
      </c>
      <c r="Q136" s="219">
        <v>1</v>
      </c>
      <c r="R136" s="219">
        <v>2</v>
      </c>
      <c r="S136" s="259">
        <f t="shared" si="2"/>
        <v>17</v>
      </c>
    </row>
    <row r="137" spans="1:19" ht="13.8">
      <c r="A137" s="219">
        <v>0</v>
      </c>
      <c r="B137" s="221">
        <v>20</v>
      </c>
      <c r="C137" s="219">
        <v>2</v>
      </c>
      <c r="D137" s="219">
        <v>2</v>
      </c>
      <c r="E137" s="219">
        <v>1</v>
      </c>
      <c r="F137" s="219">
        <v>2</v>
      </c>
      <c r="G137" s="219">
        <v>1</v>
      </c>
      <c r="H137" s="219">
        <v>1</v>
      </c>
      <c r="I137" s="219">
        <v>0</v>
      </c>
      <c r="J137" s="219">
        <v>1</v>
      </c>
      <c r="K137" s="219">
        <v>3</v>
      </c>
      <c r="L137" s="219">
        <v>0</v>
      </c>
      <c r="M137" s="219">
        <v>0</v>
      </c>
      <c r="N137" s="219">
        <v>0</v>
      </c>
      <c r="O137" s="219">
        <v>0</v>
      </c>
      <c r="P137" s="219">
        <v>2</v>
      </c>
      <c r="Q137" s="219">
        <v>0</v>
      </c>
      <c r="R137" s="219">
        <v>0</v>
      </c>
      <c r="S137" s="259">
        <f t="shared" si="2"/>
        <v>15</v>
      </c>
    </row>
    <row r="138" spans="1:19" ht="13.8">
      <c r="A138" s="219">
        <v>0</v>
      </c>
      <c r="B138" s="221">
        <v>10</v>
      </c>
      <c r="C138" s="219">
        <v>2</v>
      </c>
      <c r="D138" s="219">
        <v>1</v>
      </c>
      <c r="E138" s="219">
        <v>2</v>
      </c>
      <c r="F138" s="219">
        <v>1</v>
      </c>
      <c r="G138" s="219">
        <v>0</v>
      </c>
      <c r="H138" s="219">
        <v>2</v>
      </c>
      <c r="I138" s="219">
        <v>0</v>
      </c>
      <c r="J138" s="219">
        <v>1</v>
      </c>
      <c r="K138" s="219">
        <v>1</v>
      </c>
      <c r="L138" s="219">
        <v>2</v>
      </c>
      <c r="M138" s="219">
        <v>1</v>
      </c>
      <c r="N138" s="219">
        <v>1</v>
      </c>
      <c r="O138" s="219">
        <v>0</v>
      </c>
      <c r="P138" s="219">
        <v>1</v>
      </c>
      <c r="Q138" s="219">
        <v>0</v>
      </c>
      <c r="R138" s="219">
        <v>1</v>
      </c>
      <c r="S138" s="259">
        <f t="shared" si="2"/>
        <v>16</v>
      </c>
    </row>
    <row r="139" spans="1:19" ht="13.8">
      <c r="A139" s="219">
        <v>0</v>
      </c>
      <c r="B139" s="221">
        <v>5</v>
      </c>
      <c r="C139" s="219">
        <v>2</v>
      </c>
      <c r="D139" s="219">
        <v>2</v>
      </c>
      <c r="E139" s="219">
        <v>1</v>
      </c>
      <c r="F139" s="219">
        <v>2</v>
      </c>
      <c r="G139" s="219">
        <v>0</v>
      </c>
      <c r="H139" s="219">
        <v>2</v>
      </c>
      <c r="I139" s="219">
        <v>1</v>
      </c>
      <c r="J139" s="219">
        <v>1</v>
      </c>
      <c r="K139" s="219">
        <v>1</v>
      </c>
      <c r="L139" s="219">
        <v>1</v>
      </c>
      <c r="M139" s="219">
        <v>2</v>
      </c>
      <c r="N139" s="219">
        <v>2</v>
      </c>
      <c r="O139" s="219">
        <v>1</v>
      </c>
      <c r="P139" s="219">
        <v>2</v>
      </c>
      <c r="Q139" s="219">
        <v>1</v>
      </c>
      <c r="R139" s="219">
        <v>2</v>
      </c>
      <c r="S139" s="259">
        <f t="shared" si="2"/>
        <v>23</v>
      </c>
    </row>
    <row r="140" spans="1:19" ht="13.8">
      <c r="A140" s="219">
        <v>0</v>
      </c>
      <c r="B140" s="221">
        <v>4.5</v>
      </c>
      <c r="C140" s="219">
        <v>3</v>
      </c>
      <c r="D140" s="219">
        <v>3</v>
      </c>
      <c r="E140" s="219">
        <v>2</v>
      </c>
      <c r="F140" s="219">
        <v>2</v>
      </c>
      <c r="G140" s="219">
        <v>3</v>
      </c>
      <c r="H140" s="219">
        <v>2</v>
      </c>
      <c r="I140" s="219">
        <v>2</v>
      </c>
      <c r="J140" s="219">
        <v>1</v>
      </c>
      <c r="K140" s="219">
        <v>3</v>
      </c>
      <c r="L140" s="219">
        <v>1</v>
      </c>
      <c r="M140" s="219">
        <v>1</v>
      </c>
      <c r="N140" s="219">
        <v>2</v>
      </c>
      <c r="O140" s="219">
        <v>2</v>
      </c>
      <c r="P140" s="219">
        <v>2</v>
      </c>
      <c r="Q140" s="219">
        <v>2</v>
      </c>
      <c r="R140" s="219">
        <v>0</v>
      </c>
      <c r="S140" s="259">
        <f t="shared" si="2"/>
        <v>31</v>
      </c>
    </row>
    <row r="141" spans="1:19" ht="13.8">
      <c r="A141" s="219">
        <v>0</v>
      </c>
      <c r="B141" s="221">
        <v>10</v>
      </c>
      <c r="C141" s="219">
        <v>3</v>
      </c>
      <c r="D141" s="219">
        <v>1</v>
      </c>
      <c r="E141" s="219">
        <v>1</v>
      </c>
      <c r="F141" s="219">
        <v>3</v>
      </c>
      <c r="G141" s="219">
        <v>3</v>
      </c>
      <c r="H141" s="219">
        <v>2</v>
      </c>
      <c r="I141" s="219">
        <v>2</v>
      </c>
      <c r="J141" s="219">
        <v>2</v>
      </c>
      <c r="K141" s="219">
        <v>3</v>
      </c>
      <c r="L141" s="219">
        <v>1</v>
      </c>
      <c r="M141" s="219">
        <v>2</v>
      </c>
      <c r="N141" s="219">
        <v>2</v>
      </c>
      <c r="O141" s="219">
        <v>2</v>
      </c>
      <c r="P141" s="219">
        <v>3</v>
      </c>
      <c r="Q141" s="219">
        <v>1</v>
      </c>
      <c r="R141" s="219">
        <v>1</v>
      </c>
      <c r="S141" s="259">
        <f t="shared" si="2"/>
        <v>32</v>
      </c>
    </row>
    <row r="142" spans="1:19" ht="13.8">
      <c r="A142" s="219">
        <v>0</v>
      </c>
      <c r="B142" s="221">
        <v>5</v>
      </c>
      <c r="C142" s="219">
        <v>2</v>
      </c>
      <c r="D142" s="219">
        <v>1</v>
      </c>
      <c r="E142" s="219">
        <v>1</v>
      </c>
      <c r="F142" s="219">
        <v>2</v>
      </c>
      <c r="G142" s="219">
        <v>0</v>
      </c>
      <c r="H142" s="219">
        <v>1</v>
      </c>
      <c r="I142" s="219">
        <v>1</v>
      </c>
      <c r="J142" s="219">
        <v>1</v>
      </c>
      <c r="K142" s="219">
        <v>1</v>
      </c>
      <c r="L142" s="219">
        <v>0</v>
      </c>
      <c r="M142" s="219">
        <v>0</v>
      </c>
      <c r="N142" s="219">
        <v>1</v>
      </c>
      <c r="O142" s="219">
        <v>0</v>
      </c>
      <c r="P142" s="219">
        <v>1</v>
      </c>
      <c r="Q142" s="219">
        <v>0</v>
      </c>
      <c r="R142" s="219">
        <v>1</v>
      </c>
      <c r="S142" s="259">
        <f t="shared" si="2"/>
        <v>13</v>
      </c>
    </row>
    <row r="143" spans="1:19" ht="13.8">
      <c r="A143" s="219">
        <v>1</v>
      </c>
      <c r="B143" s="221">
        <v>6</v>
      </c>
      <c r="C143" s="219">
        <v>0</v>
      </c>
      <c r="D143" s="219">
        <v>1</v>
      </c>
      <c r="E143" s="219">
        <v>2</v>
      </c>
      <c r="F143" s="219">
        <v>0</v>
      </c>
      <c r="G143" s="219">
        <v>1</v>
      </c>
      <c r="H143" s="219">
        <v>1</v>
      </c>
      <c r="I143" s="219">
        <v>0</v>
      </c>
      <c r="J143" s="219">
        <v>2</v>
      </c>
      <c r="K143" s="219">
        <v>2</v>
      </c>
      <c r="L143" s="219">
        <v>1</v>
      </c>
      <c r="M143" s="219">
        <v>0</v>
      </c>
      <c r="N143" s="219">
        <v>0</v>
      </c>
      <c r="O143" s="219">
        <v>0</v>
      </c>
      <c r="P143" s="219">
        <v>1</v>
      </c>
      <c r="Q143" s="219">
        <v>0</v>
      </c>
      <c r="R143" s="219">
        <v>0</v>
      </c>
      <c r="S143" s="259">
        <f t="shared" si="2"/>
        <v>11</v>
      </c>
    </row>
    <row r="144" spans="1:19" ht="13.8">
      <c r="A144" s="219">
        <v>0</v>
      </c>
      <c r="B144" s="221">
        <v>7</v>
      </c>
      <c r="C144" s="219">
        <v>1</v>
      </c>
      <c r="D144" s="219">
        <v>1</v>
      </c>
      <c r="E144" s="219">
        <v>2</v>
      </c>
      <c r="F144" s="219">
        <v>1</v>
      </c>
      <c r="G144" s="219">
        <v>1</v>
      </c>
      <c r="H144" s="219">
        <v>1</v>
      </c>
      <c r="I144" s="219">
        <v>0</v>
      </c>
      <c r="J144" s="219">
        <v>1</v>
      </c>
      <c r="K144" s="219">
        <v>1</v>
      </c>
      <c r="L144" s="219">
        <v>0</v>
      </c>
      <c r="M144" s="219">
        <v>0</v>
      </c>
      <c r="N144" s="219">
        <v>0</v>
      </c>
      <c r="O144" s="219">
        <v>0</v>
      </c>
      <c r="P144" s="219">
        <v>2</v>
      </c>
      <c r="Q144" s="219">
        <v>1</v>
      </c>
      <c r="R144" s="219">
        <v>0</v>
      </c>
      <c r="S144" s="259">
        <f t="shared" si="2"/>
        <v>12</v>
      </c>
    </row>
    <row r="145" spans="1:19" ht="13.8">
      <c r="A145" s="219">
        <v>0</v>
      </c>
      <c r="B145" s="221">
        <v>5</v>
      </c>
      <c r="C145" s="219">
        <v>3</v>
      </c>
      <c r="D145" s="219">
        <v>2</v>
      </c>
      <c r="E145" s="219">
        <v>1</v>
      </c>
      <c r="F145" s="219">
        <v>2</v>
      </c>
      <c r="G145" s="219">
        <v>1</v>
      </c>
      <c r="H145" s="219">
        <v>2</v>
      </c>
      <c r="I145" s="219">
        <v>1</v>
      </c>
      <c r="J145" s="219">
        <v>2</v>
      </c>
      <c r="K145" s="219">
        <v>2</v>
      </c>
      <c r="L145" s="219">
        <v>1</v>
      </c>
      <c r="M145" s="219">
        <v>2</v>
      </c>
      <c r="N145" s="219">
        <v>1</v>
      </c>
      <c r="O145" s="219">
        <v>1</v>
      </c>
      <c r="P145" s="219">
        <v>2</v>
      </c>
      <c r="Q145" s="219">
        <v>1</v>
      </c>
      <c r="R145" s="219">
        <v>1</v>
      </c>
      <c r="S145" s="259">
        <f t="shared" si="2"/>
        <v>25</v>
      </c>
    </row>
    <row r="146" spans="1:19" ht="13.8">
      <c r="A146" s="219">
        <v>0</v>
      </c>
      <c r="B146" s="221">
        <v>10</v>
      </c>
      <c r="C146" s="219">
        <v>1</v>
      </c>
      <c r="D146" s="219">
        <v>2</v>
      </c>
      <c r="E146" s="219">
        <v>1</v>
      </c>
      <c r="F146" s="219">
        <v>1</v>
      </c>
      <c r="G146" s="219">
        <v>1</v>
      </c>
      <c r="H146" s="219">
        <v>1</v>
      </c>
      <c r="I146" s="219">
        <v>1</v>
      </c>
      <c r="J146" s="219">
        <v>0</v>
      </c>
      <c r="K146" s="219">
        <v>2</v>
      </c>
      <c r="L146" s="219">
        <v>1</v>
      </c>
      <c r="M146" s="219">
        <v>1</v>
      </c>
      <c r="N146" s="219">
        <v>1</v>
      </c>
      <c r="O146" s="219">
        <v>2</v>
      </c>
      <c r="P146" s="219">
        <v>1</v>
      </c>
      <c r="Q146" s="219">
        <v>1</v>
      </c>
      <c r="R146" s="219">
        <v>1</v>
      </c>
      <c r="S146" s="259">
        <f t="shared" si="2"/>
        <v>18</v>
      </c>
    </row>
    <row r="147" spans="1:19" ht="13.8">
      <c r="A147" s="219">
        <v>0</v>
      </c>
      <c r="B147" s="221">
        <v>4</v>
      </c>
      <c r="C147" s="219">
        <v>0</v>
      </c>
      <c r="D147" s="219">
        <v>1</v>
      </c>
      <c r="E147" s="219">
        <v>0</v>
      </c>
      <c r="F147" s="219">
        <v>0</v>
      </c>
      <c r="G147" s="219">
        <v>1</v>
      </c>
      <c r="H147" s="219">
        <v>1</v>
      </c>
      <c r="I147" s="219">
        <v>0</v>
      </c>
      <c r="J147" s="219">
        <v>3</v>
      </c>
      <c r="K147" s="219">
        <v>3</v>
      </c>
      <c r="L147" s="219">
        <v>0</v>
      </c>
      <c r="M147" s="219">
        <v>0</v>
      </c>
      <c r="N147" s="219">
        <v>0</v>
      </c>
      <c r="O147" s="219">
        <v>3</v>
      </c>
      <c r="P147" s="219">
        <v>3</v>
      </c>
      <c r="Q147" s="219">
        <v>1</v>
      </c>
      <c r="R147" s="219">
        <v>3</v>
      </c>
      <c r="S147" s="259">
        <f t="shared" si="2"/>
        <v>19</v>
      </c>
    </row>
    <row r="148" spans="1:19" ht="13.8">
      <c r="A148" s="219">
        <v>0</v>
      </c>
      <c r="B148" s="221">
        <v>3</v>
      </c>
      <c r="C148" s="219">
        <v>2</v>
      </c>
      <c r="D148" s="219">
        <v>2</v>
      </c>
      <c r="E148" s="219">
        <v>1</v>
      </c>
      <c r="F148" s="219">
        <v>3</v>
      </c>
      <c r="G148" s="219">
        <v>1</v>
      </c>
      <c r="H148" s="219">
        <v>2</v>
      </c>
      <c r="I148" s="219">
        <v>2</v>
      </c>
      <c r="J148" s="219">
        <v>1</v>
      </c>
      <c r="K148" s="219">
        <v>2</v>
      </c>
      <c r="L148" s="219">
        <v>1</v>
      </c>
      <c r="M148" s="219">
        <v>1</v>
      </c>
      <c r="N148" s="219">
        <v>2</v>
      </c>
      <c r="O148" s="219">
        <v>1</v>
      </c>
      <c r="P148" s="219">
        <v>1</v>
      </c>
      <c r="Q148" s="219">
        <v>1</v>
      </c>
      <c r="R148" s="219">
        <v>1</v>
      </c>
      <c r="S148" s="259">
        <f t="shared" si="2"/>
        <v>24</v>
      </c>
    </row>
    <row r="149" spans="1:19" ht="13.8">
      <c r="A149" s="219">
        <v>0</v>
      </c>
      <c r="B149" s="221">
        <v>8</v>
      </c>
      <c r="C149" s="219">
        <v>2</v>
      </c>
      <c r="D149" s="219">
        <v>2</v>
      </c>
      <c r="E149" s="219">
        <v>2</v>
      </c>
      <c r="F149" s="219">
        <v>0</v>
      </c>
      <c r="G149" s="219">
        <v>0</v>
      </c>
      <c r="H149" s="219">
        <v>2</v>
      </c>
      <c r="I149" s="219">
        <v>0</v>
      </c>
      <c r="J149" s="219">
        <v>0</v>
      </c>
      <c r="K149" s="219">
        <v>3</v>
      </c>
      <c r="L149" s="219">
        <v>0</v>
      </c>
      <c r="M149" s="219">
        <v>0</v>
      </c>
      <c r="N149" s="219">
        <v>0</v>
      </c>
      <c r="O149" s="219">
        <v>1</v>
      </c>
      <c r="P149" s="219">
        <v>3</v>
      </c>
      <c r="Q149" s="219">
        <v>3</v>
      </c>
      <c r="R149" s="219">
        <v>0</v>
      </c>
      <c r="S149" s="259">
        <f t="shared" si="2"/>
        <v>18</v>
      </c>
    </row>
    <row r="150" spans="1:19" ht="13.8">
      <c r="A150" s="219">
        <v>0</v>
      </c>
      <c r="B150" s="221">
        <v>10</v>
      </c>
      <c r="C150" s="219">
        <v>3</v>
      </c>
      <c r="D150" s="219">
        <v>1</v>
      </c>
      <c r="E150" s="219">
        <v>1</v>
      </c>
      <c r="F150" s="219">
        <v>3</v>
      </c>
      <c r="G150" s="219">
        <v>2</v>
      </c>
      <c r="H150" s="219">
        <v>3</v>
      </c>
      <c r="I150" s="219">
        <v>3</v>
      </c>
      <c r="J150" s="219">
        <v>3</v>
      </c>
      <c r="K150" s="219">
        <v>3</v>
      </c>
      <c r="L150" s="219">
        <v>2</v>
      </c>
      <c r="M150" s="219">
        <v>2</v>
      </c>
      <c r="N150" s="219">
        <v>3</v>
      </c>
      <c r="O150" s="219">
        <v>3</v>
      </c>
      <c r="P150" s="219">
        <v>3</v>
      </c>
      <c r="Q150" s="219">
        <v>3</v>
      </c>
      <c r="R150" s="219">
        <v>3</v>
      </c>
      <c r="S150" s="259">
        <f t="shared" si="2"/>
        <v>41</v>
      </c>
    </row>
    <row r="151" spans="1:19" ht="13.8">
      <c r="A151" s="219">
        <v>0</v>
      </c>
      <c r="B151" s="221">
        <v>2.5</v>
      </c>
      <c r="C151" s="219">
        <v>1</v>
      </c>
      <c r="D151" s="219">
        <v>0</v>
      </c>
      <c r="E151" s="219">
        <v>1</v>
      </c>
      <c r="F151" s="219">
        <v>2</v>
      </c>
      <c r="G151" s="219">
        <v>1</v>
      </c>
      <c r="H151" s="219">
        <v>2</v>
      </c>
      <c r="I151" s="219">
        <v>1</v>
      </c>
      <c r="J151" s="219">
        <v>1</v>
      </c>
      <c r="K151" s="219">
        <v>0</v>
      </c>
      <c r="L151" s="219">
        <v>1</v>
      </c>
      <c r="M151" s="219">
        <v>1</v>
      </c>
      <c r="N151" s="219">
        <v>0</v>
      </c>
      <c r="O151" s="219">
        <v>1</v>
      </c>
      <c r="P151" s="219">
        <v>0</v>
      </c>
      <c r="Q151" s="219">
        <v>1</v>
      </c>
      <c r="R151" s="219">
        <v>0</v>
      </c>
      <c r="S151" s="259">
        <f t="shared" si="2"/>
        <v>13</v>
      </c>
    </row>
    <row r="152" spans="1:19" ht="13.8">
      <c r="A152" s="219">
        <v>1</v>
      </c>
      <c r="B152" s="221">
        <v>5</v>
      </c>
      <c r="C152" s="219">
        <v>2</v>
      </c>
      <c r="D152" s="219">
        <v>1</v>
      </c>
      <c r="E152" s="219">
        <v>0</v>
      </c>
      <c r="F152" s="219">
        <v>3</v>
      </c>
      <c r="G152" s="219">
        <v>1</v>
      </c>
      <c r="H152" s="219">
        <v>3</v>
      </c>
      <c r="I152" s="219">
        <v>1</v>
      </c>
      <c r="J152" s="219">
        <v>1</v>
      </c>
      <c r="K152" s="219">
        <v>3</v>
      </c>
      <c r="L152" s="219">
        <v>2</v>
      </c>
      <c r="M152" s="219">
        <v>2</v>
      </c>
      <c r="N152" s="219">
        <v>2</v>
      </c>
      <c r="O152" s="219">
        <v>1</v>
      </c>
      <c r="P152" s="219">
        <v>2</v>
      </c>
      <c r="Q152" s="219">
        <v>1</v>
      </c>
      <c r="R152" s="219">
        <v>1</v>
      </c>
      <c r="S152" s="259">
        <f t="shared" si="2"/>
        <v>26</v>
      </c>
    </row>
    <row r="153" spans="1:19" ht="13.8">
      <c r="A153" s="219">
        <v>0</v>
      </c>
      <c r="B153" s="221">
        <v>6</v>
      </c>
      <c r="C153" s="219">
        <v>3</v>
      </c>
      <c r="D153" s="219">
        <v>3</v>
      </c>
      <c r="E153" s="219">
        <v>1</v>
      </c>
      <c r="F153" s="219">
        <v>1</v>
      </c>
      <c r="G153" s="219">
        <v>1</v>
      </c>
      <c r="H153" s="219">
        <v>3</v>
      </c>
      <c r="I153" s="219">
        <v>2</v>
      </c>
      <c r="J153" s="219">
        <v>0</v>
      </c>
      <c r="K153" s="219">
        <v>1</v>
      </c>
      <c r="L153" s="219">
        <v>2</v>
      </c>
      <c r="M153" s="219">
        <v>2</v>
      </c>
      <c r="N153" s="219">
        <v>1</v>
      </c>
      <c r="O153" s="219">
        <v>2</v>
      </c>
      <c r="P153" s="219">
        <v>1</v>
      </c>
      <c r="Q153" s="219">
        <v>1</v>
      </c>
      <c r="R153" s="219">
        <v>0</v>
      </c>
      <c r="S153" s="259">
        <f t="shared" si="2"/>
        <v>24</v>
      </c>
    </row>
    <row r="154" spans="1:19" ht="13.8">
      <c r="A154" s="219">
        <v>1</v>
      </c>
      <c r="B154" s="221">
        <v>3.5</v>
      </c>
      <c r="C154" s="219">
        <v>1</v>
      </c>
      <c r="D154" s="219">
        <v>3</v>
      </c>
      <c r="E154" s="219">
        <v>0</v>
      </c>
      <c r="F154" s="219">
        <v>0</v>
      </c>
      <c r="G154" s="219">
        <v>1</v>
      </c>
      <c r="H154" s="219">
        <v>2</v>
      </c>
      <c r="I154" s="219">
        <v>0</v>
      </c>
      <c r="J154" s="219">
        <v>3</v>
      </c>
      <c r="K154" s="219">
        <v>3</v>
      </c>
      <c r="L154" s="219">
        <v>0</v>
      </c>
      <c r="M154" s="219">
        <v>0</v>
      </c>
      <c r="N154" s="219">
        <v>1</v>
      </c>
      <c r="O154" s="219">
        <v>0</v>
      </c>
      <c r="P154" s="219">
        <v>3</v>
      </c>
      <c r="Q154" s="219">
        <v>1</v>
      </c>
      <c r="R154" s="219">
        <v>1</v>
      </c>
      <c r="S154" s="259">
        <f t="shared" si="2"/>
        <v>19</v>
      </c>
    </row>
    <row r="155" spans="1:19" ht="13.8">
      <c r="A155" s="219">
        <v>0</v>
      </c>
      <c r="B155" s="221">
        <v>1</v>
      </c>
      <c r="C155" s="219">
        <v>2</v>
      </c>
      <c r="D155" s="219">
        <v>2</v>
      </c>
      <c r="E155" s="219">
        <v>1</v>
      </c>
      <c r="F155" s="219">
        <v>3</v>
      </c>
      <c r="G155" s="219">
        <v>3</v>
      </c>
      <c r="H155" s="219">
        <v>1</v>
      </c>
      <c r="I155" s="219">
        <v>1</v>
      </c>
      <c r="J155" s="219">
        <v>2</v>
      </c>
      <c r="K155" s="219">
        <v>1</v>
      </c>
      <c r="L155" s="219">
        <v>0</v>
      </c>
      <c r="M155" s="219">
        <v>1</v>
      </c>
      <c r="N155" s="219">
        <v>2</v>
      </c>
      <c r="O155" s="219">
        <v>1</v>
      </c>
      <c r="P155" s="219">
        <v>1</v>
      </c>
      <c r="Q155" s="219">
        <v>1</v>
      </c>
      <c r="R155" s="219">
        <v>2</v>
      </c>
      <c r="S155" s="259">
        <f t="shared" si="2"/>
        <v>24</v>
      </c>
    </row>
    <row r="156" spans="1:19" ht="13.8">
      <c r="A156" s="219">
        <v>1</v>
      </c>
      <c r="B156" s="220">
        <v>18</v>
      </c>
      <c r="C156" s="219">
        <v>3</v>
      </c>
      <c r="D156" s="219">
        <v>3</v>
      </c>
      <c r="E156" s="219">
        <v>2</v>
      </c>
      <c r="F156" s="219">
        <v>3</v>
      </c>
      <c r="G156" s="219">
        <v>1</v>
      </c>
      <c r="H156" s="219">
        <v>3</v>
      </c>
      <c r="I156" s="219">
        <v>3</v>
      </c>
      <c r="J156" s="219">
        <v>2</v>
      </c>
      <c r="K156" s="219">
        <v>2</v>
      </c>
      <c r="L156" s="219">
        <v>2</v>
      </c>
      <c r="M156" s="219">
        <v>2</v>
      </c>
      <c r="N156" s="219">
        <v>2</v>
      </c>
      <c r="O156" s="219">
        <v>2</v>
      </c>
      <c r="P156" s="219">
        <v>2</v>
      </c>
      <c r="Q156" s="219">
        <v>2</v>
      </c>
      <c r="R156" s="219">
        <v>3</v>
      </c>
      <c r="S156" s="259">
        <f t="shared" si="2"/>
        <v>37</v>
      </c>
    </row>
    <row r="157" spans="1:19" ht="13.8">
      <c r="A157" s="219">
        <v>0</v>
      </c>
      <c r="B157" s="221">
        <v>2</v>
      </c>
      <c r="C157" s="219">
        <v>2</v>
      </c>
      <c r="D157" s="219">
        <v>2</v>
      </c>
      <c r="E157" s="219">
        <v>2</v>
      </c>
      <c r="F157" s="219">
        <v>2</v>
      </c>
      <c r="G157" s="219">
        <v>1</v>
      </c>
      <c r="H157" s="219">
        <v>0</v>
      </c>
      <c r="I157" s="219">
        <v>0</v>
      </c>
      <c r="J157" s="219">
        <v>1</v>
      </c>
      <c r="K157" s="219">
        <v>1</v>
      </c>
      <c r="L157" s="219">
        <v>1</v>
      </c>
      <c r="M157" s="219">
        <v>2</v>
      </c>
      <c r="N157" s="219">
        <v>2</v>
      </c>
      <c r="O157" s="219">
        <v>2</v>
      </c>
      <c r="P157" s="219">
        <v>1</v>
      </c>
      <c r="Q157" s="219">
        <v>2</v>
      </c>
      <c r="R157" s="219">
        <v>1</v>
      </c>
      <c r="S157" s="259">
        <f t="shared" si="2"/>
        <v>22</v>
      </c>
    </row>
    <row r="158" spans="1:19" ht="13.8">
      <c r="A158" s="219">
        <v>1</v>
      </c>
      <c r="B158" s="221">
        <v>2.5</v>
      </c>
      <c r="C158" s="219">
        <v>3</v>
      </c>
      <c r="D158" s="219">
        <v>3</v>
      </c>
      <c r="E158" s="219">
        <v>1</v>
      </c>
      <c r="F158" s="219">
        <v>1</v>
      </c>
      <c r="G158" s="219">
        <v>3</v>
      </c>
      <c r="H158" s="219">
        <v>2</v>
      </c>
      <c r="I158" s="219">
        <v>2</v>
      </c>
      <c r="J158" s="219">
        <v>3</v>
      </c>
      <c r="K158" s="219">
        <v>3</v>
      </c>
      <c r="L158" s="219">
        <v>0</v>
      </c>
      <c r="M158" s="219">
        <v>0</v>
      </c>
      <c r="N158" s="219">
        <v>0</v>
      </c>
      <c r="O158" s="219">
        <v>1</v>
      </c>
      <c r="P158" s="219">
        <v>2</v>
      </c>
      <c r="Q158" s="219">
        <v>1</v>
      </c>
      <c r="R158" s="219">
        <v>2</v>
      </c>
      <c r="S158" s="259">
        <f t="shared" si="2"/>
        <v>27</v>
      </c>
    </row>
    <row r="159" spans="1:19" ht="13.8">
      <c r="A159" s="219">
        <v>0</v>
      </c>
      <c r="B159" s="221">
        <v>12</v>
      </c>
      <c r="C159" s="219">
        <v>2</v>
      </c>
      <c r="D159" s="219">
        <v>2</v>
      </c>
      <c r="E159" s="219">
        <v>1</v>
      </c>
      <c r="F159" s="219">
        <v>0</v>
      </c>
      <c r="G159" s="219">
        <v>1</v>
      </c>
      <c r="H159" s="219">
        <v>2</v>
      </c>
      <c r="I159" s="219">
        <v>2</v>
      </c>
      <c r="J159" s="219">
        <v>0</v>
      </c>
      <c r="K159" s="219">
        <v>1</v>
      </c>
      <c r="L159" s="219">
        <v>2</v>
      </c>
      <c r="M159" s="219">
        <v>3</v>
      </c>
      <c r="N159" s="219">
        <v>2</v>
      </c>
      <c r="O159" s="219">
        <v>2</v>
      </c>
      <c r="P159" s="219">
        <v>2</v>
      </c>
      <c r="Q159" s="219">
        <v>2</v>
      </c>
      <c r="R159" s="219">
        <v>1</v>
      </c>
      <c r="S159" s="259">
        <f t="shared" si="2"/>
        <v>25</v>
      </c>
    </row>
    <row r="160" spans="1:19" ht="13.8">
      <c r="A160" s="219">
        <v>1</v>
      </c>
      <c r="B160" s="221">
        <v>5</v>
      </c>
      <c r="C160" s="219">
        <v>2</v>
      </c>
      <c r="D160" s="219">
        <v>3</v>
      </c>
      <c r="E160" s="219">
        <v>3</v>
      </c>
      <c r="F160" s="219">
        <v>2</v>
      </c>
      <c r="G160" s="219">
        <v>2</v>
      </c>
      <c r="H160" s="219">
        <v>2</v>
      </c>
      <c r="I160" s="219">
        <v>3</v>
      </c>
      <c r="J160" s="219">
        <v>1</v>
      </c>
      <c r="K160" s="219">
        <v>3</v>
      </c>
      <c r="L160" s="219">
        <v>2</v>
      </c>
      <c r="M160" s="219">
        <v>2</v>
      </c>
      <c r="N160" s="219">
        <v>3</v>
      </c>
      <c r="O160" s="219">
        <v>2</v>
      </c>
      <c r="P160" s="219">
        <v>3</v>
      </c>
      <c r="Q160" s="219">
        <v>3</v>
      </c>
      <c r="R160" s="219">
        <v>3</v>
      </c>
      <c r="S160" s="259">
        <f t="shared" si="2"/>
        <v>39</v>
      </c>
    </row>
    <row r="161" spans="1:19" ht="13.8">
      <c r="A161" s="219">
        <v>0</v>
      </c>
      <c r="B161" s="221">
        <v>2</v>
      </c>
      <c r="C161" s="219">
        <v>1</v>
      </c>
      <c r="D161" s="219">
        <v>2</v>
      </c>
      <c r="E161" s="219">
        <v>1</v>
      </c>
      <c r="F161" s="219">
        <v>2</v>
      </c>
      <c r="G161" s="219">
        <v>1</v>
      </c>
      <c r="H161" s="219">
        <v>2</v>
      </c>
      <c r="I161" s="219">
        <v>2</v>
      </c>
      <c r="J161" s="219">
        <v>1</v>
      </c>
      <c r="K161" s="219">
        <v>2</v>
      </c>
      <c r="L161" s="219">
        <v>1</v>
      </c>
      <c r="M161" s="219">
        <v>0</v>
      </c>
      <c r="N161" s="219">
        <v>1</v>
      </c>
      <c r="O161" s="219">
        <v>1</v>
      </c>
      <c r="P161" s="219">
        <v>1</v>
      </c>
      <c r="Q161" s="219">
        <v>1</v>
      </c>
      <c r="R161" s="219">
        <v>1</v>
      </c>
      <c r="S161" s="259">
        <f t="shared" si="2"/>
        <v>20</v>
      </c>
    </row>
    <row r="162" spans="1:19" ht="13.8">
      <c r="A162" s="219">
        <v>0</v>
      </c>
      <c r="B162" s="220">
        <v>6</v>
      </c>
      <c r="C162" s="219">
        <v>2</v>
      </c>
      <c r="D162" s="219">
        <v>1</v>
      </c>
      <c r="E162" s="219">
        <v>0</v>
      </c>
      <c r="F162" s="219">
        <v>2</v>
      </c>
      <c r="G162" s="219">
        <v>1</v>
      </c>
      <c r="H162" s="219">
        <v>2</v>
      </c>
      <c r="I162" s="219">
        <v>1</v>
      </c>
      <c r="J162" s="219">
        <v>1</v>
      </c>
      <c r="K162" s="219">
        <v>1</v>
      </c>
      <c r="L162" s="219">
        <v>1</v>
      </c>
      <c r="M162" s="219">
        <v>2</v>
      </c>
      <c r="N162" s="219">
        <v>0</v>
      </c>
      <c r="O162" s="219">
        <v>1</v>
      </c>
      <c r="P162" s="219">
        <v>0</v>
      </c>
      <c r="Q162" s="219">
        <v>0</v>
      </c>
      <c r="R162" s="219">
        <v>0</v>
      </c>
      <c r="S162" s="259">
        <f t="shared" si="2"/>
        <v>15</v>
      </c>
    </row>
    <row r="163" spans="1:19" ht="13.8">
      <c r="A163" s="219">
        <v>0</v>
      </c>
      <c r="B163" s="221">
        <v>2</v>
      </c>
      <c r="C163" s="219">
        <v>2</v>
      </c>
      <c r="D163" s="219">
        <v>3</v>
      </c>
      <c r="E163" s="219">
        <v>2</v>
      </c>
      <c r="F163" s="219">
        <v>0</v>
      </c>
      <c r="G163" s="219">
        <v>2</v>
      </c>
      <c r="H163" s="219">
        <v>2</v>
      </c>
      <c r="I163" s="219">
        <v>2</v>
      </c>
      <c r="J163" s="219">
        <v>3</v>
      </c>
      <c r="K163" s="219">
        <v>3</v>
      </c>
      <c r="L163" s="219">
        <v>1</v>
      </c>
      <c r="M163" s="219">
        <v>0</v>
      </c>
      <c r="N163" s="219">
        <v>1</v>
      </c>
      <c r="O163" s="219">
        <v>1</v>
      </c>
      <c r="P163" s="219">
        <v>2</v>
      </c>
      <c r="Q163" s="219">
        <v>1</v>
      </c>
      <c r="R163" s="219">
        <v>1</v>
      </c>
      <c r="S163" s="259">
        <f t="shared" si="2"/>
        <v>26</v>
      </c>
    </row>
    <row r="164" spans="1:19" ht="13.8">
      <c r="A164" s="219">
        <v>0</v>
      </c>
      <c r="B164" s="221">
        <v>10</v>
      </c>
      <c r="C164" s="219">
        <v>1</v>
      </c>
      <c r="D164" s="219">
        <v>2</v>
      </c>
      <c r="E164" s="219">
        <v>0</v>
      </c>
      <c r="F164" s="219">
        <v>2</v>
      </c>
      <c r="G164" s="219">
        <v>2</v>
      </c>
      <c r="H164" s="219">
        <v>1</v>
      </c>
      <c r="I164" s="219">
        <v>0</v>
      </c>
      <c r="J164" s="219">
        <v>0</v>
      </c>
      <c r="K164" s="219">
        <v>1</v>
      </c>
      <c r="L164" s="219">
        <v>0</v>
      </c>
      <c r="M164" s="219">
        <v>1</v>
      </c>
      <c r="N164" s="219">
        <v>0</v>
      </c>
      <c r="O164" s="219">
        <v>1</v>
      </c>
      <c r="P164" s="219">
        <v>1</v>
      </c>
      <c r="Q164" s="219">
        <v>1</v>
      </c>
      <c r="R164" s="219">
        <v>1</v>
      </c>
      <c r="S164" s="259">
        <f t="shared" si="2"/>
        <v>14</v>
      </c>
    </row>
    <row r="165" spans="1:19" ht="13.8">
      <c r="A165" s="219">
        <v>0</v>
      </c>
      <c r="B165" s="221">
        <v>3</v>
      </c>
      <c r="C165" s="219">
        <v>2</v>
      </c>
      <c r="D165" s="219">
        <v>2</v>
      </c>
      <c r="E165" s="219">
        <v>0</v>
      </c>
      <c r="F165" s="219">
        <v>2</v>
      </c>
      <c r="G165" s="219">
        <v>0</v>
      </c>
      <c r="H165" s="219">
        <v>1</v>
      </c>
      <c r="I165" s="219">
        <v>1</v>
      </c>
      <c r="J165" s="219">
        <v>1</v>
      </c>
      <c r="K165" s="219">
        <v>1</v>
      </c>
      <c r="L165" s="219">
        <v>2</v>
      </c>
      <c r="M165" s="219">
        <v>1</v>
      </c>
      <c r="N165" s="219">
        <v>0</v>
      </c>
      <c r="O165" s="219">
        <v>1</v>
      </c>
      <c r="P165" s="219">
        <v>0</v>
      </c>
      <c r="Q165" s="219">
        <v>0</v>
      </c>
      <c r="R165" s="219">
        <v>0</v>
      </c>
      <c r="S165" s="259">
        <f t="shared" si="2"/>
        <v>14</v>
      </c>
    </row>
    <row r="166" spans="1:19" ht="13.8">
      <c r="A166" s="219">
        <v>1</v>
      </c>
      <c r="B166" s="221">
        <v>5</v>
      </c>
      <c r="C166" s="219">
        <v>3</v>
      </c>
      <c r="D166" s="219">
        <v>1</v>
      </c>
      <c r="E166" s="219">
        <v>1</v>
      </c>
      <c r="F166" s="219">
        <v>3</v>
      </c>
      <c r="G166" s="219">
        <v>3</v>
      </c>
      <c r="H166" s="219">
        <v>2</v>
      </c>
      <c r="I166" s="219">
        <v>2</v>
      </c>
      <c r="J166" s="219">
        <v>2</v>
      </c>
      <c r="K166" s="219">
        <v>2</v>
      </c>
      <c r="L166" s="219">
        <v>1</v>
      </c>
      <c r="M166" s="219">
        <v>2</v>
      </c>
      <c r="N166" s="219">
        <v>2</v>
      </c>
      <c r="O166" s="219">
        <v>2</v>
      </c>
      <c r="P166" s="219">
        <v>3</v>
      </c>
      <c r="Q166" s="219">
        <v>3</v>
      </c>
      <c r="R166" s="219">
        <v>3</v>
      </c>
      <c r="S166" s="259">
        <f t="shared" si="2"/>
        <v>35</v>
      </c>
    </row>
    <row r="167" spans="1:19" ht="13.8">
      <c r="A167" s="219">
        <v>1</v>
      </c>
      <c r="B167" s="221">
        <v>6</v>
      </c>
      <c r="C167" s="219">
        <v>3</v>
      </c>
      <c r="D167" s="219">
        <v>3</v>
      </c>
      <c r="E167" s="219">
        <v>3</v>
      </c>
      <c r="F167" s="219">
        <v>3</v>
      </c>
      <c r="G167" s="219">
        <v>3</v>
      </c>
      <c r="H167" s="219">
        <v>3</v>
      </c>
      <c r="I167" s="219">
        <v>3</v>
      </c>
      <c r="J167" s="219">
        <v>3</v>
      </c>
      <c r="K167" s="219">
        <v>3</v>
      </c>
      <c r="L167" s="219">
        <v>1</v>
      </c>
      <c r="M167" s="219">
        <v>1</v>
      </c>
      <c r="N167" s="219">
        <v>3</v>
      </c>
      <c r="O167" s="219">
        <v>3</v>
      </c>
      <c r="P167" s="219">
        <v>3</v>
      </c>
      <c r="Q167" s="219">
        <v>1</v>
      </c>
      <c r="R167" s="219">
        <v>0</v>
      </c>
      <c r="S167" s="259">
        <f t="shared" si="2"/>
        <v>39</v>
      </c>
    </row>
    <row r="168" spans="1:19" ht="13.8">
      <c r="A168" s="219">
        <v>0</v>
      </c>
      <c r="B168" s="221">
        <v>1</v>
      </c>
      <c r="C168" s="219">
        <v>1</v>
      </c>
      <c r="D168" s="219">
        <v>1</v>
      </c>
      <c r="E168" s="219">
        <v>2</v>
      </c>
      <c r="F168" s="219">
        <v>1</v>
      </c>
      <c r="G168" s="219">
        <v>2</v>
      </c>
      <c r="H168" s="219">
        <v>1</v>
      </c>
      <c r="I168" s="219">
        <v>1</v>
      </c>
      <c r="J168" s="219">
        <v>2</v>
      </c>
      <c r="K168" s="219">
        <v>3</v>
      </c>
      <c r="L168" s="219">
        <v>0</v>
      </c>
      <c r="M168" s="219">
        <v>0</v>
      </c>
      <c r="N168" s="219">
        <v>2</v>
      </c>
      <c r="O168" s="219">
        <v>3</v>
      </c>
      <c r="P168" s="219">
        <v>3</v>
      </c>
      <c r="Q168" s="219">
        <v>2</v>
      </c>
      <c r="R168" s="219">
        <v>2</v>
      </c>
      <c r="S168" s="259">
        <f t="shared" si="2"/>
        <v>26</v>
      </c>
    </row>
    <row r="169" spans="1:19" ht="13.8">
      <c r="A169" s="219">
        <v>0</v>
      </c>
      <c r="B169" s="221">
        <v>1</v>
      </c>
      <c r="C169" s="219">
        <v>2</v>
      </c>
      <c r="D169" s="219">
        <v>2</v>
      </c>
      <c r="E169" s="219">
        <v>2</v>
      </c>
      <c r="F169" s="219">
        <v>2</v>
      </c>
      <c r="G169" s="219">
        <v>2</v>
      </c>
      <c r="H169" s="219">
        <v>1</v>
      </c>
      <c r="I169" s="219">
        <v>1</v>
      </c>
      <c r="J169" s="219">
        <v>1</v>
      </c>
      <c r="K169" s="219">
        <v>2</v>
      </c>
      <c r="L169" s="219">
        <v>1</v>
      </c>
      <c r="M169" s="219">
        <v>1</v>
      </c>
      <c r="N169" s="219">
        <v>1</v>
      </c>
      <c r="O169" s="219">
        <v>1</v>
      </c>
      <c r="P169" s="219">
        <v>2</v>
      </c>
      <c r="Q169" s="219">
        <v>2</v>
      </c>
      <c r="R169" s="219">
        <v>1</v>
      </c>
      <c r="S169" s="259">
        <f t="shared" si="2"/>
        <v>24</v>
      </c>
    </row>
    <row r="170" spans="1:19" ht="13.8">
      <c r="A170" s="219">
        <v>0</v>
      </c>
      <c r="B170" s="220">
        <v>14</v>
      </c>
      <c r="C170" s="219">
        <v>2</v>
      </c>
      <c r="D170" s="219">
        <v>0</v>
      </c>
      <c r="E170" s="219">
        <v>0</v>
      </c>
      <c r="F170" s="219">
        <v>3</v>
      </c>
      <c r="G170" s="219">
        <v>1</v>
      </c>
      <c r="H170" s="219">
        <v>3</v>
      </c>
      <c r="I170" s="219">
        <v>1</v>
      </c>
      <c r="J170" s="219">
        <v>1</v>
      </c>
      <c r="K170" s="219">
        <v>2</v>
      </c>
      <c r="L170" s="219">
        <v>2</v>
      </c>
      <c r="M170" s="219">
        <v>2</v>
      </c>
      <c r="N170" s="219">
        <v>2</v>
      </c>
      <c r="O170" s="219">
        <v>1</v>
      </c>
      <c r="P170" s="219">
        <v>3</v>
      </c>
      <c r="Q170" s="219">
        <v>1</v>
      </c>
      <c r="R170" s="219">
        <v>2</v>
      </c>
      <c r="S170" s="259">
        <f t="shared" si="2"/>
        <v>26</v>
      </c>
    </row>
    <row r="171" spans="1:19" ht="13.8">
      <c r="A171" s="219">
        <v>0</v>
      </c>
      <c r="B171" s="221">
        <v>1</v>
      </c>
      <c r="C171" s="219">
        <v>1</v>
      </c>
      <c r="D171" s="219">
        <v>2</v>
      </c>
      <c r="E171" s="219">
        <v>0</v>
      </c>
      <c r="F171" s="219">
        <v>1</v>
      </c>
      <c r="G171" s="219">
        <v>2</v>
      </c>
      <c r="H171" s="219">
        <v>1</v>
      </c>
      <c r="I171" s="219">
        <v>1</v>
      </c>
      <c r="J171" s="219">
        <v>2</v>
      </c>
      <c r="K171" s="219">
        <v>3</v>
      </c>
      <c r="L171" s="219">
        <v>1</v>
      </c>
      <c r="M171" s="219">
        <v>0</v>
      </c>
      <c r="N171" s="219">
        <v>0</v>
      </c>
      <c r="O171" s="219">
        <v>0</v>
      </c>
      <c r="P171" s="219">
        <v>2</v>
      </c>
      <c r="Q171" s="219">
        <v>0</v>
      </c>
      <c r="R171" s="219">
        <v>0</v>
      </c>
      <c r="S171" s="259">
        <f t="shared" si="2"/>
        <v>16</v>
      </c>
    </row>
    <row r="172" spans="1:19" ht="13.8">
      <c r="A172" s="219">
        <v>0</v>
      </c>
      <c r="B172" s="221">
        <v>2</v>
      </c>
      <c r="C172" s="219">
        <v>2</v>
      </c>
      <c r="D172" s="219">
        <v>3</v>
      </c>
      <c r="E172" s="219">
        <v>1</v>
      </c>
      <c r="F172" s="219">
        <v>1</v>
      </c>
      <c r="G172" s="219">
        <v>2</v>
      </c>
      <c r="H172" s="219">
        <v>2</v>
      </c>
      <c r="I172" s="219">
        <v>3</v>
      </c>
      <c r="J172" s="219">
        <v>2</v>
      </c>
      <c r="K172" s="219">
        <v>2</v>
      </c>
      <c r="L172" s="219">
        <v>0</v>
      </c>
      <c r="M172" s="219">
        <v>0</v>
      </c>
      <c r="N172" s="219">
        <v>1</v>
      </c>
      <c r="O172" s="219">
        <v>3</v>
      </c>
      <c r="P172" s="219">
        <v>2</v>
      </c>
      <c r="Q172" s="219">
        <v>1</v>
      </c>
      <c r="R172" s="219">
        <v>1</v>
      </c>
      <c r="S172" s="259">
        <f t="shared" si="2"/>
        <v>26</v>
      </c>
    </row>
    <row r="173" spans="1:19" ht="13.8">
      <c r="A173" s="219">
        <v>0</v>
      </c>
      <c r="B173" s="221">
        <v>8</v>
      </c>
      <c r="C173" s="219">
        <v>1</v>
      </c>
      <c r="D173" s="219">
        <v>2</v>
      </c>
      <c r="E173" s="219">
        <v>0</v>
      </c>
      <c r="F173" s="219">
        <v>0</v>
      </c>
      <c r="G173" s="219">
        <v>0</v>
      </c>
      <c r="H173" s="219">
        <v>0</v>
      </c>
      <c r="I173" s="219">
        <v>0</v>
      </c>
      <c r="J173" s="219">
        <v>1</v>
      </c>
      <c r="K173" s="219">
        <v>2</v>
      </c>
      <c r="L173" s="219">
        <v>0</v>
      </c>
      <c r="M173" s="219">
        <v>0</v>
      </c>
      <c r="N173" s="219">
        <v>0</v>
      </c>
      <c r="O173" s="219">
        <v>1</v>
      </c>
      <c r="P173" s="219">
        <v>2</v>
      </c>
      <c r="Q173" s="219">
        <v>1</v>
      </c>
      <c r="R173" s="219">
        <v>0</v>
      </c>
      <c r="S173" s="259">
        <f t="shared" si="2"/>
        <v>10</v>
      </c>
    </row>
    <row r="174" spans="1:19" ht="13.8">
      <c r="A174" s="219">
        <v>0</v>
      </c>
      <c r="B174" s="221">
        <v>8</v>
      </c>
      <c r="C174" s="219">
        <v>0</v>
      </c>
      <c r="D174" s="219">
        <v>2</v>
      </c>
      <c r="E174" s="219">
        <v>0</v>
      </c>
      <c r="F174" s="219">
        <v>0</v>
      </c>
      <c r="G174" s="219">
        <v>0</v>
      </c>
      <c r="H174" s="219">
        <v>1</v>
      </c>
      <c r="I174" s="219">
        <v>0</v>
      </c>
      <c r="J174" s="219">
        <v>0</v>
      </c>
      <c r="K174" s="219">
        <v>1</v>
      </c>
      <c r="L174" s="219">
        <v>0</v>
      </c>
      <c r="M174" s="219">
        <v>0</v>
      </c>
      <c r="N174" s="219">
        <v>0</v>
      </c>
      <c r="O174" s="219">
        <v>0</v>
      </c>
      <c r="P174" s="219">
        <v>0</v>
      </c>
      <c r="Q174" s="219">
        <v>0</v>
      </c>
      <c r="R174" s="219">
        <v>0</v>
      </c>
      <c r="S174" s="259">
        <f t="shared" si="2"/>
        <v>4</v>
      </c>
    </row>
    <row r="175" spans="1:19" ht="13.8">
      <c r="A175" s="219">
        <v>0</v>
      </c>
      <c r="B175" s="221">
        <v>2</v>
      </c>
      <c r="C175" s="219">
        <v>3</v>
      </c>
      <c r="D175" s="219">
        <v>1</v>
      </c>
      <c r="E175" s="219">
        <v>0</v>
      </c>
      <c r="F175" s="219">
        <v>3</v>
      </c>
      <c r="G175" s="219">
        <v>1</v>
      </c>
      <c r="H175" s="219">
        <v>0</v>
      </c>
      <c r="I175" s="219">
        <v>1</v>
      </c>
      <c r="J175" s="219">
        <v>1</v>
      </c>
      <c r="K175" s="219">
        <v>2</v>
      </c>
      <c r="L175" s="219">
        <v>0</v>
      </c>
      <c r="M175" s="219">
        <v>0</v>
      </c>
      <c r="N175" s="219">
        <v>1</v>
      </c>
      <c r="O175" s="219">
        <v>2</v>
      </c>
      <c r="P175" s="219">
        <v>1</v>
      </c>
      <c r="Q175" s="219">
        <v>1</v>
      </c>
      <c r="R175" s="219">
        <v>0</v>
      </c>
      <c r="S175" s="259">
        <f t="shared" si="2"/>
        <v>17</v>
      </c>
    </row>
    <row r="176" spans="1:19" ht="13.8">
      <c r="A176" s="219">
        <v>1</v>
      </c>
      <c r="B176" s="221">
        <v>21</v>
      </c>
      <c r="C176" s="219">
        <v>3</v>
      </c>
      <c r="D176" s="219">
        <v>3</v>
      </c>
      <c r="E176" s="219">
        <v>3</v>
      </c>
      <c r="F176" s="219">
        <v>3</v>
      </c>
      <c r="G176" s="219">
        <v>2</v>
      </c>
      <c r="H176" s="219">
        <v>3</v>
      </c>
      <c r="I176" s="219">
        <v>2</v>
      </c>
      <c r="J176" s="219">
        <v>3</v>
      </c>
      <c r="K176" s="219">
        <v>3</v>
      </c>
      <c r="L176" s="219">
        <v>2</v>
      </c>
      <c r="M176" s="219">
        <v>3</v>
      </c>
      <c r="N176" s="219">
        <v>3</v>
      </c>
      <c r="O176" s="219">
        <v>3</v>
      </c>
      <c r="P176" s="219">
        <v>3</v>
      </c>
      <c r="Q176" s="219">
        <v>3</v>
      </c>
      <c r="R176" s="219">
        <v>3</v>
      </c>
      <c r="S176" s="259">
        <f t="shared" si="2"/>
        <v>45</v>
      </c>
    </row>
    <row r="177" spans="1:19" ht="13.8">
      <c r="A177" s="219">
        <v>0</v>
      </c>
      <c r="B177" s="221">
        <v>6</v>
      </c>
      <c r="C177" s="219">
        <v>3</v>
      </c>
      <c r="D177" s="219">
        <v>3</v>
      </c>
      <c r="E177" s="219">
        <v>2</v>
      </c>
      <c r="F177" s="219">
        <v>2</v>
      </c>
      <c r="G177" s="219">
        <v>2</v>
      </c>
      <c r="H177" s="219">
        <v>3</v>
      </c>
      <c r="I177" s="219">
        <v>0</v>
      </c>
      <c r="J177" s="219">
        <v>2</v>
      </c>
      <c r="K177" s="219">
        <v>3</v>
      </c>
      <c r="L177" s="219">
        <v>0</v>
      </c>
      <c r="M177" s="219">
        <v>0</v>
      </c>
      <c r="N177" s="219">
        <v>2</v>
      </c>
      <c r="O177" s="219">
        <v>2</v>
      </c>
      <c r="P177" s="219">
        <v>2</v>
      </c>
      <c r="Q177" s="219">
        <v>2</v>
      </c>
      <c r="R177" s="219">
        <v>2</v>
      </c>
      <c r="S177" s="259">
        <f t="shared" si="2"/>
        <v>30</v>
      </c>
    </row>
    <row r="178" spans="1:19" ht="13.8">
      <c r="A178" s="219">
        <v>0</v>
      </c>
      <c r="B178" s="221">
        <v>4</v>
      </c>
      <c r="C178" s="219">
        <v>2</v>
      </c>
      <c r="D178" s="219">
        <v>1</v>
      </c>
      <c r="E178" s="219">
        <v>0</v>
      </c>
      <c r="F178" s="219">
        <v>3</v>
      </c>
      <c r="G178" s="219">
        <v>0</v>
      </c>
      <c r="H178" s="219">
        <v>2</v>
      </c>
      <c r="I178" s="219">
        <v>2</v>
      </c>
      <c r="J178" s="219">
        <v>1</v>
      </c>
      <c r="K178" s="219">
        <v>2</v>
      </c>
      <c r="L178" s="219">
        <v>2</v>
      </c>
      <c r="M178" s="219">
        <v>2</v>
      </c>
      <c r="N178" s="219">
        <v>0</v>
      </c>
      <c r="O178" s="219">
        <v>1</v>
      </c>
      <c r="P178" s="219">
        <v>1</v>
      </c>
      <c r="Q178" s="219">
        <v>1</v>
      </c>
      <c r="R178" s="219">
        <v>0</v>
      </c>
      <c r="S178" s="259">
        <f t="shared" si="2"/>
        <v>20</v>
      </c>
    </row>
    <row r="179" spans="1:19" ht="13.8">
      <c r="A179" s="219">
        <v>1</v>
      </c>
      <c r="B179" s="221">
        <v>4</v>
      </c>
      <c r="C179" s="219">
        <v>4</v>
      </c>
      <c r="D179" s="219">
        <v>2</v>
      </c>
      <c r="E179" s="219">
        <v>0</v>
      </c>
      <c r="F179" s="219">
        <v>2</v>
      </c>
      <c r="G179" s="219">
        <v>3</v>
      </c>
      <c r="H179" s="219">
        <v>1</v>
      </c>
      <c r="I179" s="219">
        <v>2</v>
      </c>
      <c r="J179" s="219">
        <v>3</v>
      </c>
      <c r="K179" s="219">
        <v>3</v>
      </c>
      <c r="L179" s="219">
        <v>0</v>
      </c>
      <c r="M179" s="219">
        <v>1</v>
      </c>
      <c r="N179" s="219">
        <v>2</v>
      </c>
      <c r="O179" s="219">
        <v>2</v>
      </c>
      <c r="P179" s="219">
        <v>3</v>
      </c>
      <c r="Q179" s="219">
        <v>3</v>
      </c>
      <c r="R179" s="219">
        <v>1</v>
      </c>
      <c r="S179" s="259">
        <f t="shared" si="2"/>
        <v>32</v>
      </c>
    </row>
    <row r="180" spans="1:19" ht="13.8">
      <c r="A180" s="219">
        <v>0</v>
      </c>
      <c r="B180" s="221">
        <v>10</v>
      </c>
      <c r="C180" s="219">
        <v>2</v>
      </c>
      <c r="D180" s="219">
        <v>2</v>
      </c>
      <c r="E180" s="219">
        <v>0</v>
      </c>
      <c r="F180" s="219">
        <v>1</v>
      </c>
      <c r="G180" s="219">
        <v>0</v>
      </c>
      <c r="H180" s="219">
        <v>3</v>
      </c>
      <c r="I180" s="219">
        <v>1</v>
      </c>
      <c r="J180" s="219">
        <v>1</v>
      </c>
      <c r="K180" s="219">
        <v>2</v>
      </c>
      <c r="L180" s="219">
        <v>0</v>
      </c>
      <c r="M180" s="219">
        <v>0</v>
      </c>
      <c r="N180" s="219">
        <v>1</v>
      </c>
      <c r="O180" s="219">
        <v>2</v>
      </c>
      <c r="P180" s="219">
        <v>2</v>
      </c>
      <c r="Q180" s="219">
        <v>2</v>
      </c>
      <c r="R180" s="219">
        <v>0</v>
      </c>
      <c r="S180" s="259">
        <f t="shared" si="2"/>
        <v>19</v>
      </c>
    </row>
    <row r="181" spans="1:19" ht="13.8">
      <c r="A181" s="219">
        <v>0</v>
      </c>
      <c r="B181" s="221">
        <v>5</v>
      </c>
      <c r="C181" s="219">
        <v>1</v>
      </c>
      <c r="D181" s="219">
        <v>0</v>
      </c>
      <c r="E181" s="219">
        <v>0</v>
      </c>
      <c r="F181" s="219">
        <v>1</v>
      </c>
      <c r="G181" s="219">
        <v>1</v>
      </c>
      <c r="H181" s="219">
        <v>1</v>
      </c>
      <c r="I181" s="219">
        <v>0</v>
      </c>
      <c r="J181" s="219">
        <v>2</v>
      </c>
      <c r="K181" s="219">
        <v>3</v>
      </c>
      <c r="L181" s="219">
        <v>0</v>
      </c>
      <c r="M181" s="219">
        <v>1</v>
      </c>
      <c r="N181" s="219">
        <v>0</v>
      </c>
      <c r="O181" s="219">
        <v>1</v>
      </c>
      <c r="P181" s="219">
        <v>2</v>
      </c>
      <c r="Q181" s="219">
        <v>1</v>
      </c>
      <c r="R181" s="219">
        <v>0</v>
      </c>
      <c r="S181" s="259">
        <f t="shared" si="2"/>
        <v>14</v>
      </c>
    </row>
    <row r="182" spans="1:19" ht="13.8">
      <c r="A182" s="219">
        <v>0</v>
      </c>
      <c r="B182" s="221">
        <v>10</v>
      </c>
      <c r="C182" s="219">
        <v>2</v>
      </c>
      <c r="D182" s="219">
        <v>1</v>
      </c>
      <c r="E182" s="219">
        <v>2</v>
      </c>
      <c r="F182" s="219">
        <v>3</v>
      </c>
      <c r="G182" s="219">
        <v>1</v>
      </c>
      <c r="H182" s="219">
        <v>2</v>
      </c>
      <c r="I182" s="219">
        <v>1</v>
      </c>
      <c r="J182" s="219">
        <v>1</v>
      </c>
      <c r="K182" s="219">
        <v>2</v>
      </c>
      <c r="L182" s="219">
        <v>0</v>
      </c>
      <c r="M182" s="219">
        <v>0</v>
      </c>
      <c r="N182" s="219">
        <v>0</v>
      </c>
      <c r="O182" s="219">
        <v>1</v>
      </c>
      <c r="P182" s="219">
        <v>1</v>
      </c>
      <c r="Q182" s="219">
        <v>1</v>
      </c>
      <c r="R182" s="219">
        <v>0</v>
      </c>
      <c r="S182" s="259">
        <f t="shared" si="2"/>
        <v>18</v>
      </c>
    </row>
    <row r="183" spans="1:19" ht="13.8">
      <c r="A183" s="219">
        <v>0</v>
      </c>
      <c r="B183" s="221">
        <v>5</v>
      </c>
      <c r="C183" s="219">
        <v>2</v>
      </c>
      <c r="D183" s="219">
        <v>1</v>
      </c>
      <c r="E183" s="219">
        <v>0</v>
      </c>
      <c r="F183" s="219">
        <v>1</v>
      </c>
      <c r="G183" s="219">
        <v>3</v>
      </c>
      <c r="H183" s="219">
        <v>2</v>
      </c>
      <c r="I183" s="219">
        <v>2</v>
      </c>
      <c r="J183" s="219">
        <v>1</v>
      </c>
      <c r="K183" s="219">
        <v>3</v>
      </c>
      <c r="L183" s="219">
        <v>0</v>
      </c>
      <c r="M183" s="219">
        <v>2</v>
      </c>
      <c r="N183" s="219">
        <v>1</v>
      </c>
      <c r="O183" s="219">
        <v>2</v>
      </c>
      <c r="P183" s="219">
        <v>2</v>
      </c>
      <c r="Q183" s="219">
        <v>3</v>
      </c>
      <c r="R183" s="219">
        <v>2</v>
      </c>
      <c r="S183" s="259">
        <f t="shared" si="2"/>
        <v>27</v>
      </c>
    </row>
    <row r="184" spans="1:19" ht="13.8">
      <c r="A184" s="219">
        <v>0</v>
      </c>
      <c r="B184" s="221">
        <v>2</v>
      </c>
      <c r="C184" s="219">
        <v>1</v>
      </c>
      <c r="D184" s="219">
        <v>1</v>
      </c>
      <c r="E184" s="219">
        <v>0</v>
      </c>
      <c r="F184" s="219">
        <v>1</v>
      </c>
      <c r="G184" s="219">
        <v>1</v>
      </c>
      <c r="H184" s="219">
        <v>1</v>
      </c>
      <c r="I184" s="219">
        <v>1</v>
      </c>
      <c r="J184" s="219">
        <v>1</v>
      </c>
      <c r="K184" s="219">
        <v>1</v>
      </c>
      <c r="L184" s="219">
        <v>0</v>
      </c>
      <c r="M184" s="219">
        <v>1</v>
      </c>
      <c r="N184" s="219">
        <v>1</v>
      </c>
      <c r="O184" s="219">
        <v>0</v>
      </c>
      <c r="P184" s="219">
        <v>2</v>
      </c>
      <c r="Q184" s="219">
        <v>1</v>
      </c>
      <c r="R184" s="219">
        <v>1</v>
      </c>
      <c r="S184" s="259">
        <f t="shared" si="2"/>
        <v>14</v>
      </c>
    </row>
    <row r="185" spans="1:19" ht="13.8">
      <c r="A185" s="219">
        <v>0</v>
      </c>
      <c r="B185" s="221">
        <v>12</v>
      </c>
      <c r="C185" s="219">
        <v>2</v>
      </c>
      <c r="D185" s="219">
        <v>2</v>
      </c>
      <c r="E185" s="219">
        <v>1</v>
      </c>
      <c r="F185" s="219">
        <v>3</v>
      </c>
      <c r="G185" s="219">
        <v>1</v>
      </c>
      <c r="H185" s="219">
        <v>2</v>
      </c>
      <c r="I185" s="219">
        <v>2</v>
      </c>
      <c r="J185" s="219">
        <v>2</v>
      </c>
      <c r="K185" s="219">
        <v>2</v>
      </c>
      <c r="L185" s="219">
        <v>1</v>
      </c>
      <c r="M185" s="219">
        <v>1</v>
      </c>
      <c r="N185" s="219">
        <v>2</v>
      </c>
      <c r="O185" s="219">
        <v>2</v>
      </c>
      <c r="P185" s="219">
        <v>2</v>
      </c>
      <c r="Q185" s="219">
        <v>2</v>
      </c>
      <c r="R185" s="219">
        <v>1</v>
      </c>
      <c r="S185" s="259">
        <f t="shared" si="2"/>
        <v>28</v>
      </c>
    </row>
    <row r="186" spans="1:19" ht="13.8">
      <c r="A186" s="219">
        <v>0</v>
      </c>
      <c r="B186" s="221">
        <v>6</v>
      </c>
      <c r="C186" s="219">
        <v>2</v>
      </c>
      <c r="D186" s="219">
        <v>3</v>
      </c>
      <c r="E186" s="219">
        <v>1</v>
      </c>
      <c r="F186" s="219">
        <v>0</v>
      </c>
      <c r="G186" s="219">
        <v>1</v>
      </c>
      <c r="H186" s="219">
        <v>1</v>
      </c>
      <c r="I186" s="219">
        <v>1</v>
      </c>
      <c r="J186" s="219">
        <v>0</v>
      </c>
      <c r="K186" s="219">
        <v>3</v>
      </c>
      <c r="L186" s="219">
        <v>0</v>
      </c>
      <c r="M186" s="219">
        <v>0</v>
      </c>
      <c r="N186" s="219">
        <v>0</v>
      </c>
      <c r="O186" s="219">
        <v>0</v>
      </c>
      <c r="P186" s="219">
        <v>3</v>
      </c>
      <c r="Q186" s="219">
        <v>2</v>
      </c>
      <c r="R186" s="219">
        <v>2</v>
      </c>
      <c r="S186" s="259">
        <f t="shared" si="2"/>
        <v>19</v>
      </c>
    </row>
    <row r="187" spans="1:19" ht="13.8">
      <c r="A187" s="219">
        <v>0</v>
      </c>
      <c r="B187" s="221">
        <v>3</v>
      </c>
      <c r="C187" s="219">
        <v>1</v>
      </c>
      <c r="D187" s="219">
        <v>1</v>
      </c>
      <c r="E187" s="219">
        <v>2</v>
      </c>
      <c r="F187" s="219">
        <v>1</v>
      </c>
      <c r="G187" s="219">
        <v>1</v>
      </c>
      <c r="H187" s="219">
        <v>2</v>
      </c>
      <c r="I187" s="219">
        <v>3</v>
      </c>
      <c r="J187" s="219">
        <v>1</v>
      </c>
      <c r="K187" s="219">
        <v>2</v>
      </c>
      <c r="L187" s="219">
        <v>2</v>
      </c>
      <c r="M187" s="219">
        <v>2</v>
      </c>
      <c r="N187" s="219">
        <v>2</v>
      </c>
      <c r="O187" s="219">
        <v>0</v>
      </c>
      <c r="P187" s="219">
        <v>1</v>
      </c>
      <c r="Q187" s="219">
        <v>1</v>
      </c>
      <c r="R187" s="219">
        <v>0</v>
      </c>
      <c r="S187" s="259">
        <f t="shared" si="2"/>
        <v>22</v>
      </c>
    </row>
    <row r="188" spans="1:19" ht="13.8">
      <c r="A188" s="219">
        <v>0</v>
      </c>
      <c r="B188" s="221">
        <v>6</v>
      </c>
      <c r="C188" s="219">
        <v>3</v>
      </c>
      <c r="D188" s="219">
        <v>3</v>
      </c>
      <c r="E188" s="219">
        <v>1</v>
      </c>
      <c r="F188" s="219">
        <v>2</v>
      </c>
      <c r="G188" s="219">
        <v>3</v>
      </c>
      <c r="H188" s="219">
        <v>3</v>
      </c>
      <c r="I188" s="219">
        <v>3</v>
      </c>
      <c r="J188" s="219">
        <v>3</v>
      </c>
      <c r="K188" s="219">
        <v>3</v>
      </c>
      <c r="L188" s="219">
        <v>0</v>
      </c>
      <c r="M188" s="219">
        <v>1</v>
      </c>
      <c r="N188" s="219">
        <v>1</v>
      </c>
      <c r="O188" s="219">
        <v>2</v>
      </c>
      <c r="P188" s="219">
        <v>3</v>
      </c>
      <c r="Q188" s="219">
        <v>3</v>
      </c>
      <c r="R188" s="219">
        <v>3</v>
      </c>
      <c r="S188" s="259">
        <f t="shared" si="2"/>
        <v>37</v>
      </c>
    </row>
    <row r="189" spans="1:19" ht="13.8">
      <c r="A189" s="219">
        <v>0</v>
      </c>
      <c r="B189" s="221">
        <v>3</v>
      </c>
      <c r="C189" s="219">
        <v>3</v>
      </c>
      <c r="D189" s="219">
        <v>2</v>
      </c>
      <c r="E189" s="219">
        <v>3</v>
      </c>
      <c r="F189" s="219">
        <v>1</v>
      </c>
      <c r="G189" s="219">
        <v>1</v>
      </c>
      <c r="H189" s="219">
        <v>3</v>
      </c>
      <c r="I189" s="219">
        <v>2</v>
      </c>
      <c r="J189" s="219">
        <v>0</v>
      </c>
      <c r="K189" s="219">
        <v>2</v>
      </c>
      <c r="L189" s="219">
        <v>1</v>
      </c>
      <c r="M189" s="219">
        <v>0</v>
      </c>
      <c r="N189" s="219">
        <v>2</v>
      </c>
      <c r="O189" s="219">
        <v>3</v>
      </c>
      <c r="P189" s="219">
        <v>2</v>
      </c>
      <c r="Q189" s="219">
        <v>1</v>
      </c>
      <c r="R189" s="219">
        <v>1</v>
      </c>
      <c r="S189" s="259">
        <f t="shared" si="2"/>
        <v>27</v>
      </c>
    </row>
    <row r="190" spans="1:19" ht="13.8">
      <c r="A190" s="219">
        <v>0</v>
      </c>
      <c r="B190" s="221">
        <v>8</v>
      </c>
      <c r="C190" s="219">
        <v>2</v>
      </c>
      <c r="D190" s="219">
        <v>2</v>
      </c>
      <c r="E190" s="219">
        <v>2</v>
      </c>
      <c r="F190" s="219">
        <v>2</v>
      </c>
      <c r="G190" s="219">
        <v>1</v>
      </c>
      <c r="H190" s="219">
        <v>2</v>
      </c>
      <c r="I190" s="219">
        <v>2</v>
      </c>
      <c r="J190" s="219">
        <v>1</v>
      </c>
      <c r="K190" s="219">
        <v>1</v>
      </c>
      <c r="L190" s="219">
        <v>1</v>
      </c>
      <c r="M190" s="219">
        <v>1</v>
      </c>
      <c r="N190" s="219">
        <v>2</v>
      </c>
      <c r="O190" s="219">
        <v>2</v>
      </c>
      <c r="P190" s="219">
        <v>1</v>
      </c>
      <c r="Q190" s="219">
        <v>2</v>
      </c>
      <c r="R190" s="219">
        <v>1</v>
      </c>
      <c r="S190" s="259">
        <f t="shared" si="2"/>
        <v>25</v>
      </c>
    </row>
    <row r="191" spans="1:19" ht="13.8">
      <c r="A191" s="219">
        <v>0</v>
      </c>
      <c r="B191" s="221">
        <v>9</v>
      </c>
      <c r="C191" s="219">
        <v>3</v>
      </c>
      <c r="D191" s="219">
        <v>2</v>
      </c>
      <c r="E191" s="219">
        <v>2</v>
      </c>
      <c r="F191" s="219">
        <v>2</v>
      </c>
      <c r="G191" s="219">
        <v>1</v>
      </c>
      <c r="H191" s="219">
        <v>2</v>
      </c>
      <c r="I191" s="219">
        <v>2</v>
      </c>
      <c r="J191" s="219">
        <v>2</v>
      </c>
      <c r="K191" s="219">
        <v>2</v>
      </c>
      <c r="L191" s="219">
        <v>1</v>
      </c>
      <c r="M191" s="219">
        <v>1</v>
      </c>
      <c r="N191" s="219">
        <v>1</v>
      </c>
      <c r="O191" s="219">
        <v>1</v>
      </c>
      <c r="P191" s="219">
        <v>2</v>
      </c>
      <c r="Q191" s="219">
        <v>1</v>
      </c>
      <c r="R191" s="219">
        <v>1</v>
      </c>
      <c r="S191" s="259">
        <f t="shared" si="2"/>
        <v>26</v>
      </c>
    </row>
    <row r="192" spans="1:19" ht="13.8">
      <c r="A192" s="219">
        <v>0</v>
      </c>
      <c r="B192" s="221">
        <v>6</v>
      </c>
      <c r="C192" s="219">
        <v>3</v>
      </c>
      <c r="D192" s="219">
        <v>2</v>
      </c>
      <c r="E192" s="219">
        <v>2</v>
      </c>
      <c r="F192" s="219">
        <v>1</v>
      </c>
      <c r="G192" s="219">
        <v>1</v>
      </c>
      <c r="H192" s="219">
        <v>1</v>
      </c>
      <c r="I192" s="219">
        <v>2</v>
      </c>
      <c r="J192" s="219">
        <v>1</v>
      </c>
      <c r="K192" s="219">
        <v>1</v>
      </c>
      <c r="L192" s="219">
        <v>0</v>
      </c>
      <c r="M192" s="219">
        <v>1</v>
      </c>
      <c r="N192" s="219">
        <v>2</v>
      </c>
      <c r="O192" s="219">
        <v>2</v>
      </c>
      <c r="P192" s="219">
        <v>2</v>
      </c>
      <c r="Q192" s="219">
        <v>2</v>
      </c>
      <c r="R192" s="219">
        <v>2</v>
      </c>
      <c r="S192" s="259">
        <f t="shared" si="2"/>
        <v>25</v>
      </c>
    </row>
    <row r="193" spans="1:19" ht="13.8">
      <c r="A193" s="219">
        <v>0</v>
      </c>
      <c r="B193" s="221">
        <v>2</v>
      </c>
      <c r="C193" s="219">
        <v>2</v>
      </c>
      <c r="D193" s="219">
        <v>2</v>
      </c>
      <c r="E193" s="219">
        <v>1</v>
      </c>
      <c r="F193" s="219">
        <v>1</v>
      </c>
      <c r="G193" s="219">
        <v>0</v>
      </c>
      <c r="H193" s="219">
        <v>2</v>
      </c>
      <c r="I193" s="219">
        <v>1</v>
      </c>
      <c r="J193" s="219">
        <v>0</v>
      </c>
      <c r="K193" s="219">
        <v>0</v>
      </c>
      <c r="L193" s="219">
        <v>2</v>
      </c>
      <c r="M193" s="219">
        <v>0</v>
      </c>
      <c r="N193" s="219">
        <v>1</v>
      </c>
      <c r="O193" s="219">
        <v>1</v>
      </c>
      <c r="P193" s="219">
        <v>0</v>
      </c>
      <c r="Q193" s="219">
        <v>0</v>
      </c>
      <c r="R193" s="219">
        <v>0</v>
      </c>
      <c r="S193" s="259">
        <f t="shared" si="2"/>
        <v>13</v>
      </c>
    </row>
    <row r="194" spans="1:19" ht="13.8">
      <c r="A194" s="219">
        <v>0</v>
      </c>
      <c r="B194" s="221">
        <v>4</v>
      </c>
      <c r="C194" s="219">
        <v>2</v>
      </c>
      <c r="D194" s="219">
        <v>3</v>
      </c>
      <c r="E194" s="219">
        <v>2</v>
      </c>
      <c r="F194" s="219">
        <v>2</v>
      </c>
      <c r="G194" s="219">
        <v>2</v>
      </c>
      <c r="H194" s="219">
        <v>2</v>
      </c>
      <c r="I194" s="219">
        <v>2</v>
      </c>
      <c r="J194" s="219">
        <v>1</v>
      </c>
      <c r="K194" s="219">
        <v>3</v>
      </c>
      <c r="L194" s="219">
        <v>1</v>
      </c>
      <c r="M194" s="219">
        <v>1</v>
      </c>
      <c r="N194" s="219">
        <v>0</v>
      </c>
      <c r="O194" s="219">
        <v>1</v>
      </c>
      <c r="P194" s="219">
        <v>2</v>
      </c>
      <c r="Q194" s="219">
        <v>1</v>
      </c>
      <c r="R194" s="219">
        <v>0</v>
      </c>
      <c r="S194" s="259">
        <f t="shared" ref="S194:S257" si="3">SUM(C194:R194)</f>
        <v>25</v>
      </c>
    </row>
    <row r="195" spans="1:19" ht="13.8">
      <c r="A195" s="219">
        <v>0</v>
      </c>
      <c r="B195" s="221">
        <v>2</v>
      </c>
      <c r="C195" s="219">
        <v>2</v>
      </c>
      <c r="D195" s="219">
        <v>2</v>
      </c>
      <c r="E195" s="219">
        <v>2</v>
      </c>
      <c r="F195" s="219">
        <v>2</v>
      </c>
      <c r="G195" s="219">
        <v>2</v>
      </c>
      <c r="H195" s="219">
        <v>1</v>
      </c>
      <c r="I195" s="219">
        <v>1</v>
      </c>
      <c r="J195" s="219">
        <v>2</v>
      </c>
      <c r="K195" s="219">
        <v>2</v>
      </c>
      <c r="L195" s="219">
        <v>1</v>
      </c>
      <c r="M195" s="219">
        <v>2</v>
      </c>
      <c r="N195" s="219">
        <v>2</v>
      </c>
      <c r="O195" s="219">
        <v>2</v>
      </c>
      <c r="P195" s="219">
        <v>3</v>
      </c>
      <c r="Q195" s="219">
        <v>1</v>
      </c>
      <c r="R195" s="219">
        <v>2</v>
      </c>
      <c r="S195" s="259">
        <f t="shared" si="3"/>
        <v>29</v>
      </c>
    </row>
    <row r="196" spans="1:19" ht="13.8">
      <c r="A196" s="219">
        <v>0</v>
      </c>
      <c r="B196" s="221">
        <v>6</v>
      </c>
      <c r="C196" s="219">
        <v>3</v>
      </c>
      <c r="D196" s="219">
        <v>2</v>
      </c>
      <c r="E196" s="219">
        <v>1</v>
      </c>
      <c r="F196" s="219">
        <v>3</v>
      </c>
      <c r="G196" s="219">
        <v>2</v>
      </c>
      <c r="H196" s="219">
        <v>2</v>
      </c>
      <c r="I196" s="219">
        <v>3</v>
      </c>
      <c r="J196" s="219">
        <v>1</v>
      </c>
      <c r="K196" s="219">
        <v>2</v>
      </c>
      <c r="L196" s="219">
        <v>0</v>
      </c>
      <c r="M196" s="219">
        <v>2</v>
      </c>
      <c r="N196" s="219">
        <v>1</v>
      </c>
      <c r="O196" s="219">
        <v>3</v>
      </c>
      <c r="P196" s="219">
        <v>2</v>
      </c>
      <c r="Q196" s="219">
        <v>1</v>
      </c>
      <c r="R196" s="219">
        <v>0</v>
      </c>
      <c r="S196" s="259">
        <f t="shared" si="3"/>
        <v>28</v>
      </c>
    </row>
    <row r="197" spans="1:19" ht="13.8">
      <c r="A197" s="219">
        <v>0</v>
      </c>
      <c r="B197" s="221">
        <v>3</v>
      </c>
      <c r="C197" s="219">
        <v>0</v>
      </c>
      <c r="D197" s="219">
        <v>1</v>
      </c>
      <c r="E197" s="219">
        <v>0</v>
      </c>
      <c r="F197" s="219">
        <v>0</v>
      </c>
      <c r="G197" s="219">
        <v>0</v>
      </c>
      <c r="H197" s="219">
        <v>0</v>
      </c>
      <c r="I197" s="219">
        <v>0</v>
      </c>
      <c r="J197" s="219">
        <v>1</v>
      </c>
      <c r="K197" s="219">
        <v>0</v>
      </c>
      <c r="L197" s="219">
        <v>0</v>
      </c>
      <c r="M197" s="219">
        <v>0</v>
      </c>
      <c r="N197" s="219">
        <v>0</v>
      </c>
      <c r="O197" s="219">
        <v>0</v>
      </c>
      <c r="P197" s="219">
        <v>0</v>
      </c>
      <c r="Q197" s="219">
        <v>0</v>
      </c>
      <c r="R197" s="219">
        <v>0</v>
      </c>
      <c r="S197" s="259">
        <f t="shared" si="3"/>
        <v>2</v>
      </c>
    </row>
    <row r="198" spans="1:19" ht="13.8">
      <c r="A198" s="219">
        <v>0</v>
      </c>
      <c r="B198" s="220">
        <v>1</v>
      </c>
      <c r="C198" s="219">
        <v>1</v>
      </c>
      <c r="D198" s="219">
        <v>1</v>
      </c>
      <c r="E198" s="219">
        <v>0</v>
      </c>
      <c r="F198" s="219">
        <v>0</v>
      </c>
      <c r="G198" s="219">
        <v>1</v>
      </c>
      <c r="H198" s="219">
        <v>0</v>
      </c>
      <c r="I198" s="219">
        <v>2</v>
      </c>
      <c r="J198" s="219">
        <v>1</v>
      </c>
      <c r="K198" s="219">
        <v>1</v>
      </c>
      <c r="L198" s="219">
        <v>0</v>
      </c>
      <c r="M198" s="219">
        <v>0</v>
      </c>
      <c r="N198" s="219">
        <v>0</v>
      </c>
      <c r="O198" s="219">
        <v>1</v>
      </c>
      <c r="P198" s="219">
        <v>2</v>
      </c>
      <c r="Q198" s="219">
        <v>1</v>
      </c>
      <c r="R198" s="219">
        <v>0</v>
      </c>
      <c r="S198" s="259">
        <f t="shared" si="3"/>
        <v>11</v>
      </c>
    </row>
    <row r="199" spans="1:19" ht="13.8">
      <c r="A199" s="219">
        <v>0</v>
      </c>
      <c r="B199" s="221">
        <v>3</v>
      </c>
      <c r="C199" s="219">
        <v>2</v>
      </c>
      <c r="D199" s="219">
        <v>1</v>
      </c>
      <c r="E199" s="219">
        <v>2</v>
      </c>
      <c r="F199" s="219">
        <v>2</v>
      </c>
      <c r="G199" s="219">
        <v>1</v>
      </c>
      <c r="H199" s="219">
        <v>1</v>
      </c>
      <c r="I199" s="219">
        <v>1</v>
      </c>
      <c r="J199" s="219">
        <v>1</v>
      </c>
      <c r="K199" s="219">
        <v>2</v>
      </c>
      <c r="L199" s="219">
        <v>1</v>
      </c>
      <c r="M199" s="219">
        <v>2</v>
      </c>
      <c r="N199" s="219">
        <v>1</v>
      </c>
      <c r="O199" s="219">
        <v>1</v>
      </c>
      <c r="P199" s="219">
        <v>2</v>
      </c>
      <c r="Q199" s="219">
        <v>1</v>
      </c>
      <c r="R199" s="219">
        <v>1</v>
      </c>
      <c r="S199" s="259">
        <f t="shared" si="3"/>
        <v>22</v>
      </c>
    </row>
    <row r="200" spans="1:19" ht="13.8">
      <c r="A200" s="219">
        <v>0</v>
      </c>
      <c r="B200" s="220">
        <v>1</v>
      </c>
      <c r="C200" s="219">
        <v>1</v>
      </c>
      <c r="D200" s="219">
        <v>3</v>
      </c>
      <c r="E200" s="219">
        <v>0</v>
      </c>
      <c r="F200" s="219">
        <v>1</v>
      </c>
      <c r="G200" s="219">
        <v>2</v>
      </c>
      <c r="H200" s="219">
        <v>1</v>
      </c>
      <c r="I200" s="219">
        <v>1</v>
      </c>
      <c r="J200" s="219">
        <v>2</v>
      </c>
      <c r="K200" s="219">
        <v>2</v>
      </c>
      <c r="L200" s="219">
        <v>2</v>
      </c>
      <c r="M200" s="219">
        <v>1</v>
      </c>
      <c r="N200" s="219">
        <v>1</v>
      </c>
      <c r="O200" s="219">
        <v>1</v>
      </c>
      <c r="P200" s="219">
        <v>2</v>
      </c>
      <c r="Q200" s="219">
        <v>1</v>
      </c>
      <c r="R200" s="219">
        <v>1</v>
      </c>
      <c r="S200" s="259">
        <f t="shared" si="3"/>
        <v>22</v>
      </c>
    </row>
    <row r="201" spans="1:19" ht="13.8">
      <c r="A201" s="219">
        <v>0</v>
      </c>
      <c r="B201" s="220">
        <v>12</v>
      </c>
      <c r="C201" s="219">
        <v>3</v>
      </c>
      <c r="D201" s="219">
        <v>3</v>
      </c>
      <c r="E201" s="219">
        <v>1</v>
      </c>
      <c r="F201" s="219">
        <v>2</v>
      </c>
      <c r="G201" s="219">
        <v>0</v>
      </c>
      <c r="H201" s="219">
        <v>2</v>
      </c>
      <c r="I201" s="219">
        <v>3</v>
      </c>
      <c r="J201" s="219">
        <v>3</v>
      </c>
      <c r="K201" s="219">
        <v>3</v>
      </c>
      <c r="L201" s="219">
        <v>0</v>
      </c>
      <c r="M201" s="219">
        <v>0</v>
      </c>
      <c r="N201" s="219">
        <v>1</v>
      </c>
      <c r="O201" s="219">
        <v>2</v>
      </c>
      <c r="P201" s="219">
        <v>2</v>
      </c>
      <c r="Q201" s="219">
        <v>1</v>
      </c>
      <c r="R201" s="219">
        <v>1</v>
      </c>
      <c r="S201" s="259">
        <f t="shared" si="3"/>
        <v>27</v>
      </c>
    </row>
    <row r="202" spans="1:19" ht="13.8">
      <c r="A202" s="219">
        <v>0</v>
      </c>
      <c r="B202" s="221">
        <v>5</v>
      </c>
      <c r="C202" s="219">
        <v>2</v>
      </c>
      <c r="D202" s="219">
        <v>2</v>
      </c>
      <c r="E202" s="219">
        <v>2</v>
      </c>
      <c r="F202" s="219">
        <v>2</v>
      </c>
      <c r="G202" s="219">
        <v>2</v>
      </c>
      <c r="H202" s="219">
        <v>2</v>
      </c>
      <c r="I202" s="219">
        <v>2</v>
      </c>
      <c r="J202" s="219">
        <v>1</v>
      </c>
      <c r="K202" s="219">
        <v>2</v>
      </c>
      <c r="L202" s="219">
        <v>1</v>
      </c>
      <c r="M202" s="219">
        <v>1</v>
      </c>
      <c r="N202" s="219">
        <v>2</v>
      </c>
      <c r="O202" s="219">
        <v>3</v>
      </c>
      <c r="P202" s="219">
        <v>2</v>
      </c>
      <c r="Q202" s="219">
        <v>2</v>
      </c>
      <c r="R202" s="219">
        <v>3</v>
      </c>
      <c r="S202" s="259">
        <f t="shared" si="3"/>
        <v>31</v>
      </c>
    </row>
    <row r="203" spans="1:19" ht="13.8">
      <c r="A203" s="219">
        <v>0</v>
      </c>
      <c r="B203" s="221">
        <v>1</v>
      </c>
      <c r="C203" s="219">
        <v>1</v>
      </c>
      <c r="D203" s="219">
        <v>2</v>
      </c>
      <c r="E203" s="219">
        <v>1</v>
      </c>
      <c r="F203" s="219">
        <v>0</v>
      </c>
      <c r="G203" s="219">
        <v>1</v>
      </c>
      <c r="H203" s="219">
        <v>1</v>
      </c>
      <c r="I203" s="219">
        <v>2</v>
      </c>
      <c r="J203" s="219">
        <v>2</v>
      </c>
      <c r="K203" s="219">
        <v>2</v>
      </c>
      <c r="L203" s="219">
        <v>0</v>
      </c>
      <c r="M203" s="219">
        <v>0</v>
      </c>
      <c r="N203" s="219">
        <v>1</v>
      </c>
      <c r="O203" s="219">
        <v>2</v>
      </c>
      <c r="P203" s="219">
        <v>2</v>
      </c>
      <c r="Q203" s="219">
        <v>2</v>
      </c>
      <c r="R203" s="219">
        <v>1</v>
      </c>
      <c r="S203" s="259">
        <f t="shared" si="3"/>
        <v>20</v>
      </c>
    </row>
    <row r="204" spans="1:19" ht="13.8">
      <c r="A204" s="219">
        <v>1</v>
      </c>
      <c r="B204" s="221">
        <v>2</v>
      </c>
      <c r="C204" s="219">
        <v>3</v>
      </c>
      <c r="D204" s="219">
        <v>1</v>
      </c>
      <c r="E204" s="219">
        <v>0</v>
      </c>
      <c r="F204" s="219">
        <v>2</v>
      </c>
      <c r="G204" s="219">
        <v>1</v>
      </c>
      <c r="H204" s="219">
        <v>1</v>
      </c>
      <c r="I204" s="219">
        <v>1</v>
      </c>
      <c r="J204" s="219">
        <v>1</v>
      </c>
      <c r="K204" s="219">
        <v>2</v>
      </c>
      <c r="L204" s="219">
        <v>1</v>
      </c>
      <c r="M204" s="219">
        <v>1</v>
      </c>
      <c r="N204" s="219">
        <v>1</v>
      </c>
      <c r="O204" s="219">
        <v>1</v>
      </c>
      <c r="P204" s="219">
        <v>2</v>
      </c>
      <c r="Q204" s="219">
        <v>1</v>
      </c>
      <c r="R204" s="219">
        <v>1</v>
      </c>
      <c r="S204" s="259">
        <f t="shared" si="3"/>
        <v>20</v>
      </c>
    </row>
    <row r="205" spans="1:19" ht="13.8">
      <c r="A205" s="219">
        <v>0</v>
      </c>
      <c r="B205" s="221">
        <v>3.5</v>
      </c>
      <c r="C205" s="219">
        <v>2</v>
      </c>
      <c r="D205" s="219">
        <v>0</v>
      </c>
      <c r="E205" s="219">
        <v>0</v>
      </c>
      <c r="F205" s="219">
        <v>2</v>
      </c>
      <c r="G205" s="219">
        <v>2</v>
      </c>
      <c r="H205" s="219">
        <v>2</v>
      </c>
      <c r="I205" s="219">
        <v>2</v>
      </c>
      <c r="J205" s="219">
        <v>1</v>
      </c>
      <c r="K205" s="219">
        <v>2</v>
      </c>
      <c r="L205" s="219">
        <v>1</v>
      </c>
      <c r="M205" s="219">
        <v>1</v>
      </c>
      <c r="N205" s="219">
        <v>2</v>
      </c>
      <c r="O205" s="219">
        <v>1</v>
      </c>
      <c r="P205" s="219">
        <v>2</v>
      </c>
      <c r="Q205" s="219">
        <v>3</v>
      </c>
      <c r="R205" s="219">
        <v>3</v>
      </c>
      <c r="S205" s="259">
        <f t="shared" si="3"/>
        <v>26</v>
      </c>
    </row>
    <row r="206" spans="1:19" ht="13.8">
      <c r="A206" s="219">
        <v>1</v>
      </c>
      <c r="B206" s="221">
        <v>12</v>
      </c>
      <c r="C206" s="219">
        <v>1</v>
      </c>
      <c r="D206" s="219">
        <v>1</v>
      </c>
      <c r="E206" s="219">
        <v>0</v>
      </c>
      <c r="F206" s="219">
        <v>2</v>
      </c>
      <c r="G206" s="219">
        <v>1</v>
      </c>
      <c r="H206" s="219">
        <v>1</v>
      </c>
      <c r="I206" s="219">
        <v>0</v>
      </c>
      <c r="J206" s="219">
        <v>2</v>
      </c>
      <c r="K206" s="219">
        <v>1</v>
      </c>
      <c r="L206" s="219">
        <v>0</v>
      </c>
      <c r="M206" s="219">
        <v>0</v>
      </c>
      <c r="N206" s="219">
        <v>1</v>
      </c>
      <c r="O206" s="219">
        <v>0</v>
      </c>
      <c r="P206" s="219">
        <v>2</v>
      </c>
      <c r="Q206" s="219">
        <v>0</v>
      </c>
      <c r="R206" s="219">
        <v>0</v>
      </c>
      <c r="S206" s="259">
        <f t="shared" si="3"/>
        <v>12</v>
      </c>
    </row>
    <row r="207" spans="1:19" ht="13.8">
      <c r="A207" s="219">
        <v>0</v>
      </c>
      <c r="B207" s="221">
        <v>0.5</v>
      </c>
      <c r="C207" s="219">
        <v>3</v>
      </c>
      <c r="D207" s="219">
        <v>2</v>
      </c>
      <c r="E207" s="219">
        <v>2</v>
      </c>
      <c r="F207" s="219">
        <v>3</v>
      </c>
      <c r="G207" s="219">
        <v>2</v>
      </c>
      <c r="H207" s="219">
        <v>2</v>
      </c>
      <c r="I207" s="219">
        <v>2</v>
      </c>
      <c r="J207" s="219">
        <v>2</v>
      </c>
      <c r="K207" s="219">
        <v>3</v>
      </c>
      <c r="L207" s="219">
        <v>1</v>
      </c>
      <c r="M207" s="219">
        <v>2</v>
      </c>
      <c r="N207" s="219">
        <v>2</v>
      </c>
      <c r="O207" s="219">
        <v>3</v>
      </c>
      <c r="P207" s="219">
        <v>2</v>
      </c>
      <c r="Q207" s="219">
        <v>1</v>
      </c>
      <c r="R207" s="219">
        <v>0</v>
      </c>
      <c r="S207" s="259">
        <f t="shared" si="3"/>
        <v>32</v>
      </c>
    </row>
    <row r="208" spans="1:19" ht="13.8">
      <c r="A208" s="219">
        <v>0</v>
      </c>
      <c r="B208" s="221">
        <v>5</v>
      </c>
      <c r="C208" s="219">
        <v>2</v>
      </c>
      <c r="D208" s="219">
        <v>3</v>
      </c>
      <c r="E208" s="219">
        <v>2</v>
      </c>
      <c r="F208" s="219">
        <v>0</v>
      </c>
      <c r="G208" s="219">
        <v>2</v>
      </c>
      <c r="H208" s="219">
        <v>2</v>
      </c>
      <c r="I208" s="219">
        <v>1</v>
      </c>
      <c r="J208" s="219">
        <v>1</v>
      </c>
      <c r="K208" s="219">
        <v>2</v>
      </c>
      <c r="L208" s="219">
        <v>1</v>
      </c>
      <c r="M208" s="219">
        <v>1</v>
      </c>
      <c r="N208" s="219">
        <v>1</v>
      </c>
      <c r="O208" s="219">
        <v>1</v>
      </c>
      <c r="P208" s="219">
        <v>2</v>
      </c>
      <c r="Q208" s="219">
        <v>1</v>
      </c>
      <c r="R208" s="219">
        <v>1</v>
      </c>
      <c r="S208" s="259">
        <f t="shared" si="3"/>
        <v>23</v>
      </c>
    </row>
    <row r="209" spans="1:19" ht="13.8">
      <c r="A209" s="219">
        <v>1</v>
      </c>
      <c r="B209" s="221">
        <v>6</v>
      </c>
      <c r="C209" s="219">
        <v>2</v>
      </c>
      <c r="D209" s="219">
        <v>3</v>
      </c>
      <c r="E209" s="219">
        <v>1</v>
      </c>
      <c r="F209" s="219">
        <v>2</v>
      </c>
      <c r="G209" s="219">
        <v>2</v>
      </c>
      <c r="H209" s="219">
        <v>2</v>
      </c>
      <c r="I209" s="219">
        <v>2</v>
      </c>
      <c r="J209" s="219">
        <v>1</v>
      </c>
      <c r="K209" s="219">
        <v>3</v>
      </c>
      <c r="L209" s="219">
        <v>2</v>
      </c>
      <c r="M209" s="219">
        <v>2</v>
      </c>
      <c r="N209" s="219">
        <v>1</v>
      </c>
      <c r="O209" s="219">
        <v>2</v>
      </c>
      <c r="P209" s="219">
        <v>2</v>
      </c>
      <c r="Q209" s="219">
        <v>1</v>
      </c>
      <c r="R209" s="219">
        <v>0</v>
      </c>
      <c r="S209" s="259">
        <f t="shared" si="3"/>
        <v>28</v>
      </c>
    </row>
    <row r="210" spans="1:19" ht="13.8">
      <c r="A210" s="219">
        <v>0</v>
      </c>
      <c r="B210" s="221">
        <v>3</v>
      </c>
      <c r="C210" s="219">
        <v>3</v>
      </c>
      <c r="D210" s="219">
        <v>3</v>
      </c>
      <c r="E210" s="219">
        <v>3</v>
      </c>
      <c r="F210" s="219">
        <v>2</v>
      </c>
      <c r="G210" s="219">
        <v>2</v>
      </c>
      <c r="H210" s="219">
        <v>2</v>
      </c>
      <c r="I210" s="219">
        <v>2</v>
      </c>
      <c r="J210" s="219">
        <v>2</v>
      </c>
      <c r="K210" s="219">
        <v>1</v>
      </c>
      <c r="L210" s="219">
        <v>0</v>
      </c>
      <c r="M210" s="219">
        <v>1</v>
      </c>
      <c r="N210" s="219">
        <v>0</v>
      </c>
      <c r="O210" s="219">
        <v>1</v>
      </c>
      <c r="P210" s="219">
        <v>1</v>
      </c>
      <c r="Q210" s="219">
        <v>0</v>
      </c>
      <c r="R210" s="219">
        <v>0</v>
      </c>
      <c r="S210" s="259">
        <f t="shared" si="3"/>
        <v>23</v>
      </c>
    </row>
    <row r="211" spans="1:19" ht="13.8">
      <c r="A211" s="219">
        <v>0</v>
      </c>
      <c r="B211" s="221">
        <v>2.5</v>
      </c>
      <c r="C211" s="219">
        <v>1</v>
      </c>
      <c r="D211" s="219">
        <v>2</v>
      </c>
      <c r="E211" s="219">
        <v>1</v>
      </c>
      <c r="F211" s="219">
        <v>1</v>
      </c>
      <c r="G211" s="219">
        <v>1</v>
      </c>
      <c r="H211" s="219">
        <v>1</v>
      </c>
      <c r="I211" s="219">
        <v>2</v>
      </c>
      <c r="J211" s="219">
        <v>1</v>
      </c>
      <c r="K211" s="219">
        <v>1</v>
      </c>
      <c r="L211" s="219">
        <v>1</v>
      </c>
      <c r="M211" s="219">
        <v>0</v>
      </c>
      <c r="N211" s="219">
        <v>1</v>
      </c>
      <c r="O211" s="219">
        <v>2</v>
      </c>
      <c r="P211" s="219">
        <v>2</v>
      </c>
      <c r="Q211" s="219">
        <v>1</v>
      </c>
      <c r="R211" s="219">
        <v>1</v>
      </c>
      <c r="S211" s="259">
        <f t="shared" si="3"/>
        <v>19</v>
      </c>
    </row>
    <row r="212" spans="1:19" ht="13.8">
      <c r="A212" s="219">
        <v>0</v>
      </c>
      <c r="B212" s="221">
        <v>4.5</v>
      </c>
      <c r="C212" s="219">
        <v>2</v>
      </c>
      <c r="D212" s="219">
        <v>2</v>
      </c>
      <c r="E212" s="219">
        <v>1</v>
      </c>
      <c r="F212" s="219">
        <v>3</v>
      </c>
      <c r="G212" s="219">
        <v>1</v>
      </c>
      <c r="H212" s="219">
        <v>2</v>
      </c>
      <c r="I212" s="219">
        <v>2</v>
      </c>
      <c r="J212" s="219">
        <v>1</v>
      </c>
      <c r="K212" s="219">
        <v>2</v>
      </c>
      <c r="L212" s="219">
        <v>0</v>
      </c>
      <c r="M212" s="219">
        <v>1</v>
      </c>
      <c r="N212" s="219">
        <v>2</v>
      </c>
      <c r="O212" s="219">
        <v>3</v>
      </c>
      <c r="P212" s="219">
        <v>3</v>
      </c>
      <c r="Q212" s="219">
        <v>3</v>
      </c>
      <c r="R212" s="219">
        <v>3</v>
      </c>
      <c r="S212" s="259">
        <f t="shared" si="3"/>
        <v>31</v>
      </c>
    </row>
    <row r="213" spans="1:19" ht="13.8">
      <c r="A213" s="219">
        <v>0</v>
      </c>
      <c r="B213" s="221">
        <v>12</v>
      </c>
      <c r="C213" s="219">
        <v>1</v>
      </c>
      <c r="D213" s="219">
        <v>2</v>
      </c>
      <c r="E213" s="219">
        <v>0</v>
      </c>
      <c r="F213" s="219">
        <v>2</v>
      </c>
      <c r="G213" s="219">
        <v>1</v>
      </c>
      <c r="H213" s="219">
        <v>2</v>
      </c>
      <c r="I213" s="219">
        <v>2</v>
      </c>
      <c r="J213" s="219">
        <v>1</v>
      </c>
      <c r="K213" s="219">
        <v>3</v>
      </c>
      <c r="L213" s="219">
        <v>0</v>
      </c>
      <c r="M213" s="219">
        <v>2</v>
      </c>
      <c r="N213" s="219">
        <v>2</v>
      </c>
      <c r="O213" s="219">
        <v>1</v>
      </c>
      <c r="P213" s="219">
        <v>3</v>
      </c>
      <c r="Q213" s="219">
        <v>2</v>
      </c>
      <c r="R213" s="219">
        <v>1</v>
      </c>
      <c r="S213" s="259">
        <f t="shared" si="3"/>
        <v>25</v>
      </c>
    </row>
    <row r="214" spans="1:19" ht="13.8">
      <c r="A214" s="219">
        <v>0</v>
      </c>
      <c r="B214" s="221">
        <v>3</v>
      </c>
      <c r="C214" s="219">
        <v>2</v>
      </c>
      <c r="D214" s="219">
        <v>3</v>
      </c>
      <c r="E214" s="219">
        <v>2</v>
      </c>
      <c r="F214" s="219">
        <v>3</v>
      </c>
      <c r="G214" s="219">
        <v>2</v>
      </c>
      <c r="H214" s="219">
        <v>3</v>
      </c>
      <c r="I214" s="219">
        <v>3</v>
      </c>
      <c r="J214" s="219">
        <v>0</v>
      </c>
      <c r="K214" s="219">
        <v>3</v>
      </c>
      <c r="L214" s="219">
        <v>2</v>
      </c>
      <c r="M214" s="219">
        <v>3</v>
      </c>
      <c r="N214" s="219">
        <v>3</v>
      </c>
      <c r="O214" s="219">
        <v>3</v>
      </c>
      <c r="P214" s="219">
        <v>3</v>
      </c>
      <c r="Q214" s="219">
        <v>2</v>
      </c>
      <c r="R214" s="219">
        <v>2</v>
      </c>
      <c r="S214" s="259">
        <f t="shared" si="3"/>
        <v>39</v>
      </c>
    </row>
    <row r="215" spans="1:19" ht="13.8">
      <c r="A215" s="219">
        <v>0</v>
      </c>
      <c r="B215" s="221">
        <v>4</v>
      </c>
      <c r="C215" s="219">
        <v>2</v>
      </c>
      <c r="D215" s="219">
        <v>1</v>
      </c>
      <c r="E215" s="219">
        <v>0</v>
      </c>
      <c r="F215" s="219">
        <v>2</v>
      </c>
      <c r="G215" s="219">
        <v>1</v>
      </c>
      <c r="H215" s="219">
        <v>1</v>
      </c>
      <c r="I215" s="219">
        <v>1</v>
      </c>
      <c r="J215" s="219">
        <v>0</v>
      </c>
      <c r="K215" s="219">
        <v>1</v>
      </c>
      <c r="L215" s="219">
        <v>1</v>
      </c>
      <c r="M215" s="219">
        <v>0</v>
      </c>
      <c r="N215" s="219">
        <v>1</v>
      </c>
      <c r="O215" s="219">
        <v>1</v>
      </c>
      <c r="P215" s="219">
        <v>1</v>
      </c>
      <c r="Q215" s="219">
        <v>1</v>
      </c>
      <c r="R215" s="219">
        <v>0</v>
      </c>
      <c r="S215" s="259">
        <f t="shared" si="3"/>
        <v>14</v>
      </c>
    </row>
    <row r="216" spans="1:19" ht="13.8">
      <c r="A216" s="219">
        <v>1</v>
      </c>
      <c r="B216" s="221">
        <v>2</v>
      </c>
      <c r="C216" s="219">
        <v>1</v>
      </c>
      <c r="D216" s="219">
        <v>1</v>
      </c>
      <c r="E216" s="219">
        <v>0</v>
      </c>
      <c r="F216" s="219">
        <v>1</v>
      </c>
      <c r="G216" s="219">
        <v>0</v>
      </c>
      <c r="H216" s="219">
        <v>1</v>
      </c>
      <c r="I216" s="219">
        <v>0</v>
      </c>
      <c r="J216" s="219">
        <v>0</v>
      </c>
      <c r="K216" s="219">
        <v>2</v>
      </c>
      <c r="L216" s="219">
        <v>0</v>
      </c>
      <c r="M216" s="219">
        <v>0</v>
      </c>
      <c r="N216" s="219">
        <v>0</v>
      </c>
      <c r="O216" s="219">
        <v>0</v>
      </c>
      <c r="P216" s="219">
        <v>1</v>
      </c>
      <c r="Q216" s="219">
        <v>0</v>
      </c>
      <c r="R216" s="219">
        <v>0</v>
      </c>
      <c r="S216" s="259">
        <f t="shared" si="3"/>
        <v>7</v>
      </c>
    </row>
    <row r="217" spans="1:19" ht="13.8">
      <c r="A217" s="219">
        <v>0</v>
      </c>
      <c r="B217" s="221">
        <v>8</v>
      </c>
      <c r="C217" s="219">
        <v>1</v>
      </c>
      <c r="D217" s="219">
        <v>2</v>
      </c>
      <c r="E217" s="219">
        <v>0</v>
      </c>
      <c r="F217" s="219">
        <v>0</v>
      </c>
      <c r="G217" s="219">
        <v>2</v>
      </c>
      <c r="H217" s="219">
        <v>1</v>
      </c>
      <c r="I217" s="219">
        <v>2</v>
      </c>
      <c r="J217" s="219">
        <v>2</v>
      </c>
      <c r="K217" s="219">
        <v>3</v>
      </c>
      <c r="L217" s="219">
        <v>0</v>
      </c>
      <c r="M217" s="219">
        <v>2</v>
      </c>
      <c r="N217" s="219">
        <v>3</v>
      </c>
      <c r="O217" s="219">
        <v>2</v>
      </c>
      <c r="P217" s="219">
        <v>3</v>
      </c>
      <c r="Q217" s="219">
        <v>3</v>
      </c>
      <c r="R217" s="219">
        <v>3</v>
      </c>
      <c r="S217" s="259">
        <f t="shared" si="3"/>
        <v>29</v>
      </c>
    </row>
    <row r="218" spans="1:19" ht="13.8">
      <c r="A218" s="219">
        <v>0</v>
      </c>
      <c r="B218" s="221">
        <v>2</v>
      </c>
      <c r="C218" s="219">
        <v>2</v>
      </c>
      <c r="D218" s="219">
        <v>0</v>
      </c>
      <c r="E218" s="219">
        <v>0</v>
      </c>
      <c r="F218" s="219">
        <v>2</v>
      </c>
      <c r="G218" s="219">
        <v>1</v>
      </c>
      <c r="H218" s="219">
        <v>0</v>
      </c>
      <c r="I218" s="219">
        <v>1</v>
      </c>
      <c r="J218" s="219">
        <v>1</v>
      </c>
      <c r="K218" s="219">
        <v>1</v>
      </c>
      <c r="L218" s="219">
        <v>0</v>
      </c>
      <c r="M218" s="219">
        <v>0</v>
      </c>
      <c r="N218" s="219">
        <v>0</v>
      </c>
      <c r="O218" s="219">
        <v>0</v>
      </c>
      <c r="P218" s="219">
        <v>0</v>
      </c>
      <c r="Q218" s="219">
        <v>0</v>
      </c>
      <c r="R218" s="219">
        <v>0</v>
      </c>
      <c r="S218" s="259">
        <f t="shared" si="3"/>
        <v>8</v>
      </c>
    </row>
    <row r="219" spans="1:19" ht="13.8">
      <c r="A219" s="219">
        <v>0</v>
      </c>
      <c r="B219" s="221">
        <v>2</v>
      </c>
      <c r="C219" s="219">
        <v>3</v>
      </c>
      <c r="D219" s="219">
        <v>3</v>
      </c>
      <c r="E219" s="219">
        <v>2</v>
      </c>
      <c r="F219" s="219">
        <v>2</v>
      </c>
      <c r="G219" s="219">
        <v>2</v>
      </c>
      <c r="H219" s="219">
        <v>2</v>
      </c>
      <c r="I219" s="219">
        <v>2</v>
      </c>
      <c r="J219" s="219">
        <v>2</v>
      </c>
      <c r="K219" s="219">
        <v>2</v>
      </c>
      <c r="L219" s="219">
        <v>1</v>
      </c>
      <c r="M219" s="219">
        <v>0</v>
      </c>
      <c r="N219" s="219">
        <v>0</v>
      </c>
      <c r="O219" s="219">
        <v>2</v>
      </c>
      <c r="P219" s="219">
        <v>3</v>
      </c>
      <c r="Q219" s="219">
        <v>2</v>
      </c>
      <c r="R219" s="219">
        <v>0</v>
      </c>
      <c r="S219" s="259">
        <f t="shared" si="3"/>
        <v>28</v>
      </c>
    </row>
    <row r="220" spans="1:19" ht="13.8">
      <c r="A220" s="219">
        <v>0</v>
      </c>
      <c r="B220" s="221">
        <v>5</v>
      </c>
      <c r="C220" s="219">
        <v>0</v>
      </c>
      <c r="D220" s="219">
        <v>1</v>
      </c>
      <c r="E220" s="219">
        <v>0</v>
      </c>
      <c r="F220" s="219">
        <v>1</v>
      </c>
      <c r="G220" s="219">
        <v>0</v>
      </c>
      <c r="H220" s="219">
        <v>1</v>
      </c>
      <c r="I220" s="219">
        <v>0</v>
      </c>
      <c r="J220" s="219">
        <v>0</v>
      </c>
      <c r="K220" s="219">
        <v>0</v>
      </c>
      <c r="L220" s="219">
        <v>0</v>
      </c>
      <c r="M220" s="219">
        <v>1</v>
      </c>
      <c r="N220" s="219">
        <v>0</v>
      </c>
      <c r="O220" s="219">
        <v>0</v>
      </c>
      <c r="P220" s="219">
        <v>1</v>
      </c>
      <c r="Q220" s="219">
        <v>0</v>
      </c>
      <c r="R220" s="219">
        <v>0</v>
      </c>
      <c r="S220" s="259">
        <f t="shared" si="3"/>
        <v>5</v>
      </c>
    </row>
    <row r="221" spans="1:19" ht="13.8">
      <c r="A221" s="219">
        <v>1</v>
      </c>
      <c r="B221" s="221">
        <v>10</v>
      </c>
      <c r="C221" s="219">
        <v>3</v>
      </c>
      <c r="D221" s="219">
        <v>2</v>
      </c>
      <c r="E221" s="219">
        <v>3</v>
      </c>
      <c r="F221" s="219">
        <v>3</v>
      </c>
      <c r="G221" s="219">
        <v>2</v>
      </c>
      <c r="H221" s="219">
        <v>3</v>
      </c>
      <c r="I221" s="219">
        <v>0</v>
      </c>
      <c r="J221" s="219">
        <v>3</v>
      </c>
      <c r="K221" s="219">
        <v>3</v>
      </c>
      <c r="L221" s="219">
        <v>0</v>
      </c>
      <c r="M221" s="219">
        <v>3</v>
      </c>
      <c r="N221" s="219">
        <v>2</v>
      </c>
      <c r="O221" s="219">
        <v>2</v>
      </c>
      <c r="P221" s="219">
        <v>3</v>
      </c>
      <c r="Q221" s="219">
        <v>3</v>
      </c>
      <c r="R221" s="219">
        <v>2</v>
      </c>
      <c r="S221" s="259">
        <f t="shared" si="3"/>
        <v>37</v>
      </c>
    </row>
    <row r="222" spans="1:19" ht="13.8">
      <c r="A222" s="219">
        <v>0</v>
      </c>
      <c r="B222" s="221">
        <v>8</v>
      </c>
      <c r="C222" s="219">
        <v>2</v>
      </c>
      <c r="D222" s="219">
        <v>3</v>
      </c>
      <c r="E222" s="219">
        <v>2</v>
      </c>
      <c r="F222" s="219">
        <v>2</v>
      </c>
      <c r="G222" s="219">
        <v>3</v>
      </c>
      <c r="H222" s="219">
        <v>2</v>
      </c>
      <c r="I222" s="219">
        <v>2</v>
      </c>
      <c r="J222" s="219">
        <v>3</v>
      </c>
      <c r="K222" s="219">
        <v>2</v>
      </c>
      <c r="L222" s="219">
        <v>2</v>
      </c>
      <c r="M222" s="219">
        <v>1</v>
      </c>
      <c r="N222" s="219">
        <v>1</v>
      </c>
      <c r="O222" s="219">
        <v>2</v>
      </c>
      <c r="P222" s="219">
        <v>2</v>
      </c>
      <c r="Q222" s="219">
        <v>2</v>
      </c>
      <c r="R222" s="219">
        <v>1</v>
      </c>
      <c r="S222" s="259">
        <f t="shared" si="3"/>
        <v>32</v>
      </c>
    </row>
    <row r="223" spans="1:19" ht="13.8">
      <c r="A223" s="219">
        <v>0</v>
      </c>
      <c r="B223" s="221">
        <v>4</v>
      </c>
      <c r="C223" s="219">
        <v>2</v>
      </c>
      <c r="D223" s="219">
        <v>2</v>
      </c>
      <c r="E223" s="219">
        <v>2</v>
      </c>
      <c r="F223" s="219">
        <v>1</v>
      </c>
      <c r="G223" s="219">
        <v>0</v>
      </c>
      <c r="H223" s="219">
        <v>2</v>
      </c>
      <c r="I223" s="219">
        <v>1</v>
      </c>
      <c r="J223" s="219">
        <v>1</v>
      </c>
      <c r="K223" s="219">
        <v>2</v>
      </c>
      <c r="L223" s="219">
        <v>1</v>
      </c>
      <c r="M223" s="219">
        <v>2</v>
      </c>
      <c r="N223" s="219">
        <v>0</v>
      </c>
      <c r="O223" s="219">
        <v>1</v>
      </c>
      <c r="P223" s="219">
        <v>2</v>
      </c>
      <c r="Q223" s="219">
        <v>2</v>
      </c>
      <c r="R223" s="219">
        <v>1</v>
      </c>
      <c r="S223" s="259">
        <f t="shared" si="3"/>
        <v>22</v>
      </c>
    </row>
    <row r="224" spans="1:19" ht="13.8">
      <c r="A224" s="219">
        <v>1</v>
      </c>
      <c r="B224" s="221">
        <v>8</v>
      </c>
      <c r="C224" s="219">
        <v>3</v>
      </c>
      <c r="D224" s="219">
        <v>3</v>
      </c>
      <c r="E224" s="219">
        <v>2</v>
      </c>
      <c r="F224" s="219">
        <v>3</v>
      </c>
      <c r="G224" s="219">
        <v>2</v>
      </c>
      <c r="H224" s="219">
        <v>3</v>
      </c>
      <c r="I224" s="219">
        <v>1</v>
      </c>
      <c r="J224" s="219">
        <v>1</v>
      </c>
      <c r="K224" s="219">
        <v>2</v>
      </c>
      <c r="L224" s="219">
        <v>3</v>
      </c>
      <c r="M224" s="219">
        <v>3</v>
      </c>
      <c r="N224" s="219">
        <v>1</v>
      </c>
      <c r="O224" s="219">
        <v>2</v>
      </c>
      <c r="P224" s="219">
        <v>3</v>
      </c>
      <c r="Q224" s="219">
        <v>2</v>
      </c>
      <c r="R224" s="219">
        <v>2</v>
      </c>
      <c r="S224" s="259">
        <f t="shared" si="3"/>
        <v>36</v>
      </c>
    </row>
    <row r="225" spans="1:19" ht="13.8">
      <c r="A225" s="219">
        <v>0</v>
      </c>
      <c r="B225" s="221">
        <v>6</v>
      </c>
      <c r="C225" s="219">
        <v>3</v>
      </c>
      <c r="D225" s="219">
        <v>2</v>
      </c>
      <c r="E225" s="219">
        <v>2</v>
      </c>
      <c r="F225" s="219">
        <v>2</v>
      </c>
      <c r="G225" s="219">
        <v>1</v>
      </c>
      <c r="H225" s="219">
        <v>2</v>
      </c>
      <c r="I225" s="219">
        <v>1</v>
      </c>
      <c r="J225" s="219">
        <v>2</v>
      </c>
      <c r="K225" s="219">
        <v>2</v>
      </c>
      <c r="L225" s="219">
        <v>0</v>
      </c>
      <c r="M225" s="219">
        <v>2</v>
      </c>
      <c r="N225" s="219">
        <v>1</v>
      </c>
      <c r="O225" s="219">
        <v>1</v>
      </c>
      <c r="P225" s="219">
        <v>1</v>
      </c>
      <c r="Q225" s="219">
        <v>2</v>
      </c>
      <c r="R225" s="219">
        <v>1</v>
      </c>
      <c r="S225" s="259">
        <f t="shared" si="3"/>
        <v>25</v>
      </c>
    </row>
    <row r="226" spans="1:19" ht="13.8">
      <c r="A226" s="219">
        <v>0</v>
      </c>
      <c r="B226" s="221">
        <v>1</v>
      </c>
      <c r="C226" s="219">
        <v>3</v>
      </c>
      <c r="D226" s="219">
        <v>2</v>
      </c>
      <c r="E226" s="219">
        <v>1</v>
      </c>
      <c r="F226" s="219">
        <v>3</v>
      </c>
      <c r="G226" s="219">
        <v>0</v>
      </c>
      <c r="H226" s="219">
        <v>1</v>
      </c>
      <c r="I226" s="219">
        <v>1</v>
      </c>
      <c r="J226" s="219">
        <v>1</v>
      </c>
      <c r="K226" s="219">
        <v>3</v>
      </c>
      <c r="L226" s="219">
        <v>0</v>
      </c>
      <c r="M226" s="219">
        <v>1</v>
      </c>
      <c r="N226" s="219">
        <v>2</v>
      </c>
      <c r="O226" s="219">
        <v>2</v>
      </c>
      <c r="P226" s="219">
        <v>3</v>
      </c>
      <c r="Q226" s="219">
        <v>2</v>
      </c>
      <c r="R226" s="219">
        <v>1</v>
      </c>
      <c r="S226" s="259">
        <f t="shared" si="3"/>
        <v>26</v>
      </c>
    </row>
    <row r="227" spans="1:19" ht="13.8">
      <c r="A227" s="219">
        <v>0</v>
      </c>
      <c r="B227" s="221">
        <v>3</v>
      </c>
      <c r="C227" s="219">
        <v>3</v>
      </c>
      <c r="D227" s="219">
        <v>3</v>
      </c>
      <c r="E227" s="219">
        <v>0</v>
      </c>
      <c r="F227" s="219">
        <v>2</v>
      </c>
      <c r="G227" s="219">
        <v>1</v>
      </c>
      <c r="H227" s="219">
        <v>2</v>
      </c>
      <c r="I227" s="219">
        <v>3</v>
      </c>
      <c r="J227" s="219">
        <v>0</v>
      </c>
      <c r="K227" s="219">
        <v>3</v>
      </c>
      <c r="L227" s="219">
        <v>0</v>
      </c>
      <c r="M227" s="219">
        <v>1</v>
      </c>
      <c r="N227" s="219">
        <v>1</v>
      </c>
      <c r="O227" s="219">
        <v>3</v>
      </c>
      <c r="P227" s="219">
        <v>3</v>
      </c>
      <c r="Q227" s="219">
        <v>3</v>
      </c>
      <c r="R227" s="219">
        <v>3</v>
      </c>
      <c r="S227" s="259">
        <f t="shared" si="3"/>
        <v>31</v>
      </c>
    </row>
    <row r="228" spans="1:19" ht="13.8">
      <c r="A228" s="219">
        <v>0</v>
      </c>
      <c r="B228" s="220">
        <v>12</v>
      </c>
      <c r="C228" s="219">
        <v>2</v>
      </c>
      <c r="D228" s="219">
        <v>3</v>
      </c>
      <c r="E228" s="219">
        <v>1</v>
      </c>
      <c r="F228" s="219">
        <v>2</v>
      </c>
      <c r="G228" s="219">
        <v>1</v>
      </c>
      <c r="H228" s="219">
        <v>1</v>
      </c>
      <c r="I228" s="219">
        <v>1</v>
      </c>
      <c r="J228" s="219">
        <v>1</v>
      </c>
      <c r="K228" s="219">
        <v>2</v>
      </c>
      <c r="L228" s="219">
        <v>1</v>
      </c>
      <c r="M228" s="219">
        <v>1</v>
      </c>
      <c r="N228" s="219">
        <v>1</v>
      </c>
      <c r="O228" s="219">
        <v>2</v>
      </c>
      <c r="P228" s="219">
        <v>1</v>
      </c>
      <c r="Q228" s="219">
        <v>1</v>
      </c>
      <c r="R228" s="219">
        <v>2</v>
      </c>
      <c r="S228" s="259">
        <f t="shared" si="3"/>
        <v>23</v>
      </c>
    </row>
    <row r="229" spans="1:19" ht="13.8">
      <c r="A229" s="219">
        <v>1</v>
      </c>
      <c r="B229" s="220">
        <v>3</v>
      </c>
      <c r="C229" s="219">
        <v>0</v>
      </c>
      <c r="D229" s="219">
        <v>3</v>
      </c>
      <c r="E229" s="219">
        <v>0</v>
      </c>
      <c r="F229" s="219">
        <v>3</v>
      </c>
      <c r="G229" s="219">
        <v>3</v>
      </c>
      <c r="H229" s="219">
        <v>3</v>
      </c>
      <c r="I229" s="219">
        <v>3</v>
      </c>
      <c r="J229" s="219">
        <v>3</v>
      </c>
      <c r="K229" s="219">
        <v>3</v>
      </c>
      <c r="L229" s="219">
        <v>3</v>
      </c>
      <c r="M229" s="219">
        <v>0</v>
      </c>
      <c r="N229" s="219">
        <v>2</v>
      </c>
      <c r="O229" s="219">
        <v>3</v>
      </c>
      <c r="P229" s="219">
        <v>3</v>
      </c>
      <c r="Q229" s="219">
        <v>2</v>
      </c>
      <c r="R229" s="219">
        <v>2</v>
      </c>
      <c r="S229" s="259">
        <f t="shared" si="3"/>
        <v>36</v>
      </c>
    </row>
    <row r="230" spans="1:19" ht="13.8">
      <c r="A230" s="219">
        <v>0</v>
      </c>
      <c r="B230" s="221">
        <v>1</v>
      </c>
      <c r="C230" s="219">
        <v>1</v>
      </c>
      <c r="D230" s="219">
        <v>1</v>
      </c>
      <c r="E230" s="219">
        <v>0</v>
      </c>
      <c r="F230" s="219">
        <v>0</v>
      </c>
      <c r="G230" s="219">
        <v>1</v>
      </c>
      <c r="H230" s="219">
        <v>0</v>
      </c>
      <c r="I230" s="219">
        <v>1</v>
      </c>
      <c r="J230" s="219">
        <v>1</v>
      </c>
      <c r="K230" s="219">
        <v>2</v>
      </c>
      <c r="L230" s="219">
        <v>0</v>
      </c>
      <c r="M230" s="219">
        <v>0</v>
      </c>
      <c r="N230" s="219">
        <v>0</v>
      </c>
      <c r="O230" s="219">
        <v>1</v>
      </c>
      <c r="P230" s="219">
        <v>1</v>
      </c>
      <c r="Q230" s="219">
        <v>1</v>
      </c>
      <c r="R230" s="219">
        <v>0</v>
      </c>
      <c r="S230" s="259">
        <f t="shared" si="3"/>
        <v>10</v>
      </c>
    </row>
    <row r="231" spans="1:19" ht="13.8">
      <c r="A231" s="219">
        <v>0</v>
      </c>
      <c r="B231" s="221">
        <v>4</v>
      </c>
      <c r="C231" s="219">
        <v>1</v>
      </c>
      <c r="D231" s="219">
        <v>2</v>
      </c>
      <c r="E231" s="219">
        <v>1</v>
      </c>
      <c r="F231" s="219">
        <v>3</v>
      </c>
      <c r="G231" s="219">
        <v>1</v>
      </c>
      <c r="H231" s="219">
        <v>2</v>
      </c>
      <c r="I231" s="219">
        <v>2</v>
      </c>
      <c r="J231" s="219">
        <v>2</v>
      </c>
      <c r="K231" s="219">
        <v>2</v>
      </c>
      <c r="L231" s="219">
        <v>2</v>
      </c>
      <c r="M231" s="219">
        <v>2</v>
      </c>
      <c r="N231" s="219">
        <v>1</v>
      </c>
      <c r="O231" s="219">
        <v>1</v>
      </c>
      <c r="P231" s="219">
        <v>2</v>
      </c>
      <c r="Q231" s="219">
        <v>2</v>
      </c>
      <c r="R231" s="219">
        <v>1</v>
      </c>
      <c r="S231" s="259">
        <f t="shared" si="3"/>
        <v>27</v>
      </c>
    </row>
    <row r="232" spans="1:19" ht="13.8">
      <c r="A232" s="219">
        <v>0</v>
      </c>
      <c r="B232" s="220">
        <v>12</v>
      </c>
      <c r="C232" s="219">
        <v>2</v>
      </c>
      <c r="D232" s="219">
        <v>2</v>
      </c>
      <c r="E232" s="219">
        <v>1</v>
      </c>
      <c r="F232" s="219">
        <v>1</v>
      </c>
      <c r="G232" s="219">
        <v>1</v>
      </c>
      <c r="H232" s="219">
        <v>1</v>
      </c>
      <c r="I232" s="219">
        <v>2</v>
      </c>
      <c r="J232" s="219">
        <v>1</v>
      </c>
      <c r="K232" s="219">
        <v>2</v>
      </c>
      <c r="L232" s="219">
        <v>1</v>
      </c>
      <c r="M232" s="219">
        <v>2</v>
      </c>
      <c r="N232" s="219">
        <v>1</v>
      </c>
      <c r="O232" s="219">
        <v>0</v>
      </c>
      <c r="P232" s="219">
        <v>1</v>
      </c>
      <c r="Q232" s="219">
        <v>0</v>
      </c>
      <c r="R232" s="219">
        <v>0</v>
      </c>
      <c r="S232" s="259">
        <f t="shared" si="3"/>
        <v>18</v>
      </c>
    </row>
    <row r="233" spans="1:19" ht="13.8">
      <c r="A233" s="219">
        <v>0</v>
      </c>
      <c r="B233" s="221">
        <v>4</v>
      </c>
      <c r="C233" s="219">
        <v>1</v>
      </c>
      <c r="D233" s="219">
        <v>2</v>
      </c>
      <c r="E233" s="219">
        <v>0</v>
      </c>
      <c r="F233" s="219">
        <v>2</v>
      </c>
      <c r="G233" s="219">
        <v>1</v>
      </c>
      <c r="H233" s="219">
        <v>1</v>
      </c>
      <c r="I233" s="219">
        <v>1</v>
      </c>
      <c r="J233" s="219">
        <v>1</v>
      </c>
      <c r="K233" s="219">
        <v>2</v>
      </c>
      <c r="L233" s="219">
        <v>1</v>
      </c>
      <c r="M233" s="219">
        <v>1</v>
      </c>
      <c r="N233" s="219">
        <v>2</v>
      </c>
      <c r="O233" s="219">
        <v>1</v>
      </c>
      <c r="P233" s="219">
        <v>2</v>
      </c>
      <c r="Q233" s="219">
        <v>2</v>
      </c>
      <c r="R233" s="219">
        <v>2</v>
      </c>
      <c r="S233" s="259">
        <f t="shared" si="3"/>
        <v>22</v>
      </c>
    </row>
    <row r="234" spans="1:19" ht="13.8">
      <c r="A234" s="219">
        <v>0</v>
      </c>
      <c r="B234" s="220">
        <v>3</v>
      </c>
      <c r="C234" s="219">
        <v>3</v>
      </c>
      <c r="D234" s="219">
        <v>2</v>
      </c>
      <c r="E234" s="219">
        <v>0</v>
      </c>
      <c r="F234" s="219">
        <v>3</v>
      </c>
      <c r="G234" s="219">
        <v>2</v>
      </c>
      <c r="H234" s="219">
        <v>1</v>
      </c>
      <c r="I234" s="219">
        <v>2</v>
      </c>
      <c r="J234" s="219">
        <v>2</v>
      </c>
      <c r="K234" s="219">
        <v>3</v>
      </c>
      <c r="L234" s="219">
        <v>0</v>
      </c>
      <c r="M234" s="219">
        <v>0</v>
      </c>
      <c r="N234" s="219">
        <v>2</v>
      </c>
      <c r="O234" s="219">
        <v>2</v>
      </c>
      <c r="P234" s="219">
        <v>2</v>
      </c>
      <c r="Q234" s="219">
        <v>3</v>
      </c>
      <c r="R234" s="219">
        <v>2</v>
      </c>
      <c r="S234" s="259">
        <f t="shared" si="3"/>
        <v>29</v>
      </c>
    </row>
    <row r="235" spans="1:19" ht="13.8">
      <c r="A235" s="219">
        <v>0</v>
      </c>
      <c r="B235" s="221">
        <v>10</v>
      </c>
      <c r="C235" s="219">
        <v>2</v>
      </c>
      <c r="D235" s="219">
        <v>1</v>
      </c>
      <c r="E235" s="219">
        <v>1</v>
      </c>
      <c r="F235" s="219">
        <v>3</v>
      </c>
      <c r="G235" s="219">
        <v>2</v>
      </c>
      <c r="H235" s="219">
        <v>2</v>
      </c>
      <c r="I235" s="219">
        <v>1</v>
      </c>
      <c r="J235" s="219">
        <v>1</v>
      </c>
      <c r="K235" s="219">
        <v>1</v>
      </c>
      <c r="L235" s="219">
        <v>1</v>
      </c>
      <c r="M235" s="219">
        <v>2</v>
      </c>
      <c r="N235" s="219">
        <v>1</v>
      </c>
      <c r="O235" s="219">
        <v>1</v>
      </c>
      <c r="P235" s="219">
        <v>2</v>
      </c>
      <c r="Q235" s="219">
        <v>1</v>
      </c>
      <c r="R235" s="219">
        <v>1</v>
      </c>
      <c r="S235" s="259">
        <f t="shared" si="3"/>
        <v>23</v>
      </c>
    </row>
    <row r="236" spans="1:19" ht="13.8">
      <c r="A236" s="219">
        <v>0</v>
      </c>
      <c r="B236" s="220">
        <v>10</v>
      </c>
      <c r="C236" s="219">
        <v>3</v>
      </c>
      <c r="D236" s="219">
        <v>3</v>
      </c>
      <c r="E236" s="219">
        <v>1</v>
      </c>
      <c r="F236" s="219">
        <v>0</v>
      </c>
      <c r="G236" s="219">
        <v>3</v>
      </c>
      <c r="H236" s="219">
        <v>3</v>
      </c>
      <c r="I236" s="219">
        <v>2</v>
      </c>
      <c r="J236" s="219">
        <v>3</v>
      </c>
      <c r="K236" s="219">
        <v>3</v>
      </c>
      <c r="L236" s="219">
        <v>1</v>
      </c>
      <c r="M236" s="219">
        <v>1</v>
      </c>
      <c r="N236" s="219">
        <v>3</v>
      </c>
      <c r="O236" s="219">
        <v>3</v>
      </c>
      <c r="P236" s="219">
        <v>2</v>
      </c>
      <c r="Q236" s="219">
        <v>3</v>
      </c>
      <c r="R236" s="219">
        <v>3</v>
      </c>
      <c r="S236" s="259">
        <f t="shared" si="3"/>
        <v>37</v>
      </c>
    </row>
    <row r="237" spans="1:19" ht="13.8">
      <c r="A237" s="219">
        <v>0</v>
      </c>
      <c r="B237" s="220">
        <v>2</v>
      </c>
      <c r="C237" s="219">
        <v>2</v>
      </c>
      <c r="D237" s="219">
        <v>3</v>
      </c>
      <c r="E237" s="219">
        <v>1</v>
      </c>
      <c r="F237" s="219">
        <v>3</v>
      </c>
      <c r="G237" s="219">
        <v>2</v>
      </c>
      <c r="H237" s="219">
        <v>2</v>
      </c>
      <c r="I237" s="219">
        <v>2</v>
      </c>
      <c r="J237" s="219">
        <v>3</v>
      </c>
      <c r="K237" s="219">
        <v>3</v>
      </c>
      <c r="L237" s="219">
        <v>1</v>
      </c>
      <c r="M237" s="219">
        <v>1</v>
      </c>
      <c r="N237" s="219">
        <v>1</v>
      </c>
      <c r="O237" s="219">
        <v>2</v>
      </c>
      <c r="P237" s="219">
        <v>2</v>
      </c>
      <c r="Q237" s="219">
        <v>1</v>
      </c>
      <c r="R237" s="219">
        <v>2</v>
      </c>
      <c r="S237" s="259">
        <f t="shared" si="3"/>
        <v>31</v>
      </c>
    </row>
    <row r="238" spans="1:19" ht="13.8">
      <c r="A238" s="219">
        <v>0</v>
      </c>
      <c r="B238" s="221">
        <v>6</v>
      </c>
      <c r="C238" s="219">
        <v>2</v>
      </c>
      <c r="D238" s="219">
        <v>1</v>
      </c>
      <c r="E238" s="219">
        <v>1</v>
      </c>
      <c r="F238" s="219">
        <v>2</v>
      </c>
      <c r="G238" s="219">
        <v>0</v>
      </c>
      <c r="H238" s="219">
        <v>2</v>
      </c>
      <c r="I238" s="219">
        <v>2</v>
      </c>
      <c r="J238" s="219">
        <v>1</v>
      </c>
      <c r="K238" s="219">
        <v>1</v>
      </c>
      <c r="L238" s="219">
        <v>2</v>
      </c>
      <c r="M238" s="219">
        <v>3</v>
      </c>
      <c r="N238" s="219">
        <v>1</v>
      </c>
      <c r="O238" s="219">
        <v>2</v>
      </c>
      <c r="P238" s="219">
        <v>1</v>
      </c>
      <c r="Q238" s="219">
        <v>2</v>
      </c>
      <c r="R238" s="219">
        <v>1</v>
      </c>
      <c r="S238" s="259">
        <f t="shared" si="3"/>
        <v>24</v>
      </c>
    </row>
    <row r="239" spans="1:19" ht="13.8">
      <c r="A239" s="219">
        <v>0</v>
      </c>
      <c r="B239" s="221">
        <v>3</v>
      </c>
      <c r="C239" s="219">
        <v>1</v>
      </c>
      <c r="D239" s="219">
        <v>2</v>
      </c>
      <c r="E239" s="219">
        <v>0</v>
      </c>
      <c r="F239" s="219">
        <v>0</v>
      </c>
      <c r="G239" s="219">
        <v>0</v>
      </c>
      <c r="H239" s="219">
        <v>1</v>
      </c>
      <c r="I239" s="219">
        <v>0</v>
      </c>
      <c r="J239" s="219">
        <v>2</v>
      </c>
      <c r="K239" s="219">
        <v>1</v>
      </c>
      <c r="L239" s="219">
        <v>1</v>
      </c>
      <c r="M239" s="219">
        <v>2</v>
      </c>
      <c r="N239" s="219">
        <v>1</v>
      </c>
      <c r="O239" s="219">
        <v>1</v>
      </c>
      <c r="P239" s="219">
        <v>1</v>
      </c>
      <c r="Q239" s="219">
        <v>1</v>
      </c>
      <c r="R239" s="219">
        <v>2</v>
      </c>
      <c r="S239" s="259">
        <f t="shared" si="3"/>
        <v>16</v>
      </c>
    </row>
    <row r="240" spans="1:19" ht="13.8">
      <c r="A240" s="219">
        <v>1</v>
      </c>
      <c r="B240" s="221">
        <v>1.5</v>
      </c>
      <c r="C240" s="219">
        <v>2</v>
      </c>
      <c r="D240" s="219">
        <v>2</v>
      </c>
      <c r="E240" s="219">
        <v>1</v>
      </c>
      <c r="F240" s="219">
        <v>1</v>
      </c>
      <c r="G240" s="219">
        <v>2</v>
      </c>
      <c r="H240" s="219">
        <v>2</v>
      </c>
      <c r="I240" s="219">
        <v>2</v>
      </c>
      <c r="J240" s="219">
        <v>1</v>
      </c>
      <c r="K240" s="219">
        <v>2</v>
      </c>
      <c r="L240" s="219">
        <v>1</v>
      </c>
      <c r="M240" s="219">
        <v>0</v>
      </c>
      <c r="N240" s="219">
        <v>1</v>
      </c>
      <c r="O240" s="219">
        <v>2</v>
      </c>
      <c r="P240" s="219">
        <v>1</v>
      </c>
      <c r="Q240" s="219">
        <v>1</v>
      </c>
      <c r="R240" s="219">
        <v>0</v>
      </c>
      <c r="S240" s="259">
        <f t="shared" si="3"/>
        <v>21</v>
      </c>
    </row>
    <row r="241" spans="1:19" ht="13.8">
      <c r="A241" s="219">
        <v>0</v>
      </c>
      <c r="B241" s="221">
        <v>8</v>
      </c>
      <c r="C241" s="219">
        <v>3</v>
      </c>
      <c r="D241" s="219">
        <v>3</v>
      </c>
      <c r="E241" s="219">
        <v>2</v>
      </c>
      <c r="F241" s="219">
        <v>2</v>
      </c>
      <c r="G241" s="219">
        <v>2</v>
      </c>
      <c r="H241" s="219">
        <v>2</v>
      </c>
      <c r="I241" s="219">
        <v>3</v>
      </c>
      <c r="J241" s="219">
        <v>2</v>
      </c>
      <c r="K241" s="219">
        <v>3</v>
      </c>
      <c r="L241" s="219">
        <v>2</v>
      </c>
      <c r="M241" s="219">
        <v>2</v>
      </c>
      <c r="N241" s="219">
        <v>2</v>
      </c>
      <c r="O241" s="219">
        <v>3</v>
      </c>
      <c r="P241" s="219">
        <v>3</v>
      </c>
      <c r="Q241" s="219">
        <v>3</v>
      </c>
      <c r="R241" s="219">
        <v>3</v>
      </c>
      <c r="S241" s="259">
        <f t="shared" si="3"/>
        <v>40</v>
      </c>
    </row>
    <row r="242" spans="1:19" ht="13.8">
      <c r="A242" s="219">
        <v>0</v>
      </c>
      <c r="B242" s="221">
        <v>7</v>
      </c>
      <c r="C242" s="219">
        <v>2</v>
      </c>
      <c r="D242" s="219">
        <v>3</v>
      </c>
      <c r="E242" s="219">
        <v>1</v>
      </c>
      <c r="F242" s="219">
        <v>1</v>
      </c>
      <c r="G242" s="219">
        <v>1</v>
      </c>
      <c r="H242" s="219">
        <v>2</v>
      </c>
      <c r="I242" s="219">
        <v>2</v>
      </c>
      <c r="J242" s="219">
        <v>1</v>
      </c>
      <c r="K242" s="219">
        <v>2</v>
      </c>
      <c r="L242" s="219">
        <v>2</v>
      </c>
      <c r="M242" s="219">
        <v>3</v>
      </c>
      <c r="N242" s="219">
        <v>1</v>
      </c>
      <c r="O242" s="219">
        <v>2</v>
      </c>
      <c r="P242" s="219">
        <v>2</v>
      </c>
      <c r="Q242" s="219">
        <v>1</v>
      </c>
      <c r="R242" s="219">
        <v>1</v>
      </c>
      <c r="S242" s="259">
        <f t="shared" si="3"/>
        <v>27</v>
      </c>
    </row>
    <row r="243" spans="1:19" ht="13.8">
      <c r="A243" s="219">
        <v>1</v>
      </c>
      <c r="B243" s="221">
        <v>2</v>
      </c>
      <c r="C243" s="219">
        <v>2</v>
      </c>
      <c r="D243" s="219">
        <v>2</v>
      </c>
      <c r="E243" s="219">
        <v>1</v>
      </c>
      <c r="F243" s="219">
        <v>2</v>
      </c>
      <c r="G243" s="219">
        <v>2</v>
      </c>
      <c r="H243" s="219">
        <v>2</v>
      </c>
      <c r="I243" s="219">
        <v>1</v>
      </c>
      <c r="J243" s="219">
        <v>1</v>
      </c>
      <c r="K243" s="219">
        <v>2</v>
      </c>
      <c r="L243" s="219">
        <v>1</v>
      </c>
      <c r="M243" s="219">
        <v>1</v>
      </c>
      <c r="N243" s="219">
        <v>1</v>
      </c>
      <c r="O243" s="219">
        <v>2</v>
      </c>
      <c r="P243" s="219">
        <v>2</v>
      </c>
      <c r="Q243" s="219">
        <v>1</v>
      </c>
      <c r="R243" s="219">
        <v>1</v>
      </c>
      <c r="S243" s="259">
        <f t="shared" si="3"/>
        <v>24</v>
      </c>
    </row>
    <row r="244" spans="1:19" ht="13.8">
      <c r="A244" s="219">
        <v>0</v>
      </c>
      <c r="B244" s="220">
        <v>3</v>
      </c>
      <c r="C244" s="219">
        <v>2</v>
      </c>
      <c r="D244" s="219">
        <v>2</v>
      </c>
      <c r="E244" s="219">
        <v>2</v>
      </c>
      <c r="F244" s="219">
        <v>2</v>
      </c>
      <c r="G244" s="219">
        <v>1</v>
      </c>
      <c r="H244" s="219">
        <v>2</v>
      </c>
      <c r="I244" s="219">
        <v>2</v>
      </c>
      <c r="J244" s="219">
        <v>2</v>
      </c>
      <c r="K244" s="219">
        <v>2</v>
      </c>
      <c r="L244" s="219">
        <v>0</v>
      </c>
      <c r="M244" s="219">
        <v>0</v>
      </c>
      <c r="N244" s="219">
        <v>2</v>
      </c>
      <c r="O244" s="219">
        <v>1</v>
      </c>
      <c r="P244" s="219">
        <v>3</v>
      </c>
      <c r="Q244" s="219">
        <v>2</v>
      </c>
      <c r="R244" s="219">
        <v>1</v>
      </c>
      <c r="S244" s="259">
        <f t="shared" si="3"/>
        <v>26</v>
      </c>
    </row>
    <row r="245" spans="1:19" ht="13.8">
      <c r="A245" s="219">
        <v>0</v>
      </c>
      <c r="B245" s="221">
        <v>4</v>
      </c>
      <c r="C245" s="219">
        <v>3</v>
      </c>
      <c r="D245" s="219">
        <v>1</v>
      </c>
      <c r="E245" s="219">
        <v>1</v>
      </c>
      <c r="F245" s="219">
        <v>0</v>
      </c>
      <c r="G245" s="219">
        <v>0</v>
      </c>
      <c r="H245" s="219">
        <v>1</v>
      </c>
      <c r="I245" s="219">
        <v>0</v>
      </c>
      <c r="J245" s="219">
        <v>2</v>
      </c>
      <c r="K245" s="219">
        <v>3</v>
      </c>
      <c r="L245" s="219">
        <v>0</v>
      </c>
      <c r="M245" s="219">
        <v>1</v>
      </c>
      <c r="N245" s="219">
        <v>0</v>
      </c>
      <c r="O245" s="219">
        <v>2</v>
      </c>
      <c r="P245" s="219">
        <v>2</v>
      </c>
      <c r="Q245" s="219">
        <v>2</v>
      </c>
      <c r="R245" s="219">
        <v>0</v>
      </c>
      <c r="S245" s="259">
        <f t="shared" si="3"/>
        <v>18</v>
      </c>
    </row>
    <row r="246" spans="1:19" ht="13.8">
      <c r="A246" s="219">
        <v>0</v>
      </c>
      <c r="B246" s="221">
        <v>8</v>
      </c>
      <c r="C246" s="219">
        <v>2</v>
      </c>
      <c r="D246" s="219">
        <v>3</v>
      </c>
      <c r="E246" s="219">
        <v>2</v>
      </c>
      <c r="F246" s="219">
        <v>3</v>
      </c>
      <c r="G246" s="219">
        <v>0</v>
      </c>
      <c r="H246" s="219">
        <v>1</v>
      </c>
      <c r="I246" s="219">
        <v>1</v>
      </c>
      <c r="J246" s="219">
        <v>3</v>
      </c>
      <c r="K246" s="219">
        <v>2</v>
      </c>
      <c r="L246" s="219">
        <v>0</v>
      </c>
      <c r="M246" s="219">
        <v>1</v>
      </c>
      <c r="N246" s="219">
        <v>0</v>
      </c>
      <c r="O246" s="219">
        <v>2</v>
      </c>
      <c r="P246" s="219">
        <v>3</v>
      </c>
      <c r="Q246" s="219">
        <v>2</v>
      </c>
      <c r="R246" s="219">
        <v>1</v>
      </c>
      <c r="S246" s="259">
        <f t="shared" si="3"/>
        <v>26</v>
      </c>
    </row>
    <row r="247" spans="1:19" ht="13.8">
      <c r="A247" s="219">
        <v>0</v>
      </c>
      <c r="B247" s="221">
        <v>3</v>
      </c>
      <c r="C247" s="219">
        <v>3</v>
      </c>
      <c r="D247" s="219">
        <v>2</v>
      </c>
      <c r="E247" s="219">
        <v>2</v>
      </c>
      <c r="F247" s="219">
        <v>1</v>
      </c>
      <c r="G247" s="219">
        <v>1</v>
      </c>
      <c r="H247" s="219">
        <v>2</v>
      </c>
      <c r="I247" s="219">
        <v>2</v>
      </c>
      <c r="J247" s="219">
        <v>1</v>
      </c>
      <c r="K247" s="219">
        <v>2</v>
      </c>
      <c r="L247" s="219">
        <v>2</v>
      </c>
      <c r="M247" s="219">
        <v>2</v>
      </c>
      <c r="N247" s="219">
        <v>1</v>
      </c>
      <c r="O247" s="219">
        <v>2</v>
      </c>
      <c r="P247" s="219">
        <v>2</v>
      </c>
      <c r="Q247" s="219">
        <v>1</v>
      </c>
      <c r="R247" s="219">
        <v>3</v>
      </c>
      <c r="S247" s="259">
        <f t="shared" si="3"/>
        <v>29</v>
      </c>
    </row>
    <row r="248" spans="1:19" ht="13.8">
      <c r="A248" s="219">
        <v>0</v>
      </c>
      <c r="B248" s="221">
        <v>3</v>
      </c>
      <c r="C248" s="219">
        <v>1</v>
      </c>
      <c r="D248" s="219">
        <v>2</v>
      </c>
      <c r="E248" s="219">
        <v>0</v>
      </c>
      <c r="F248" s="219">
        <v>0</v>
      </c>
      <c r="G248" s="219">
        <v>2</v>
      </c>
      <c r="H248" s="219">
        <v>2</v>
      </c>
      <c r="I248" s="219">
        <v>1</v>
      </c>
      <c r="J248" s="219">
        <v>0</v>
      </c>
      <c r="K248" s="219">
        <v>3</v>
      </c>
      <c r="L248" s="219">
        <v>3</v>
      </c>
      <c r="M248" s="219">
        <v>2</v>
      </c>
      <c r="N248" s="219">
        <v>2</v>
      </c>
      <c r="O248" s="219">
        <v>2</v>
      </c>
      <c r="P248" s="219">
        <v>3</v>
      </c>
      <c r="Q248" s="219">
        <v>3</v>
      </c>
      <c r="R248" s="219">
        <v>3</v>
      </c>
      <c r="S248" s="259">
        <f t="shared" si="3"/>
        <v>29</v>
      </c>
    </row>
    <row r="249" spans="1:19" ht="13.8">
      <c r="A249" s="219">
        <v>0</v>
      </c>
      <c r="B249" s="220">
        <v>1</v>
      </c>
      <c r="C249" s="219">
        <v>2</v>
      </c>
      <c r="D249" s="219">
        <v>2</v>
      </c>
      <c r="E249" s="219">
        <v>2</v>
      </c>
      <c r="F249" s="219">
        <v>2</v>
      </c>
      <c r="G249" s="219">
        <v>0</v>
      </c>
      <c r="H249" s="219">
        <v>1</v>
      </c>
      <c r="I249" s="219">
        <v>1</v>
      </c>
      <c r="J249" s="219">
        <v>1</v>
      </c>
      <c r="K249" s="219">
        <v>1</v>
      </c>
      <c r="L249" s="219">
        <v>0</v>
      </c>
      <c r="M249" s="219">
        <v>1</v>
      </c>
      <c r="N249" s="219">
        <v>0</v>
      </c>
      <c r="O249" s="219">
        <v>1</v>
      </c>
      <c r="P249" s="219">
        <v>1</v>
      </c>
      <c r="Q249" s="219">
        <v>1</v>
      </c>
      <c r="R249" s="219">
        <v>0</v>
      </c>
      <c r="S249" s="259">
        <f t="shared" si="3"/>
        <v>16</v>
      </c>
    </row>
    <row r="250" spans="1:19" ht="13.8">
      <c r="A250" s="219">
        <v>0</v>
      </c>
      <c r="B250" s="221">
        <v>6</v>
      </c>
      <c r="C250" s="219">
        <v>1</v>
      </c>
      <c r="D250" s="219">
        <v>2</v>
      </c>
      <c r="E250" s="219">
        <v>0</v>
      </c>
      <c r="F250" s="219">
        <v>2</v>
      </c>
      <c r="G250" s="219">
        <v>0</v>
      </c>
      <c r="H250" s="219">
        <v>2</v>
      </c>
      <c r="I250" s="219">
        <v>1</v>
      </c>
      <c r="J250" s="219">
        <v>0</v>
      </c>
      <c r="K250" s="219">
        <v>3</v>
      </c>
      <c r="L250" s="219">
        <v>0</v>
      </c>
      <c r="M250" s="219">
        <v>2</v>
      </c>
      <c r="N250" s="219">
        <v>2</v>
      </c>
      <c r="O250" s="219">
        <v>1</v>
      </c>
      <c r="P250" s="219">
        <v>1</v>
      </c>
      <c r="Q250" s="219">
        <v>0</v>
      </c>
      <c r="R250" s="219">
        <v>0</v>
      </c>
      <c r="S250" s="259">
        <f t="shared" si="3"/>
        <v>17</v>
      </c>
    </row>
    <row r="251" spans="1:19" ht="13.8">
      <c r="A251" s="219">
        <v>0</v>
      </c>
      <c r="B251" s="221">
        <v>0.5</v>
      </c>
      <c r="C251" s="219">
        <v>3</v>
      </c>
      <c r="D251" s="219">
        <v>3</v>
      </c>
      <c r="E251" s="219">
        <v>1</v>
      </c>
      <c r="F251" s="219">
        <v>3</v>
      </c>
      <c r="G251" s="219">
        <v>1</v>
      </c>
      <c r="H251" s="219">
        <v>1</v>
      </c>
      <c r="I251" s="219">
        <v>3</v>
      </c>
      <c r="J251" s="219">
        <v>1</v>
      </c>
      <c r="K251" s="219">
        <v>2</v>
      </c>
      <c r="L251" s="219">
        <v>0</v>
      </c>
      <c r="M251" s="219">
        <v>0</v>
      </c>
      <c r="N251" s="219">
        <v>1</v>
      </c>
      <c r="O251" s="219">
        <v>1</v>
      </c>
      <c r="P251" s="219">
        <v>2</v>
      </c>
      <c r="Q251" s="219">
        <v>2</v>
      </c>
      <c r="R251" s="219">
        <v>0</v>
      </c>
      <c r="S251" s="259">
        <f t="shared" si="3"/>
        <v>24</v>
      </c>
    </row>
    <row r="252" spans="1:19" ht="13.8">
      <c r="A252" s="219">
        <v>0</v>
      </c>
      <c r="B252" s="221">
        <v>10</v>
      </c>
      <c r="C252" s="219">
        <v>1</v>
      </c>
      <c r="D252" s="219">
        <v>2</v>
      </c>
      <c r="E252" s="219">
        <v>0</v>
      </c>
      <c r="F252" s="219">
        <v>2</v>
      </c>
      <c r="G252" s="219">
        <v>0</v>
      </c>
      <c r="H252" s="219">
        <v>1</v>
      </c>
      <c r="I252" s="219">
        <v>1</v>
      </c>
      <c r="J252" s="219">
        <v>2</v>
      </c>
      <c r="K252" s="219">
        <v>2</v>
      </c>
      <c r="L252" s="219">
        <v>0</v>
      </c>
      <c r="M252" s="219">
        <v>0</v>
      </c>
      <c r="N252" s="219">
        <v>2</v>
      </c>
      <c r="O252" s="219">
        <v>1</v>
      </c>
      <c r="P252" s="219">
        <v>2</v>
      </c>
      <c r="Q252" s="219">
        <v>2</v>
      </c>
      <c r="R252" s="219">
        <v>0</v>
      </c>
      <c r="S252" s="259">
        <f t="shared" si="3"/>
        <v>18</v>
      </c>
    </row>
    <row r="253" spans="1:19" ht="13.8">
      <c r="A253" s="219">
        <v>0</v>
      </c>
      <c r="B253" s="221">
        <v>5</v>
      </c>
      <c r="C253" s="219">
        <v>2</v>
      </c>
      <c r="D253" s="219">
        <v>2</v>
      </c>
      <c r="E253" s="219">
        <v>2</v>
      </c>
      <c r="F253" s="219">
        <v>2</v>
      </c>
      <c r="G253" s="219">
        <v>2</v>
      </c>
      <c r="H253" s="219">
        <v>2</v>
      </c>
      <c r="I253" s="219">
        <v>1</v>
      </c>
      <c r="J253" s="219">
        <v>2</v>
      </c>
      <c r="K253" s="219">
        <v>3</v>
      </c>
      <c r="L253" s="219">
        <v>1</v>
      </c>
      <c r="M253" s="219">
        <v>1</v>
      </c>
      <c r="N253" s="219">
        <v>1</v>
      </c>
      <c r="O253" s="219">
        <v>0</v>
      </c>
      <c r="P253" s="219">
        <v>1</v>
      </c>
      <c r="Q253" s="219">
        <v>1</v>
      </c>
      <c r="R253" s="219">
        <v>1</v>
      </c>
      <c r="S253" s="259">
        <f t="shared" si="3"/>
        <v>24</v>
      </c>
    </row>
    <row r="254" spans="1:19" ht="13.8">
      <c r="A254" s="219">
        <v>0</v>
      </c>
      <c r="B254" s="220">
        <v>2</v>
      </c>
      <c r="C254" s="219">
        <v>1</v>
      </c>
      <c r="D254" s="219">
        <v>2</v>
      </c>
      <c r="E254" s="219">
        <v>0</v>
      </c>
      <c r="F254" s="219">
        <v>0</v>
      </c>
      <c r="G254" s="219">
        <v>2</v>
      </c>
      <c r="H254" s="219">
        <v>0</v>
      </c>
      <c r="I254" s="219">
        <v>0</v>
      </c>
      <c r="J254" s="219">
        <v>0</v>
      </c>
      <c r="K254" s="219">
        <v>2</v>
      </c>
      <c r="L254" s="219">
        <v>1</v>
      </c>
      <c r="M254" s="219">
        <v>0</v>
      </c>
      <c r="N254" s="219">
        <v>0</v>
      </c>
      <c r="O254" s="219">
        <v>0</v>
      </c>
      <c r="P254" s="219">
        <v>2</v>
      </c>
      <c r="Q254" s="219">
        <v>1</v>
      </c>
      <c r="R254" s="219">
        <v>0</v>
      </c>
      <c r="S254" s="259">
        <f t="shared" si="3"/>
        <v>11</v>
      </c>
    </row>
    <row r="255" spans="1:19" ht="13.8">
      <c r="A255" s="219">
        <v>0</v>
      </c>
      <c r="B255" s="221">
        <v>9</v>
      </c>
      <c r="C255" s="219">
        <v>2</v>
      </c>
      <c r="D255" s="219">
        <v>2</v>
      </c>
      <c r="E255" s="219">
        <v>1</v>
      </c>
      <c r="F255" s="219">
        <v>1</v>
      </c>
      <c r="G255" s="219">
        <v>1</v>
      </c>
      <c r="H255" s="219">
        <v>3</v>
      </c>
      <c r="I255" s="219">
        <v>2</v>
      </c>
      <c r="J255" s="219">
        <v>0</v>
      </c>
      <c r="K255" s="219">
        <v>0</v>
      </c>
      <c r="L255" s="219">
        <v>3</v>
      </c>
      <c r="M255" s="219">
        <v>2</v>
      </c>
      <c r="N255" s="219">
        <v>0</v>
      </c>
      <c r="O255" s="219">
        <v>1</v>
      </c>
      <c r="P255" s="219">
        <v>2</v>
      </c>
      <c r="Q255" s="219">
        <v>3</v>
      </c>
      <c r="R255" s="219">
        <v>1</v>
      </c>
      <c r="S255" s="259">
        <f t="shared" si="3"/>
        <v>24</v>
      </c>
    </row>
    <row r="256" spans="1:19" ht="13.8">
      <c r="A256" s="219">
        <v>1</v>
      </c>
      <c r="B256" s="221">
        <v>2</v>
      </c>
      <c r="C256" s="219">
        <v>2</v>
      </c>
      <c r="D256" s="219">
        <v>1</v>
      </c>
      <c r="E256" s="219">
        <v>0</v>
      </c>
      <c r="F256" s="219">
        <v>1</v>
      </c>
      <c r="G256" s="219">
        <v>2</v>
      </c>
      <c r="H256" s="219">
        <v>3</v>
      </c>
      <c r="I256" s="219">
        <v>2</v>
      </c>
      <c r="J256" s="219">
        <v>1</v>
      </c>
      <c r="K256" s="219">
        <v>1</v>
      </c>
      <c r="L256" s="219">
        <v>2</v>
      </c>
      <c r="M256" s="219">
        <v>2</v>
      </c>
      <c r="N256" s="219">
        <v>0</v>
      </c>
      <c r="O256" s="219">
        <v>2</v>
      </c>
      <c r="P256" s="219">
        <v>2</v>
      </c>
      <c r="Q256" s="219">
        <v>2</v>
      </c>
      <c r="R256" s="219">
        <v>3</v>
      </c>
      <c r="S256" s="259">
        <f t="shared" si="3"/>
        <v>26</v>
      </c>
    </row>
    <row r="257" spans="1:19" ht="13.8">
      <c r="A257" s="219">
        <v>0</v>
      </c>
      <c r="B257" s="221">
        <v>4</v>
      </c>
      <c r="C257" s="219">
        <v>2</v>
      </c>
      <c r="D257" s="219">
        <v>1</v>
      </c>
      <c r="E257" s="219">
        <v>1</v>
      </c>
      <c r="F257" s="219">
        <v>0</v>
      </c>
      <c r="G257" s="219">
        <v>1</v>
      </c>
      <c r="H257" s="219">
        <v>0</v>
      </c>
      <c r="I257" s="219">
        <v>1</v>
      </c>
      <c r="J257" s="219">
        <v>0</v>
      </c>
      <c r="K257" s="219">
        <v>2</v>
      </c>
      <c r="L257" s="219">
        <v>1</v>
      </c>
      <c r="M257" s="219">
        <v>1</v>
      </c>
      <c r="N257" s="219">
        <v>0</v>
      </c>
      <c r="O257" s="219">
        <v>0</v>
      </c>
      <c r="P257" s="219">
        <v>1</v>
      </c>
      <c r="Q257" s="219">
        <v>0</v>
      </c>
      <c r="R257" s="219">
        <v>0</v>
      </c>
      <c r="S257" s="259">
        <f t="shared" si="3"/>
        <v>11</v>
      </c>
    </row>
    <row r="258" spans="1:19" ht="13.8">
      <c r="A258" s="219">
        <v>0</v>
      </c>
      <c r="B258" s="221">
        <v>3</v>
      </c>
      <c r="C258" s="219">
        <v>2</v>
      </c>
      <c r="D258" s="219">
        <v>0</v>
      </c>
      <c r="E258" s="219">
        <v>0</v>
      </c>
      <c r="F258" s="219">
        <v>0</v>
      </c>
      <c r="G258" s="219">
        <v>2</v>
      </c>
      <c r="H258" s="219">
        <v>1</v>
      </c>
      <c r="I258" s="219">
        <v>1</v>
      </c>
      <c r="J258" s="219">
        <v>1</v>
      </c>
      <c r="K258" s="219">
        <v>1</v>
      </c>
      <c r="L258" s="219">
        <v>0</v>
      </c>
      <c r="M258" s="219">
        <v>1</v>
      </c>
      <c r="N258" s="219">
        <v>1</v>
      </c>
      <c r="O258" s="219">
        <v>1</v>
      </c>
      <c r="P258" s="219">
        <v>2</v>
      </c>
      <c r="Q258" s="219">
        <v>1</v>
      </c>
      <c r="R258" s="219">
        <v>0</v>
      </c>
      <c r="S258" s="259">
        <f t="shared" ref="S258:S321" si="4">SUM(C258:R258)</f>
        <v>14</v>
      </c>
    </row>
    <row r="259" spans="1:19" ht="13.8">
      <c r="A259" s="219">
        <v>0</v>
      </c>
      <c r="B259" s="221">
        <v>18</v>
      </c>
      <c r="C259" s="219">
        <v>1</v>
      </c>
      <c r="D259" s="219">
        <v>2</v>
      </c>
      <c r="E259" s="219">
        <v>1</v>
      </c>
      <c r="F259" s="219">
        <v>1</v>
      </c>
      <c r="G259" s="219">
        <v>0</v>
      </c>
      <c r="H259" s="219">
        <v>1</v>
      </c>
      <c r="I259" s="219">
        <v>1</v>
      </c>
      <c r="J259" s="219">
        <v>0</v>
      </c>
      <c r="K259" s="219">
        <v>3</v>
      </c>
      <c r="L259" s="219">
        <v>0</v>
      </c>
      <c r="M259" s="219">
        <v>1</v>
      </c>
      <c r="N259" s="219">
        <v>0</v>
      </c>
      <c r="O259" s="219">
        <v>0</v>
      </c>
      <c r="P259" s="219">
        <v>0</v>
      </c>
      <c r="Q259" s="219">
        <v>0</v>
      </c>
      <c r="R259" s="219">
        <v>0</v>
      </c>
      <c r="S259" s="259">
        <f t="shared" si="4"/>
        <v>11</v>
      </c>
    </row>
    <row r="260" spans="1:19" ht="13.8">
      <c r="A260" s="219">
        <v>1</v>
      </c>
      <c r="B260" s="220">
        <v>1</v>
      </c>
      <c r="C260" s="219">
        <v>2</v>
      </c>
      <c r="D260" s="219">
        <v>0</v>
      </c>
      <c r="E260" s="219">
        <v>2</v>
      </c>
      <c r="F260" s="219">
        <v>0</v>
      </c>
      <c r="G260" s="219">
        <v>1</v>
      </c>
      <c r="H260" s="219">
        <v>0</v>
      </c>
      <c r="I260" s="219">
        <v>0</v>
      </c>
      <c r="J260" s="219">
        <v>1</v>
      </c>
      <c r="K260" s="219">
        <v>1</v>
      </c>
      <c r="L260" s="219">
        <v>0</v>
      </c>
      <c r="M260" s="219">
        <v>0</v>
      </c>
      <c r="N260" s="219">
        <v>0</v>
      </c>
      <c r="O260" s="219">
        <v>1</v>
      </c>
      <c r="P260" s="219">
        <v>2</v>
      </c>
      <c r="Q260" s="219">
        <v>0</v>
      </c>
      <c r="R260" s="219">
        <v>0</v>
      </c>
      <c r="S260" s="259">
        <f t="shared" si="4"/>
        <v>10</v>
      </c>
    </row>
    <row r="261" spans="1:19" ht="13.8">
      <c r="A261" s="219">
        <v>1</v>
      </c>
      <c r="B261" s="220">
        <v>1</v>
      </c>
      <c r="C261" s="219">
        <v>3</v>
      </c>
      <c r="D261" s="219">
        <v>3</v>
      </c>
      <c r="E261" s="219">
        <v>2</v>
      </c>
      <c r="F261" s="219">
        <v>0</v>
      </c>
      <c r="G261" s="219">
        <v>1</v>
      </c>
      <c r="H261" s="219">
        <v>2</v>
      </c>
      <c r="I261" s="219">
        <v>2</v>
      </c>
      <c r="J261" s="219">
        <v>3</v>
      </c>
      <c r="K261" s="219">
        <v>3</v>
      </c>
      <c r="L261" s="219">
        <v>0</v>
      </c>
      <c r="M261" s="219">
        <v>3</v>
      </c>
      <c r="N261" s="219">
        <v>3</v>
      </c>
      <c r="O261" s="219">
        <v>3</v>
      </c>
      <c r="P261" s="219">
        <v>3</v>
      </c>
      <c r="Q261" s="219">
        <v>3</v>
      </c>
      <c r="R261" s="219">
        <v>3</v>
      </c>
      <c r="S261" s="259">
        <f t="shared" si="4"/>
        <v>37</v>
      </c>
    </row>
    <row r="262" spans="1:19" ht="13.8">
      <c r="A262" s="219">
        <v>0</v>
      </c>
      <c r="B262" s="220">
        <v>0.5</v>
      </c>
      <c r="C262" s="219">
        <v>1</v>
      </c>
      <c r="D262" s="219">
        <v>1</v>
      </c>
      <c r="E262" s="219">
        <v>2</v>
      </c>
      <c r="F262" s="219">
        <v>3</v>
      </c>
      <c r="G262" s="219">
        <v>0</v>
      </c>
      <c r="H262" s="219">
        <v>1</v>
      </c>
      <c r="I262" s="219">
        <v>1</v>
      </c>
      <c r="J262" s="219">
        <v>3</v>
      </c>
      <c r="K262" s="219">
        <v>0</v>
      </c>
      <c r="L262" s="219">
        <v>3</v>
      </c>
      <c r="M262" s="219">
        <v>3</v>
      </c>
      <c r="N262" s="219">
        <v>0</v>
      </c>
      <c r="O262" s="219">
        <v>0</v>
      </c>
      <c r="P262" s="219">
        <v>0</v>
      </c>
      <c r="Q262" s="219">
        <v>0</v>
      </c>
      <c r="R262" s="219">
        <v>0</v>
      </c>
      <c r="S262" s="259">
        <f t="shared" si="4"/>
        <v>18</v>
      </c>
    </row>
    <row r="263" spans="1:19" ht="13.8">
      <c r="A263" s="219">
        <v>0</v>
      </c>
      <c r="B263" s="220">
        <v>16</v>
      </c>
      <c r="C263" s="219">
        <v>1</v>
      </c>
      <c r="D263" s="219">
        <v>1</v>
      </c>
      <c r="E263" s="219">
        <v>0</v>
      </c>
      <c r="F263" s="219">
        <v>3</v>
      </c>
      <c r="G263" s="219">
        <v>1</v>
      </c>
      <c r="H263" s="219">
        <v>2</v>
      </c>
      <c r="I263" s="219">
        <v>1</v>
      </c>
      <c r="J263" s="219">
        <v>0</v>
      </c>
      <c r="K263" s="219">
        <v>0</v>
      </c>
      <c r="L263" s="219">
        <v>2</v>
      </c>
      <c r="M263" s="219">
        <v>2</v>
      </c>
      <c r="N263" s="219">
        <v>1</v>
      </c>
      <c r="O263" s="219">
        <v>1</v>
      </c>
      <c r="P263" s="219">
        <v>3</v>
      </c>
      <c r="Q263" s="219">
        <v>3</v>
      </c>
      <c r="R263" s="219">
        <v>1</v>
      </c>
      <c r="S263" s="259">
        <f t="shared" si="4"/>
        <v>22</v>
      </c>
    </row>
    <row r="264" spans="1:19" ht="13.8">
      <c r="A264" s="219">
        <v>0</v>
      </c>
      <c r="B264" s="221">
        <v>8</v>
      </c>
      <c r="C264" s="219">
        <v>0</v>
      </c>
      <c r="D264" s="219">
        <v>0</v>
      </c>
      <c r="E264" s="219">
        <v>0</v>
      </c>
      <c r="F264" s="219">
        <v>2</v>
      </c>
      <c r="G264" s="219">
        <v>0</v>
      </c>
      <c r="H264" s="219">
        <v>1</v>
      </c>
      <c r="I264" s="219">
        <v>0</v>
      </c>
      <c r="J264" s="219">
        <v>3</v>
      </c>
      <c r="K264" s="219">
        <v>2</v>
      </c>
      <c r="L264" s="219">
        <v>0</v>
      </c>
      <c r="M264" s="219">
        <v>0</v>
      </c>
      <c r="N264" s="219">
        <v>0</v>
      </c>
      <c r="O264" s="219">
        <v>0</v>
      </c>
      <c r="P264" s="219">
        <v>3</v>
      </c>
      <c r="Q264" s="219">
        <v>0</v>
      </c>
      <c r="R264" s="219">
        <v>0</v>
      </c>
      <c r="S264" s="259">
        <f t="shared" si="4"/>
        <v>11</v>
      </c>
    </row>
    <row r="265" spans="1:19" ht="13.8">
      <c r="A265" s="219">
        <v>0</v>
      </c>
      <c r="B265" s="221">
        <v>1</v>
      </c>
      <c r="C265" s="219">
        <v>0</v>
      </c>
      <c r="D265" s="219">
        <v>1</v>
      </c>
      <c r="E265" s="219">
        <v>0</v>
      </c>
      <c r="F265" s="219">
        <v>0</v>
      </c>
      <c r="G265" s="219">
        <v>1</v>
      </c>
      <c r="H265" s="219">
        <v>0</v>
      </c>
      <c r="I265" s="219">
        <v>2</v>
      </c>
      <c r="J265" s="219">
        <v>0</v>
      </c>
      <c r="K265" s="219">
        <v>1</v>
      </c>
      <c r="L265" s="219">
        <v>0</v>
      </c>
      <c r="M265" s="219">
        <v>0</v>
      </c>
      <c r="N265" s="219">
        <v>0</v>
      </c>
      <c r="O265" s="219">
        <v>0</v>
      </c>
      <c r="P265" s="219">
        <v>1</v>
      </c>
      <c r="Q265" s="219">
        <v>0</v>
      </c>
      <c r="R265" s="219">
        <v>0</v>
      </c>
      <c r="S265" s="259">
        <f t="shared" si="4"/>
        <v>6</v>
      </c>
    </row>
    <row r="266" spans="1:19" ht="13.8">
      <c r="A266" s="219">
        <v>0</v>
      </c>
      <c r="B266" s="221">
        <v>0.5</v>
      </c>
      <c r="C266" s="219">
        <v>3</v>
      </c>
      <c r="D266" s="219">
        <v>3</v>
      </c>
      <c r="E266" s="219">
        <v>2</v>
      </c>
      <c r="F266" s="219">
        <v>2</v>
      </c>
      <c r="G266" s="219">
        <v>2</v>
      </c>
      <c r="H266" s="219">
        <v>2</v>
      </c>
      <c r="I266" s="219">
        <v>1</v>
      </c>
      <c r="J266" s="219">
        <v>0</v>
      </c>
      <c r="K266" s="219">
        <v>2</v>
      </c>
      <c r="L266" s="219">
        <v>0</v>
      </c>
      <c r="M266" s="219">
        <v>1</v>
      </c>
      <c r="N266" s="219">
        <v>0</v>
      </c>
      <c r="O266" s="219">
        <v>3</v>
      </c>
      <c r="P266" s="219">
        <v>2</v>
      </c>
      <c r="Q266" s="219">
        <v>1</v>
      </c>
      <c r="R266" s="219">
        <v>0</v>
      </c>
      <c r="S266" s="259">
        <f t="shared" si="4"/>
        <v>24</v>
      </c>
    </row>
    <row r="267" spans="1:19" ht="13.8">
      <c r="A267" s="219">
        <v>1</v>
      </c>
      <c r="B267" s="221">
        <v>6</v>
      </c>
      <c r="C267" s="219">
        <v>1</v>
      </c>
      <c r="D267" s="219">
        <v>1</v>
      </c>
      <c r="E267" s="219">
        <v>0</v>
      </c>
      <c r="F267" s="219">
        <v>2</v>
      </c>
      <c r="G267" s="219">
        <v>1</v>
      </c>
      <c r="H267" s="219">
        <v>1</v>
      </c>
      <c r="I267" s="219">
        <v>2</v>
      </c>
      <c r="J267" s="219">
        <v>2</v>
      </c>
      <c r="K267" s="219">
        <v>2</v>
      </c>
      <c r="L267" s="219">
        <v>0</v>
      </c>
      <c r="M267" s="219">
        <v>0</v>
      </c>
      <c r="N267" s="219">
        <v>1</v>
      </c>
      <c r="O267" s="219">
        <v>1</v>
      </c>
      <c r="P267" s="219">
        <v>2</v>
      </c>
      <c r="Q267" s="219">
        <v>1</v>
      </c>
      <c r="R267" s="219">
        <v>0</v>
      </c>
      <c r="S267" s="259">
        <f t="shared" si="4"/>
        <v>17</v>
      </c>
    </row>
    <row r="268" spans="1:19" ht="13.8">
      <c r="A268" s="219">
        <v>1</v>
      </c>
      <c r="B268" s="221">
        <v>4</v>
      </c>
      <c r="C268" s="219">
        <v>2</v>
      </c>
      <c r="D268" s="219">
        <v>0</v>
      </c>
      <c r="E268" s="219">
        <v>2</v>
      </c>
      <c r="F268" s="219">
        <v>2</v>
      </c>
      <c r="G268" s="219">
        <v>2</v>
      </c>
      <c r="H268" s="219">
        <v>3</v>
      </c>
      <c r="I268" s="219">
        <v>3</v>
      </c>
      <c r="J268" s="219">
        <v>3</v>
      </c>
      <c r="K268" s="219">
        <v>1</v>
      </c>
      <c r="L268" s="219">
        <v>0</v>
      </c>
      <c r="M268" s="219">
        <v>2</v>
      </c>
      <c r="N268" s="219">
        <v>2</v>
      </c>
      <c r="O268" s="219">
        <v>1</v>
      </c>
      <c r="P268" s="219">
        <v>2</v>
      </c>
      <c r="Q268" s="219">
        <v>1</v>
      </c>
      <c r="R268" s="219">
        <v>2</v>
      </c>
      <c r="S268" s="259">
        <f t="shared" si="4"/>
        <v>28</v>
      </c>
    </row>
    <row r="269" spans="1:19" ht="13.8">
      <c r="A269" s="219">
        <v>1</v>
      </c>
      <c r="B269" s="221">
        <v>2.5</v>
      </c>
      <c r="C269" s="219">
        <v>0</v>
      </c>
      <c r="D269" s="219">
        <v>1</v>
      </c>
      <c r="E269" s="219">
        <v>3</v>
      </c>
      <c r="F269" s="219">
        <v>0</v>
      </c>
      <c r="G269" s="219">
        <v>1</v>
      </c>
      <c r="H269" s="219">
        <v>0</v>
      </c>
      <c r="I269" s="219">
        <v>1</v>
      </c>
      <c r="J269" s="219">
        <v>1</v>
      </c>
      <c r="K269" s="219">
        <v>2</v>
      </c>
      <c r="L269" s="219">
        <v>0</v>
      </c>
      <c r="M269" s="219">
        <v>0</v>
      </c>
      <c r="N269" s="219">
        <v>0</v>
      </c>
      <c r="O269" s="219">
        <v>0</v>
      </c>
      <c r="P269" s="219">
        <v>3</v>
      </c>
      <c r="Q269" s="219">
        <v>1</v>
      </c>
      <c r="R269" s="219">
        <v>0</v>
      </c>
      <c r="S269" s="259">
        <f t="shared" si="4"/>
        <v>13</v>
      </c>
    </row>
    <row r="270" spans="1:19" ht="13.8">
      <c r="A270" s="219">
        <v>1</v>
      </c>
      <c r="B270" s="221">
        <v>2</v>
      </c>
      <c r="C270" s="219">
        <v>3</v>
      </c>
      <c r="D270" s="219">
        <v>3</v>
      </c>
      <c r="E270" s="219">
        <v>1</v>
      </c>
      <c r="F270" s="219">
        <v>3</v>
      </c>
      <c r="G270" s="219">
        <v>1</v>
      </c>
      <c r="H270" s="219">
        <v>1</v>
      </c>
      <c r="I270" s="219">
        <v>2</v>
      </c>
      <c r="J270" s="219">
        <v>3</v>
      </c>
      <c r="K270" s="219">
        <v>3</v>
      </c>
      <c r="L270" s="219">
        <v>0</v>
      </c>
      <c r="M270" s="219">
        <v>0</v>
      </c>
      <c r="N270" s="219">
        <v>2</v>
      </c>
      <c r="O270" s="219">
        <v>2</v>
      </c>
      <c r="P270" s="219">
        <v>3</v>
      </c>
      <c r="Q270" s="219">
        <v>3</v>
      </c>
      <c r="R270" s="219">
        <v>3</v>
      </c>
      <c r="S270" s="259">
        <f t="shared" si="4"/>
        <v>33</v>
      </c>
    </row>
    <row r="271" spans="1:19" ht="13.8">
      <c r="A271" s="219">
        <v>0</v>
      </c>
      <c r="B271" s="220">
        <v>2</v>
      </c>
      <c r="C271" s="219">
        <v>2</v>
      </c>
      <c r="D271" s="219">
        <v>3</v>
      </c>
      <c r="E271" s="219">
        <v>2</v>
      </c>
      <c r="F271" s="219">
        <v>1</v>
      </c>
      <c r="G271" s="219">
        <v>1</v>
      </c>
      <c r="H271" s="219">
        <v>1</v>
      </c>
      <c r="I271" s="219">
        <v>1</v>
      </c>
      <c r="J271" s="219">
        <v>3</v>
      </c>
      <c r="K271" s="219">
        <v>3</v>
      </c>
      <c r="L271" s="219">
        <v>0</v>
      </c>
      <c r="M271" s="219">
        <v>2</v>
      </c>
      <c r="N271" s="219">
        <v>1</v>
      </c>
      <c r="O271" s="219">
        <v>2</v>
      </c>
      <c r="P271" s="219">
        <v>1</v>
      </c>
      <c r="Q271" s="219">
        <v>3</v>
      </c>
      <c r="R271" s="219">
        <v>3</v>
      </c>
      <c r="S271" s="259">
        <f t="shared" si="4"/>
        <v>29</v>
      </c>
    </row>
    <row r="272" spans="1:19" ht="13.8">
      <c r="A272" s="219">
        <v>0</v>
      </c>
      <c r="B272" s="221">
        <v>3</v>
      </c>
      <c r="C272" s="219">
        <v>2</v>
      </c>
      <c r="D272" s="219">
        <v>2</v>
      </c>
      <c r="E272" s="219">
        <v>2</v>
      </c>
      <c r="F272" s="219">
        <v>1</v>
      </c>
      <c r="G272" s="219">
        <v>1</v>
      </c>
      <c r="H272" s="219">
        <v>1</v>
      </c>
      <c r="I272" s="219">
        <v>2</v>
      </c>
      <c r="J272" s="219">
        <v>2</v>
      </c>
      <c r="K272" s="219">
        <v>3</v>
      </c>
      <c r="L272" s="219">
        <v>1</v>
      </c>
      <c r="M272" s="219">
        <v>1</v>
      </c>
      <c r="N272" s="219">
        <v>2</v>
      </c>
      <c r="O272" s="219">
        <v>2</v>
      </c>
      <c r="P272" s="219">
        <v>2</v>
      </c>
      <c r="Q272" s="219">
        <v>3</v>
      </c>
      <c r="R272" s="219">
        <v>2</v>
      </c>
      <c r="S272" s="259">
        <f t="shared" si="4"/>
        <v>29</v>
      </c>
    </row>
    <row r="273" spans="1:19" ht="13.8">
      <c r="A273" s="219">
        <v>1</v>
      </c>
      <c r="B273" s="220">
        <v>2</v>
      </c>
      <c r="C273" s="219">
        <v>2</v>
      </c>
      <c r="D273" s="219">
        <v>2</v>
      </c>
      <c r="E273" s="219">
        <v>2</v>
      </c>
      <c r="F273" s="219">
        <v>1</v>
      </c>
      <c r="G273" s="219">
        <v>2</v>
      </c>
      <c r="H273" s="219">
        <v>1</v>
      </c>
      <c r="I273" s="219">
        <v>1</v>
      </c>
      <c r="J273" s="219">
        <v>2</v>
      </c>
      <c r="K273" s="219">
        <v>2</v>
      </c>
      <c r="L273" s="219">
        <v>1</v>
      </c>
      <c r="M273" s="219">
        <v>1</v>
      </c>
      <c r="N273" s="219">
        <v>1</v>
      </c>
      <c r="O273" s="219">
        <v>1</v>
      </c>
      <c r="P273" s="219">
        <v>1</v>
      </c>
      <c r="Q273" s="219">
        <v>1</v>
      </c>
      <c r="R273" s="219">
        <v>1</v>
      </c>
      <c r="S273" s="259">
        <f t="shared" si="4"/>
        <v>22</v>
      </c>
    </row>
    <row r="274" spans="1:19" ht="13.8">
      <c r="A274" s="219">
        <v>0</v>
      </c>
      <c r="B274" s="221">
        <v>7</v>
      </c>
      <c r="C274" s="219">
        <v>2</v>
      </c>
      <c r="D274" s="219">
        <v>2</v>
      </c>
      <c r="E274" s="219">
        <v>0</v>
      </c>
      <c r="F274" s="219">
        <v>1</v>
      </c>
      <c r="G274" s="219">
        <v>1</v>
      </c>
      <c r="H274" s="219">
        <v>1</v>
      </c>
      <c r="I274" s="219">
        <v>0</v>
      </c>
      <c r="J274" s="219">
        <v>1</v>
      </c>
      <c r="K274" s="219">
        <v>3</v>
      </c>
      <c r="L274" s="219">
        <v>0</v>
      </c>
      <c r="M274" s="219">
        <v>1</v>
      </c>
      <c r="N274" s="219">
        <v>1</v>
      </c>
      <c r="O274" s="219">
        <v>1</v>
      </c>
      <c r="P274" s="219">
        <v>2</v>
      </c>
      <c r="Q274" s="219">
        <v>2</v>
      </c>
      <c r="R274" s="219">
        <v>2</v>
      </c>
      <c r="S274" s="259">
        <f t="shared" si="4"/>
        <v>20</v>
      </c>
    </row>
    <row r="275" spans="1:19" ht="13.8">
      <c r="A275" s="219">
        <v>0</v>
      </c>
      <c r="B275" s="220">
        <v>1</v>
      </c>
      <c r="C275" s="219">
        <v>3</v>
      </c>
      <c r="D275" s="219">
        <v>2</v>
      </c>
      <c r="E275" s="219">
        <v>0</v>
      </c>
      <c r="F275" s="219">
        <v>2</v>
      </c>
      <c r="G275" s="219">
        <v>0</v>
      </c>
      <c r="H275" s="219">
        <v>1</v>
      </c>
      <c r="I275" s="219">
        <v>2</v>
      </c>
      <c r="J275" s="219">
        <v>2</v>
      </c>
      <c r="K275" s="219">
        <v>1</v>
      </c>
      <c r="L275" s="219">
        <v>1</v>
      </c>
      <c r="M275" s="219">
        <v>1</v>
      </c>
      <c r="N275" s="219">
        <v>2</v>
      </c>
      <c r="O275" s="219">
        <v>1</v>
      </c>
      <c r="P275" s="219">
        <v>2</v>
      </c>
      <c r="Q275" s="219">
        <v>2</v>
      </c>
      <c r="R275" s="219">
        <v>2</v>
      </c>
      <c r="S275" s="259">
        <f t="shared" si="4"/>
        <v>24</v>
      </c>
    </row>
    <row r="276" spans="1:19" ht="13.8">
      <c r="A276" s="219">
        <v>0</v>
      </c>
      <c r="B276" s="221">
        <v>2</v>
      </c>
      <c r="C276" s="219">
        <v>0</v>
      </c>
      <c r="D276" s="219">
        <v>0</v>
      </c>
      <c r="E276" s="219">
        <v>0</v>
      </c>
      <c r="F276" s="219">
        <v>1</v>
      </c>
      <c r="G276" s="219">
        <v>0</v>
      </c>
      <c r="H276" s="219">
        <v>1</v>
      </c>
      <c r="I276" s="219">
        <v>0</v>
      </c>
      <c r="J276" s="219">
        <v>0</v>
      </c>
      <c r="K276" s="219">
        <v>0</v>
      </c>
      <c r="L276" s="219">
        <v>0</v>
      </c>
      <c r="M276" s="219">
        <v>0</v>
      </c>
      <c r="N276" s="219">
        <v>0</v>
      </c>
      <c r="O276" s="219">
        <v>0</v>
      </c>
      <c r="P276" s="219">
        <v>1</v>
      </c>
      <c r="Q276" s="219">
        <v>0</v>
      </c>
      <c r="R276" s="219">
        <v>0</v>
      </c>
      <c r="S276" s="259">
        <f t="shared" si="4"/>
        <v>3</v>
      </c>
    </row>
    <row r="277" spans="1:19" ht="13.8">
      <c r="A277" s="219">
        <v>0</v>
      </c>
      <c r="B277" s="221">
        <v>3.5</v>
      </c>
      <c r="C277" s="219">
        <v>2</v>
      </c>
      <c r="D277" s="219">
        <v>3</v>
      </c>
      <c r="E277" s="219">
        <v>1</v>
      </c>
      <c r="F277" s="219">
        <v>1</v>
      </c>
      <c r="G277" s="219">
        <v>3</v>
      </c>
      <c r="H277" s="219">
        <v>2</v>
      </c>
      <c r="I277" s="219">
        <v>2</v>
      </c>
      <c r="J277" s="219">
        <v>2</v>
      </c>
      <c r="K277" s="219">
        <v>3</v>
      </c>
      <c r="L277" s="219">
        <v>2</v>
      </c>
      <c r="M277" s="219">
        <v>1</v>
      </c>
      <c r="N277" s="219">
        <v>1</v>
      </c>
      <c r="O277" s="219">
        <v>3</v>
      </c>
      <c r="P277" s="219">
        <v>2</v>
      </c>
      <c r="Q277" s="219">
        <v>2</v>
      </c>
      <c r="R277" s="219">
        <v>2</v>
      </c>
      <c r="S277" s="259">
        <f t="shared" si="4"/>
        <v>32</v>
      </c>
    </row>
    <row r="278" spans="1:19" ht="13.8">
      <c r="A278" s="219">
        <v>0</v>
      </c>
      <c r="B278" s="221">
        <v>6</v>
      </c>
      <c r="C278" s="219">
        <v>3</v>
      </c>
      <c r="D278" s="219">
        <v>3</v>
      </c>
      <c r="E278" s="219">
        <v>1</v>
      </c>
      <c r="F278" s="219">
        <v>3</v>
      </c>
      <c r="G278" s="219">
        <v>3</v>
      </c>
      <c r="H278" s="219">
        <v>3</v>
      </c>
      <c r="I278" s="219">
        <v>2</v>
      </c>
      <c r="J278" s="219">
        <v>2</v>
      </c>
      <c r="K278" s="219">
        <v>2</v>
      </c>
      <c r="L278" s="219">
        <v>2</v>
      </c>
      <c r="M278" s="219">
        <v>2</v>
      </c>
      <c r="N278" s="219">
        <v>1</v>
      </c>
      <c r="O278" s="219">
        <v>3</v>
      </c>
      <c r="P278" s="219">
        <v>1</v>
      </c>
      <c r="Q278" s="219">
        <v>2</v>
      </c>
      <c r="R278" s="219">
        <v>1</v>
      </c>
      <c r="S278" s="259">
        <f t="shared" si="4"/>
        <v>34</v>
      </c>
    </row>
    <row r="279" spans="1:19" ht="13.8">
      <c r="A279" s="219">
        <v>0</v>
      </c>
      <c r="B279" s="221">
        <v>2</v>
      </c>
      <c r="C279" s="219">
        <v>1</v>
      </c>
      <c r="D279" s="219">
        <v>1</v>
      </c>
      <c r="E279" s="219">
        <v>0</v>
      </c>
      <c r="F279" s="219">
        <v>1</v>
      </c>
      <c r="G279" s="219">
        <v>1</v>
      </c>
      <c r="H279" s="219">
        <v>1</v>
      </c>
      <c r="I279" s="219">
        <v>1</v>
      </c>
      <c r="J279" s="219">
        <v>1</v>
      </c>
      <c r="K279" s="219">
        <v>2</v>
      </c>
      <c r="L279" s="219">
        <v>0</v>
      </c>
      <c r="M279" s="219">
        <v>1</v>
      </c>
      <c r="N279" s="219">
        <v>1</v>
      </c>
      <c r="O279" s="219">
        <v>1</v>
      </c>
      <c r="P279" s="219">
        <v>3</v>
      </c>
      <c r="Q279" s="219">
        <v>1</v>
      </c>
      <c r="R279" s="219">
        <v>0</v>
      </c>
      <c r="S279" s="259">
        <f t="shared" si="4"/>
        <v>16</v>
      </c>
    </row>
    <row r="280" spans="1:19" ht="13.8">
      <c r="A280" s="219">
        <v>0</v>
      </c>
      <c r="B280" s="221">
        <v>2</v>
      </c>
      <c r="C280" s="219">
        <v>2</v>
      </c>
      <c r="D280" s="219">
        <v>1</v>
      </c>
      <c r="E280" s="219">
        <v>1</v>
      </c>
      <c r="F280" s="219">
        <v>2</v>
      </c>
      <c r="G280" s="219">
        <v>0</v>
      </c>
      <c r="H280" s="219">
        <v>1</v>
      </c>
      <c r="I280" s="219">
        <v>1</v>
      </c>
      <c r="J280" s="219">
        <v>0</v>
      </c>
      <c r="K280" s="219">
        <v>1</v>
      </c>
      <c r="L280" s="219">
        <v>0</v>
      </c>
      <c r="M280" s="219">
        <v>0</v>
      </c>
      <c r="N280" s="219">
        <v>1</v>
      </c>
      <c r="O280" s="219">
        <v>0</v>
      </c>
      <c r="P280" s="219">
        <v>0</v>
      </c>
      <c r="Q280" s="219">
        <v>2</v>
      </c>
      <c r="R280" s="219">
        <v>1</v>
      </c>
      <c r="S280" s="259">
        <f t="shared" si="4"/>
        <v>13</v>
      </c>
    </row>
    <row r="281" spans="1:19" ht="13.8">
      <c r="A281" s="219">
        <v>0</v>
      </c>
      <c r="B281" s="221">
        <v>3</v>
      </c>
      <c r="C281" s="219">
        <v>3</v>
      </c>
      <c r="D281" s="219">
        <v>3</v>
      </c>
      <c r="E281" s="219">
        <v>1</v>
      </c>
      <c r="F281" s="219">
        <v>2</v>
      </c>
      <c r="G281" s="219">
        <v>2</v>
      </c>
      <c r="H281" s="219">
        <v>1</v>
      </c>
      <c r="I281" s="219">
        <v>0</v>
      </c>
      <c r="J281" s="219">
        <v>1</v>
      </c>
      <c r="K281" s="219">
        <v>2</v>
      </c>
      <c r="L281" s="219">
        <v>0</v>
      </c>
      <c r="M281" s="219">
        <v>2</v>
      </c>
      <c r="N281" s="219">
        <v>3</v>
      </c>
      <c r="O281" s="219">
        <v>3</v>
      </c>
      <c r="P281" s="219">
        <v>2</v>
      </c>
      <c r="Q281" s="219">
        <v>3</v>
      </c>
      <c r="R281" s="219">
        <v>3</v>
      </c>
      <c r="S281" s="259">
        <f t="shared" si="4"/>
        <v>31</v>
      </c>
    </row>
    <row r="282" spans="1:19" ht="13.8">
      <c r="A282" s="219">
        <v>0</v>
      </c>
      <c r="B282" s="220">
        <v>1.5</v>
      </c>
      <c r="C282" s="219">
        <v>2</v>
      </c>
      <c r="D282" s="219">
        <v>1</v>
      </c>
      <c r="E282" s="219">
        <v>1</v>
      </c>
      <c r="F282" s="219">
        <v>1</v>
      </c>
      <c r="G282" s="219">
        <v>1</v>
      </c>
      <c r="H282" s="219">
        <v>1</v>
      </c>
      <c r="I282" s="219">
        <v>1</v>
      </c>
      <c r="J282" s="219">
        <v>0</v>
      </c>
      <c r="K282" s="219">
        <v>1</v>
      </c>
      <c r="L282" s="219">
        <v>1</v>
      </c>
      <c r="M282" s="219">
        <v>1</v>
      </c>
      <c r="N282" s="219">
        <v>0</v>
      </c>
      <c r="O282" s="219">
        <v>1</v>
      </c>
      <c r="P282" s="219">
        <v>1</v>
      </c>
      <c r="Q282" s="219">
        <v>1</v>
      </c>
      <c r="R282" s="219">
        <v>0</v>
      </c>
      <c r="S282" s="259">
        <f t="shared" si="4"/>
        <v>14</v>
      </c>
    </row>
    <row r="283" spans="1:19" ht="13.8">
      <c r="A283" s="219">
        <v>0</v>
      </c>
      <c r="B283" s="221">
        <v>7.5</v>
      </c>
      <c r="C283" s="219">
        <v>0</v>
      </c>
      <c r="D283" s="219">
        <v>0</v>
      </c>
      <c r="E283" s="219">
        <v>0</v>
      </c>
      <c r="F283" s="219">
        <v>0</v>
      </c>
      <c r="G283" s="219">
        <v>3</v>
      </c>
      <c r="H283" s="219">
        <v>0</v>
      </c>
      <c r="I283" s="219">
        <v>0</v>
      </c>
      <c r="J283" s="219">
        <v>0</v>
      </c>
      <c r="K283" s="219">
        <v>0</v>
      </c>
      <c r="L283" s="219">
        <v>0</v>
      </c>
      <c r="M283" s="219">
        <v>0</v>
      </c>
      <c r="N283" s="219">
        <v>0</v>
      </c>
      <c r="O283" s="219">
        <v>0</v>
      </c>
      <c r="P283" s="219">
        <v>0</v>
      </c>
      <c r="Q283" s="219">
        <v>0</v>
      </c>
      <c r="R283" s="219">
        <v>0</v>
      </c>
      <c r="S283" s="259">
        <f t="shared" si="4"/>
        <v>3</v>
      </c>
    </row>
    <row r="284" spans="1:19" ht="13.8">
      <c r="A284" s="219">
        <v>0</v>
      </c>
      <c r="B284" s="220">
        <v>16</v>
      </c>
      <c r="C284" s="219">
        <v>2</v>
      </c>
      <c r="D284" s="219">
        <v>2</v>
      </c>
      <c r="E284" s="219">
        <v>0</v>
      </c>
      <c r="F284" s="219">
        <v>1</v>
      </c>
      <c r="G284" s="219">
        <v>0</v>
      </c>
      <c r="H284" s="219">
        <v>1</v>
      </c>
      <c r="I284" s="219">
        <v>1</v>
      </c>
      <c r="J284" s="219">
        <v>1</v>
      </c>
      <c r="K284" s="219">
        <v>2</v>
      </c>
      <c r="L284" s="219">
        <v>0</v>
      </c>
      <c r="M284" s="219">
        <v>0</v>
      </c>
      <c r="N284" s="219">
        <v>1</v>
      </c>
      <c r="O284" s="219">
        <v>1</v>
      </c>
      <c r="P284" s="219">
        <v>0</v>
      </c>
      <c r="Q284" s="219">
        <v>0</v>
      </c>
      <c r="R284" s="219">
        <v>1</v>
      </c>
      <c r="S284" s="259">
        <f t="shared" si="4"/>
        <v>13</v>
      </c>
    </row>
    <row r="285" spans="1:19" ht="13.8">
      <c r="A285" s="219">
        <v>0</v>
      </c>
      <c r="B285" s="221">
        <v>1</v>
      </c>
      <c r="C285" s="219">
        <v>1</v>
      </c>
      <c r="D285" s="219">
        <v>1</v>
      </c>
      <c r="E285" s="219">
        <v>2</v>
      </c>
      <c r="F285" s="219">
        <v>2</v>
      </c>
      <c r="G285" s="219">
        <v>2</v>
      </c>
      <c r="H285" s="219">
        <v>1</v>
      </c>
      <c r="I285" s="219">
        <v>1</v>
      </c>
      <c r="J285" s="219">
        <v>2</v>
      </c>
      <c r="K285" s="219">
        <v>2</v>
      </c>
      <c r="L285" s="219">
        <v>0</v>
      </c>
      <c r="M285" s="219">
        <v>1</v>
      </c>
      <c r="N285" s="219">
        <v>1</v>
      </c>
      <c r="O285" s="219">
        <v>1</v>
      </c>
      <c r="P285" s="219">
        <v>1</v>
      </c>
      <c r="Q285" s="219">
        <v>1</v>
      </c>
      <c r="R285" s="219">
        <v>1</v>
      </c>
      <c r="S285" s="259">
        <f t="shared" si="4"/>
        <v>20</v>
      </c>
    </row>
    <row r="286" spans="1:19" ht="13.8">
      <c r="A286" s="219">
        <v>0</v>
      </c>
      <c r="B286" s="221">
        <v>2</v>
      </c>
      <c r="C286" s="219">
        <v>2</v>
      </c>
      <c r="D286" s="219">
        <v>1</v>
      </c>
      <c r="E286" s="219">
        <v>1</v>
      </c>
      <c r="F286" s="219">
        <v>1</v>
      </c>
      <c r="G286" s="219">
        <v>1</v>
      </c>
      <c r="H286" s="219">
        <v>2</v>
      </c>
      <c r="I286" s="219">
        <v>2</v>
      </c>
      <c r="J286" s="219">
        <v>1</v>
      </c>
      <c r="K286" s="219">
        <v>2</v>
      </c>
      <c r="L286" s="219">
        <v>1</v>
      </c>
      <c r="M286" s="219">
        <v>1</v>
      </c>
      <c r="N286" s="219">
        <v>0</v>
      </c>
      <c r="O286" s="219">
        <v>1</v>
      </c>
      <c r="P286" s="219">
        <v>1</v>
      </c>
      <c r="Q286" s="219">
        <v>0</v>
      </c>
      <c r="R286" s="219">
        <v>0</v>
      </c>
      <c r="S286" s="259">
        <f t="shared" si="4"/>
        <v>17</v>
      </c>
    </row>
    <row r="287" spans="1:19" ht="13.8">
      <c r="A287" s="219">
        <v>1</v>
      </c>
      <c r="B287" s="221">
        <v>0.5</v>
      </c>
      <c r="C287" s="219">
        <v>1</v>
      </c>
      <c r="D287" s="219">
        <v>3</v>
      </c>
      <c r="E287" s="219">
        <v>1</v>
      </c>
      <c r="F287" s="219">
        <v>1</v>
      </c>
      <c r="G287" s="219">
        <v>2</v>
      </c>
      <c r="H287" s="219">
        <v>0</v>
      </c>
      <c r="I287" s="219">
        <v>3</v>
      </c>
      <c r="J287" s="219">
        <v>0</v>
      </c>
      <c r="K287" s="219">
        <v>3</v>
      </c>
      <c r="L287" s="219">
        <v>0</v>
      </c>
      <c r="M287" s="219">
        <v>0</v>
      </c>
      <c r="N287" s="219">
        <v>2</v>
      </c>
      <c r="O287" s="219">
        <v>0</v>
      </c>
      <c r="P287" s="219">
        <v>3</v>
      </c>
      <c r="Q287" s="219">
        <v>3</v>
      </c>
      <c r="R287" s="219">
        <v>0</v>
      </c>
      <c r="S287" s="259">
        <f t="shared" si="4"/>
        <v>22</v>
      </c>
    </row>
    <row r="288" spans="1:19" ht="13.8">
      <c r="A288" s="219">
        <v>0</v>
      </c>
      <c r="B288" s="221">
        <v>5</v>
      </c>
      <c r="C288" s="219">
        <v>3</v>
      </c>
      <c r="D288" s="219">
        <v>3</v>
      </c>
      <c r="E288" s="219">
        <v>2</v>
      </c>
      <c r="F288" s="219">
        <v>3</v>
      </c>
      <c r="G288" s="219">
        <v>1</v>
      </c>
      <c r="H288" s="219">
        <v>3</v>
      </c>
      <c r="I288" s="219">
        <v>3</v>
      </c>
      <c r="J288" s="219">
        <v>3</v>
      </c>
      <c r="K288" s="219">
        <v>3</v>
      </c>
      <c r="L288" s="219">
        <v>1</v>
      </c>
      <c r="M288" s="219">
        <v>1</v>
      </c>
      <c r="N288" s="219">
        <v>2</v>
      </c>
      <c r="O288" s="219">
        <v>1</v>
      </c>
      <c r="P288" s="219">
        <v>2</v>
      </c>
      <c r="Q288" s="219">
        <v>2</v>
      </c>
      <c r="R288" s="219">
        <v>1</v>
      </c>
      <c r="S288" s="259">
        <f t="shared" si="4"/>
        <v>34</v>
      </c>
    </row>
    <row r="289" spans="1:19" ht="13.8">
      <c r="A289" s="219">
        <v>0</v>
      </c>
      <c r="B289" s="221">
        <v>1</v>
      </c>
      <c r="C289" s="219">
        <v>2</v>
      </c>
      <c r="D289" s="219">
        <v>2</v>
      </c>
      <c r="E289" s="219">
        <v>2</v>
      </c>
      <c r="F289" s="219">
        <v>1</v>
      </c>
      <c r="G289" s="219">
        <v>3</v>
      </c>
      <c r="H289" s="219">
        <v>1</v>
      </c>
      <c r="I289" s="219">
        <v>2</v>
      </c>
      <c r="J289" s="219">
        <v>1</v>
      </c>
      <c r="K289" s="219">
        <v>3</v>
      </c>
      <c r="L289" s="219">
        <v>0</v>
      </c>
      <c r="M289" s="219">
        <v>0</v>
      </c>
      <c r="N289" s="219">
        <v>1</v>
      </c>
      <c r="O289" s="219">
        <v>3</v>
      </c>
      <c r="P289" s="219">
        <v>3</v>
      </c>
      <c r="Q289" s="219">
        <v>3</v>
      </c>
      <c r="R289" s="219">
        <v>3</v>
      </c>
      <c r="S289" s="259">
        <f t="shared" si="4"/>
        <v>30</v>
      </c>
    </row>
    <row r="290" spans="1:19" ht="13.8">
      <c r="A290" s="219">
        <v>1</v>
      </c>
      <c r="B290" s="221">
        <v>9</v>
      </c>
      <c r="C290" s="219">
        <v>2</v>
      </c>
      <c r="D290" s="219">
        <v>2</v>
      </c>
      <c r="E290" s="219">
        <v>1</v>
      </c>
      <c r="F290" s="219">
        <v>2</v>
      </c>
      <c r="G290" s="219">
        <v>2</v>
      </c>
      <c r="H290" s="219">
        <v>3</v>
      </c>
      <c r="I290" s="219">
        <v>2</v>
      </c>
      <c r="J290" s="219">
        <v>3</v>
      </c>
      <c r="K290" s="219">
        <v>2</v>
      </c>
      <c r="L290" s="219">
        <v>0</v>
      </c>
      <c r="M290" s="219">
        <v>1</v>
      </c>
      <c r="N290" s="219">
        <v>1</v>
      </c>
      <c r="O290" s="219">
        <v>1</v>
      </c>
      <c r="P290" s="219">
        <v>3</v>
      </c>
      <c r="Q290" s="219">
        <v>2</v>
      </c>
      <c r="R290" s="219">
        <v>1</v>
      </c>
      <c r="S290" s="259">
        <f t="shared" si="4"/>
        <v>28</v>
      </c>
    </row>
    <row r="291" spans="1:19" ht="13.8">
      <c r="A291" s="219">
        <v>0</v>
      </c>
      <c r="B291" s="220">
        <v>1</v>
      </c>
      <c r="C291" s="219">
        <v>3</v>
      </c>
      <c r="D291" s="219">
        <v>2</v>
      </c>
      <c r="E291" s="219">
        <v>1</v>
      </c>
      <c r="F291" s="219">
        <v>1</v>
      </c>
      <c r="G291" s="219">
        <v>2</v>
      </c>
      <c r="H291" s="219">
        <v>3</v>
      </c>
      <c r="I291" s="219">
        <v>2</v>
      </c>
      <c r="J291" s="219">
        <v>2</v>
      </c>
      <c r="K291" s="219">
        <v>2</v>
      </c>
      <c r="L291" s="219">
        <v>0</v>
      </c>
      <c r="M291" s="219">
        <v>2</v>
      </c>
      <c r="N291" s="219">
        <v>2</v>
      </c>
      <c r="O291" s="219">
        <v>2</v>
      </c>
      <c r="P291" s="219">
        <v>2</v>
      </c>
      <c r="Q291" s="219">
        <v>2</v>
      </c>
      <c r="R291" s="219">
        <v>2</v>
      </c>
      <c r="S291" s="259">
        <f t="shared" si="4"/>
        <v>30</v>
      </c>
    </row>
    <row r="292" spans="1:19" ht="13.8">
      <c r="A292" s="219">
        <v>0</v>
      </c>
      <c r="B292" s="221">
        <v>3.5</v>
      </c>
      <c r="C292" s="219">
        <v>2</v>
      </c>
      <c r="D292" s="219">
        <v>0</v>
      </c>
      <c r="E292" s="219">
        <v>2</v>
      </c>
      <c r="F292" s="219">
        <v>1</v>
      </c>
      <c r="G292" s="219">
        <v>1</v>
      </c>
      <c r="H292" s="219">
        <v>1</v>
      </c>
      <c r="I292" s="219">
        <v>1</v>
      </c>
      <c r="J292" s="219">
        <v>2</v>
      </c>
      <c r="K292" s="219">
        <v>1</v>
      </c>
      <c r="L292" s="219">
        <v>1</v>
      </c>
      <c r="M292" s="219">
        <v>2</v>
      </c>
      <c r="N292" s="219">
        <v>1</v>
      </c>
      <c r="O292" s="219">
        <v>1</v>
      </c>
      <c r="P292" s="219">
        <v>1</v>
      </c>
      <c r="Q292" s="219">
        <v>1</v>
      </c>
      <c r="R292" s="219">
        <v>1</v>
      </c>
      <c r="S292" s="259">
        <f t="shared" si="4"/>
        <v>19</v>
      </c>
    </row>
    <row r="293" spans="1:19" ht="13.8">
      <c r="A293" s="219">
        <v>1</v>
      </c>
      <c r="B293" s="221">
        <v>2</v>
      </c>
      <c r="C293" s="219">
        <v>3</v>
      </c>
      <c r="D293" s="219">
        <v>2</v>
      </c>
      <c r="E293" s="219">
        <v>2</v>
      </c>
      <c r="F293" s="219">
        <v>2</v>
      </c>
      <c r="G293" s="219">
        <v>2</v>
      </c>
      <c r="H293" s="219">
        <v>2</v>
      </c>
      <c r="I293" s="219">
        <v>1</v>
      </c>
      <c r="J293" s="219">
        <v>2</v>
      </c>
      <c r="K293" s="219">
        <v>1</v>
      </c>
      <c r="L293" s="219">
        <v>2</v>
      </c>
      <c r="M293" s="219">
        <v>2</v>
      </c>
      <c r="N293" s="219">
        <v>2</v>
      </c>
      <c r="O293" s="219">
        <v>2</v>
      </c>
      <c r="P293" s="219">
        <v>2</v>
      </c>
      <c r="Q293" s="219">
        <v>2</v>
      </c>
      <c r="R293" s="219">
        <v>2</v>
      </c>
      <c r="S293" s="259">
        <f t="shared" si="4"/>
        <v>31</v>
      </c>
    </row>
    <row r="294" spans="1:19" ht="13.8">
      <c r="A294" s="219">
        <v>0</v>
      </c>
      <c r="B294" s="220">
        <v>1</v>
      </c>
      <c r="C294" s="219">
        <v>2</v>
      </c>
      <c r="D294" s="219">
        <v>3</v>
      </c>
      <c r="E294" s="219">
        <v>2</v>
      </c>
      <c r="F294" s="219">
        <v>2</v>
      </c>
      <c r="G294" s="219">
        <v>3</v>
      </c>
      <c r="H294" s="219">
        <v>1</v>
      </c>
      <c r="I294" s="219">
        <v>2</v>
      </c>
      <c r="J294" s="219">
        <v>2</v>
      </c>
      <c r="K294" s="219">
        <v>2</v>
      </c>
      <c r="L294" s="219">
        <v>0</v>
      </c>
      <c r="M294" s="219">
        <v>1</v>
      </c>
      <c r="N294" s="219">
        <v>1</v>
      </c>
      <c r="O294" s="219">
        <v>1</v>
      </c>
      <c r="P294" s="219">
        <v>2</v>
      </c>
      <c r="Q294" s="219">
        <v>1</v>
      </c>
      <c r="R294" s="219">
        <v>2</v>
      </c>
      <c r="S294" s="259">
        <f t="shared" si="4"/>
        <v>27</v>
      </c>
    </row>
    <row r="295" spans="1:19" ht="13.8">
      <c r="A295" s="219">
        <v>0</v>
      </c>
      <c r="B295" s="220">
        <v>2</v>
      </c>
      <c r="C295" s="219">
        <v>2</v>
      </c>
      <c r="D295" s="219">
        <v>2</v>
      </c>
      <c r="E295" s="219">
        <v>1</v>
      </c>
      <c r="F295" s="219">
        <v>2</v>
      </c>
      <c r="G295" s="219">
        <v>0</v>
      </c>
      <c r="H295" s="219">
        <v>2</v>
      </c>
      <c r="I295" s="219">
        <v>1</v>
      </c>
      <c r="J295" s="219">
        <v>1</v>
      </c>
      <c r="K295" s="219">
        <v>2</v>
      </c>
      <c r="L295" s="219">
        <v>1</v>
      </c>
      <c r="M295" s="219">
        <v>2</v>
      </c>
      <c r="N295" s="219">
        <v>0</v>
      </c>
      <c r="O295" s="219">
        <v>1</v>
      </c>
      <c r="P295" s="219">
        <v>2</v>
      </c>
      <c r="Q295" s="219">
        <v>1</v>
      </c>
      <c r="R295" s="219">
        <v>1</v>
      </c>
      <c r="S295" s="259">
        <f t="shared" si="4"/>
        <v>21</v>
      </c>
    </row>
    <row r="296" spans="1:19" ht="13.8">
      <c r="A296" s="219">
        <v>0</v>
      </c>
      <c r="B296" s="221">
        <v>1</v>
      </c>
      <c r="C296" s="219">
        <v>2</v>
      </c>
      <c r="D296" s="219">
        <v>3</v>
      </c>
      <c r="E296" s="219">
        <v>2</v>
      </c>
      <c r="F296" s="219">
        <v>3</v>
      </c>
      <c r="G296" s="219">
        <v>0</v>
      </c>
      <c r="H296" s="219">
        <v>0</v>
      </c>
      <c r="I296" s="219">
        <v>1</v>
      </c>
      <c r="J296" s="219">
        <v>1</v>
      </c>
      <c r="K296" s="219">
        <v>3</v>
      </c>
      <c r="L296" s="219">
        <v>0</v>
      </c>
      <c r="M296" s="219">
        <v>1</v>
      </c>
      <c r="N296" s="219">
        <v>2</v>
      </c>
      <c r="O296" s="219">
        <v>2</v>
      </c>
      <c r="P296" s="219">
        <v>3</v>
      </c>
      <c r="Q296" s="219">
        <v>2</v>
      </c>
      <c r="R296" s="219">
        <v>2</v>
      </c>
      <c r="S296" s="259">
        <f t="shared" si="4"/>
        <v>27</v>
      </c>
    </row>
    <row r="297" spans="1:19" ht="13.8">
      <c r="A297" s="219">
        <v>1</v>
      </c>
      <c r="B297" s="220">
        <v>1</v>
      </c>
      <c r="C297" s="219">
        <v>3</v>
      </c>
      <c r="D297" s="219">
        <v>2</v>
      </c>
      <c r="E297" s="219">
        <v>1</v>
      </c>
      <c r="F297" s="219">
        <v>2</v>
      </c>
      <c r="G297" s="219">
        <v>1</v>
      </c>
      <c r="H297" s="219">
        <v>2</v>
      </c>
      <c r="I297" s="219">
        <v>1</v>
      </c>
      <c r="J297" s="219">
        <v>3</v>
      </c>
      <c r="K297" s="219">
        <v>3</v>
      </c>
      <c r="L297" s="219">
        <v>0</v>
      </c>
      <c r="M297" s="219">
        <v>2</v>
      </c>
      <c r="N297" s="219">
        <v>2</v>
      </c>
      <c r="O297" s="219">
        <v>1</v>
      </c>
      <c r="P297" s="219">
        <v>3</v>
      </c>
      <c r="Q297" s="219">
        <v>1</v>
      </c>
      <c r="R297" s="219">
        <v>1</v>
      </c>
      <c r="S297" s="259">
        <f t="shared" si="4"/>
        <v>28</v>
      </c>
    </row>
    <row r="298" spans="1:19" ht="13.8">
      <c r="A298" s="219">
        <v>0</v>
      </c>
      <c r="B298" s="221">
        <v>2</v>
      </c>
      <c r="C298" s="219">
        <v>2</v>
      </c>
      <c r="D298" s="219">
        <v>2</v>
      </c>
      <c r="E298" s="219">
        <v>1</v>
      </c>
      <c r="F298" s="219">
        <v>1</v>
      </c>
      <c r="G298" s="219">
        <v>2</v>
      </c>
      <c r="H298" s="219">
        <v>2</v>
      </c>
      <c r="I298" s="219">
        <v>2</v>
      </c>
      <c r="J298" s="219">
        <v>2</v>
      </c>
      <c r="K298" s="219">
        <v>2</v>
      </c>
      <c r="L298" s="219">
        <v>1</v>
      </c>
      <c r="M298" s="219">
        <v>1</v>
      </c>
      <c r="N298" s="219">
        <v>1</v>
      </c>
      <c r="O298" s="219">
        <v>1</v>
      </c>
      <c r="P298" s="219">
        <v>2</v>
      </c>
      <c r="Q298" s="219">
        <v>2</v>
      </c>
      <c r="R298" s="219">
        <v>2</v>
      </c>
      <c r="S298" s="259">
        <f t="shared" si="4"/>
        <v>26</v>
      </c>
    </row>
    <row r="299" spans="1:19" ht="13.8">
      <c r="A299" s="219">
        <v>1</v>
      </c>
      <c r="B299" s="220">
        <v>0.5</v>
      </c>
      <c r="C299" s="219">
        <v>2</v>
      </c>
      <c r="D299" s="219">
        <v>2</v>
      </c>
      <c r="E299" s="219">
        <v>2</v>
      </c>
      <c r="F299" s="219">
        <v>2</v>
      </c>
      <c r="G299" s="219">
        <v>2</v>
      </c>
      <c r="H299" s="219">
        <v>1</v>
      </c>
      <c r="I299" s="219">
        <v>2</v>
      </c>
      <c r="J299" s="219">
        <v>0</v>
      </c>
      <c r="K299" s="219">
        <v>2</v>
      </c>
      <c r="L299" s="219">
        <v>1</v>
      </c>
      <c r="M299" s="219">
        <v>1</v>
      </c>
      <c r="N299" s="219">
        <v>2</v>
      </c>
      <c r="O299" s="219">
        <v>3</v>
      </c>
      <c r="P299" s="219">
        <v>2</v>
      </c>
      <c r="Q299" s="219">
        <v>1</v>
      </c>
      <c r="R299" s="219">
        <v>2</v>
      </c>
      <c r="S299" s="259">
        <f t="shared" si="4"/>
        <v>27</v>
      </c>
    </row>
    <row r="300" spans="1:19" ht="13.8">
      <c r="A300" s="219">
        <v>0</v>
      </c>
      <c r="B300" s="220">
        <v>1.5</v>
      </c>
      <c r="C300" s="219">
        <v>2</v>
      </c>
      <c r="D300" s="219">
        <v>1</v>
      </c>
      <c r="E300" s="219">
        <v>0</v>
      </c>
      <c r="F300" s="219">
        <v>1</v>
      </c>
      <c r="G300" s="219">
        <v>0</v>
      </c>
      <c r="H300" s="219">
        <v>1</v>
      </c>
      <c r="I300" s="219">
        <v>0</v>
      </c>
      <c r="J300" s="219">
        <v>1</v>
      </c>
      <c r="K300" s="219">
        <v>0</v>
      </c>
      <c r="L300" s="219">
        <v>1</v>
      </c>
      <c r="M300" s="219">
        <v>1</v>
      </c>
      <c r="N300" s="219">
        <v>0</v>
      </c>
      <c r="O300" s="219">
        <v>0</v>
      </c>
      <c r="P300" s="219">
        <v>2</v>
      </c>
      <c r="Q300" s="219">
        <v>1</v>
      </c>
      <c r="R300" s="219">
        <v>0</v>
      </c>
      <c r="S300" s="259">
        <f t="shared" si="4"/>
        <v>11</v>
      </c>
    </row>
    <row r="301" spans="1:19" ht="13.8">
      <c r="A301" s="219">
        <v>0</v>
      </c>
      <c r="B301" s="221">
        <v>7</v>
      </c>
      <c r="C301" s="219">
        <v>3</v>
      </c>
      <c r="D301" s="219">
        <v>2</v>
      </c>
      <c r="E301" s="219">
        <v>2</v>
      </c>
      <c r="F301" s="219">
        <v>3</v>
      </c>
      <c r="G301" s="219">
        <v>2</v>
      </c>
      <c r="H301" s="219">
        <v>1</v>
      </c>
      <c r="I301" s="219">
        <v>2</v>
      </c>
      <c r="J301" s="219">
        <v>2</v>
      </c>
      <c r="K301" s="219">
        <v>3</v>
      </c>
      <c r="L301" s="219">
        <v>1</v>
      </c>
      <c r="M301" s="219">
        <v>1</v>
      </c>
      <c r="N301" s="219">
        <v>1</v>
      </c>
      <c r="O301" s="219">
        <v>2</v>
      </c>
      <c r="P301" s="219">
        <v>3</v>
      </c>
      <c r="Q301" s="219">
        <v>1</v>
      </c>
      <c r="R301" s="219">
        <v>1</v>
      </c>
      <c r="S301" s="259">
        <f t="shared" si="4"/>
        <v>30</v>
      </c>
    </row>
    <row r="302" spans="1:19" ht="13.8">
      <c r="A302" s="219">
        <v>0</v>
      </c>
      <c r="B302" s="221">
        <v>2</v>
      </c>
      <c r="C302" s="219">
        <v>2</v>
      </c>
      <c r="D302" s="219">
        <v>3</v>
      </c>
      <c r="E302" s="219">
        <v>0</v>
      </c>
      <c r="F302" s="219">
        <v>1</v>
      </c>
      <c r="G302" s="219">
        <v>1</v>
      </c>
      <c r="H302" s="219">
        <v>3</v>
      </c>
      <c r="I302" s="219">
        <v>2</v>
      </c>
      <c r="J302" s="219">
        <v>2</v>
      </c>
      <c r="K302" s="219">
        <v>3</v>
      </c>
      <c r="L302" s="219">
        <v>0</v>
      </c>
      <c r="M302" s="219">
        <v>0</v>
      </c>
      <c r="N302" s="219">
        <v>0</v>
      </c>
      <c r="O302" s="219">
        <v>1</v>
      </c>
      <c r="P302" s="219">
        <v>3</v>
      </c>
      <c r="Q302" s="219">
        <v>1</v>
      </c>
      <c r="R302" s="219">
        <v>1</v>
      </c>
      <c r="S302" s="259">
        <f t="shared" si="4"/>
        <v>23</v>
      </c>
    </row>
    <row r="303" spans="1:19" ht="13.8">
      <c r="A303" s="219">
        <v>0</v>
      </c>
      <c r="B303" s="221">
        <v>2</v>
      </c>
      <c r="C303" s="219">
        <v>1</v>
      </c>
      <c r="D303" s="219">
        <v>2</v>
      </c>
      <c r="E303" s="219">
        <v>0</v>
      </c>
      <c r="F303" s="219">
        <v>1</v>
      </c>
      <c r="G303" s="219">
        <v>3</v>
      </c>
      <c r="H303" s="219">
        <v>1</v>
      </c>
      <c r="I303" s="219">
        <v>2</v>
      </c>
      <c r="J303" s="219">
        <v>0</v>
      </c>
      <c r="K303" s="219">
        <v>3</v>
      </c>
      <c r="L303" s="219">
        <v>1</v>
      </c>
      <c r="M303" s="219">
        <v>1</v>
      </c>
      <c r="N303" s="219">
        <v>1</v>
      </c>
      <c r="O303" s="219">
        <v>1</v>
      </c>
      <c r="P303" s="219">
        <v>1</v>
      </c>
      <c r="Q303" s="219">
        <v>0</v>
      </c>
      <c r="R303" s="219">
        <v>0</v>
      </c>
      <c r="S303" s="259">
        <f t="shared" si="4"/>
        <v>18</v>
      </c>
    </row>
    <row r="304" spans="1:19" ht="13.8">
      <c r="A304" s="219">
        <v>0</v>
      </c>
      <c r="B304" s="221">
        <v>2</v>
      </c>
      <c r="C304" s="219">
        <v>1</v>
      </c>
      <c r="D304" s="219">
        <v>1</v>
      </c>
      <c r="E304" s="219">
        <v>0</v>
      </c>
      <c r="F304" s="219">
        <v>1</v>
      </c>
      <c r="G304" s="219">
        <v>1</v>
      </c>
      <c r="H304" s="219">
        <v>1</v>
      </c>
      <c r="I304" s="219">
        <v>1</v>
      </c>
      <c r="J304" s="219">
        <v>1</v>
      </c>
      <c r="K304" s="219">
        <v>3</v>
      </c>
      <c r="L304" s="219">
        <v>0</v>
      </c>
      <c r="M304" s="219">
        <v>0</v>
      </c>
      <c r="N304" s="219">
        <v>1</v>
      </c>
      <c r="O304" s="219">
        <v>1</v>
      </c>
      <c r="P304" s="219">
        <v>2</v>
      </c>
      <c r="Q304" s="219">
        <v>3</v>
      </c>
      <c r="R304" s="219">
        <v>1</v>
      </c>
      <c r="S304" s="259">
        <f t="shared" si="4"/>
        <v>18</v>
      </c>
    </row>
    <row r="305" spans="1:19" ht="13.8">
      <c r="A305" s="219">
        <v>0</v>
      </c>
      <c r="B305" s="220">
        <v>24</v>
      </c>
      <c r="C305" s="219">
        <v>2</v>
      </c>
      <c r="D305" s="219">
        <v>1</v>
      </c>
      <c r="E305" s="219">
        <v>0</v>
      </c>
      <c r="F305" s="219">
        <v>3</v>
      </c>
      <c r="G305" s="219">
        <v>0</v>
      </c>
      <c r="H305" s="219">
        <v>3</v>
      </c>
      <c r="I305" s="219">
        <v>2</v>
      </c>
      <c r="J305" s="219">
        <v>2</v>
      </c>
      <c r="K305" s="219">
        <v>3</v>
      </c>
      <c r="L305" s="219">
        <v>0</v>
      </c>
      <c r="M305" s="219">
        <v>2</v>
      </c>
      <c r="N305" s="219">
        <v>1</v>
      </c>
      <c r="O305" s="219">
        <v>3</v>
      </c>
      <c r="P305" s="219">
        <v>3</v>
      </c>
      <c r="Q305" s="219">
        <v>2</v>
      </c>
      <c r="R305" s="219">
        <v>0</v>
      </c>
      <c r="S305" s="259">
        <f t="shared" si="4"/>
        <v>27</v>
      </c>
    </row>
    <row r="306" spans="1:19" ht="13.8">
      <c r="A306" s="219">
        <v>0</v>
      </c>
      <c r="B306" s="221">
        <v>1</v>
      </c>
      <c r="C306" s="219">
        <v>2</v>
      </c>
      <c r="D306" s="219">
        <v>1</v>
      </c>
      <c r="E306" s="219">
        <v>1</v>
      </c>
      <c r="F306" s="219">
        <v>1</v>
      </c>
      <c r="G306" s="219">
        <v>1</v>
      </c>
      <c r="H306" s="219">
        <v>3</v>
      </c>
      <c r="I306" s="219">
        <v>2</v>
      </c>
      <c r="J306" s="219">
        <v>2</v>
      </c>
      <c r="K306" s="219">
        <v>2</v>
      </c>
      <c r="L306" s="219">
        <v>2</v>
      </c>
      <c r="M306" s="219">
        <v>2</v>
      </c>
      <c r="N306" s="219">
        <v>2</v>
      </c>
      <c r="O306" s="219">
        <v>2</v>
      </c>
      <c r="P306" s="219">
        <v>2</v>
      </c>
      <c r="Q306" s="219">
        <v>2</v>
      </c>
      <c r="R306" s="219">
        <v>2</v>
      </c>
      <c r="S306" s="259">
        <f t="shared" si="4"/>
        <v>29</v>
      </c>
    </row>
    <row r="307" spans="1:19" ht="13.8">
      <c r="A307" s="219">
        <v>1</v>
      </c>
      <c r="B307" s="221">
        <v>1</v>
      </c>
      <c r="C307" s="219">
        <v>2</v>
      </c>
      <c r="D307" s="219">
        <v>0</v>
      </c>
      <c r="E307" s="219">
        <v>1</v>
      </c>
      <c r="F307" s="219">
        <v>2</v>
      </c>
      <c r="G307" s="219">
        <v>2</v>
      </c>
      <c r="H307" s="219">
        <v>1</v>
      </c>
      <c r="I307" s="219">
        <v>1</v>
      </c>
      <c r="J307" s="219">
        <v>1</v>
      </c>
      <c r="K307" s="219">
        <v>2</v>
      </c>
      <c r="L307" s="219">
        <v>1</v>
      </c>
      <c r="M307" s="219">
        <v>0</v>
      </c>
      <c r="N307" s="219">
        <v>1</v>
      </c>
      <c r="O307" s="219">
        <v>1</v>
      </c>
      <c r="P307" s="219">
        <v>2</v>
      </c>
      <c r="Q307" s="219">
        <v>2</v>
      </c>
      <c r="R307" s="219">
        <v>0</v>
      </c>
      <c r="S307" s="259">
        <f t="shared" si="4"/>
        <v>19</v>
      </c>
    </row>
    <row r="308" spans="1:19" ht="13.8">
      <c r="A308" s="219">
        <v>0</v>
      </c>
      <c r="B308" s="221">
        <v>4</v>
      </c>
      <c r="C308" s="219">
        <v>3</v>
      </c>
      <c r="D308" s="219">
        <v>2</v>
      </c>
      <c r="E308" s="219">
        <v>1</v>
      </c>
      <c r="F308" s="219">
        <v>1</v>
      </c>
      <c r="G308" s="219">
        <v>2</v>
      </c>
      <c r="H308" s="219">
        <v>3</v>
      </c>
      <c r="I308" s="219">
        <v>3</v>
      </c>
      <c r="J308" s="219">
        <v>2</v>
      </c>
      <c r="K308" s="219">
        <v>3</v>
      </c>
      <c r="L308" s="219">
        <v>0</v>
      </c>
      <c r="M308" s="219">
        <v>2</v>
      </c>
      <c r="N308" s="219">
        <v>0</v>
      </c>
      <c r="O308" s="219">
        <v>2</v>
      </c>
      <c r="P308" s="219">
        <v>3</v>
      </c>
      <c r="Q308" s="219">
        <v>2</v>
      </c>
      <c r="R308" s="219">
        <v>1</v>
      </c>
      <c r="S308" s="259">
        <f t="shared" si="4"/>
        <v>30</v>
      </c>
    </row>
    <row r="309" spans="1:19" ht="13.8">
      <c r="A309" s="219">
        <v>0</v>
      </c>
      <c r="B309" s="221">
        <v>8</v>
      </c>
      <c r="C309" s="219">
        <v>2</v>
      </c>
      <c r="D309" s="219">
        <v>3</v>
      </c>
      <c r="E309" s="219">
        <v>3</v>
      </c>
      <c r="F309" s="219">
        <v>2</v>
      </c>
      <c r="G309" s="219">
        <v>1</v>
      </c>
      <c r="H309" s="219">
        <v>3</v>
      </c>
      <c r="I309" s="219">
        <v>2</v>
      </c>
      <c r="J309" s="219">
        <v>2</v>
      </c>
      <c r="K309" s="219">
        <v>3</v>
      </c>
      <c r="L309" s="219">
        <v>1</v>
      </c>
      <c r="M309" s="219">
        <v>2</v>
      </c>
      <c r="N309" s="219">
        <v>2</v>
      </c>
      <c r="O309" s="219">
        <v>2</v>
      </c>
      <c r="P309" s="219">
        <v>2</v>
      </c>
      <c r="Q309" s="219">
        <v>2</v>
      </c>
      <c r="R309" s="219">
        <v>3</v>
      </c>
      <c r="S309" s="259">
        <f t="shared" si="4"/>
        <v>35</v>
      </c>
    </row>
    <row r="310" spans="1:19" ht="13.8">
      <c r="A310" s="219">
        <v>0</v>
      </c>
      <c r="B310" s="221">
        <v>2</v>
      </c>
      <c r="C310" s="219">
        <v>3</v>
      </c>
      <c r="D310" s="219">
        <v>3</v>
      </c>
      <c r="E310" s="219">
        <v>1</v>
      </c>
      <c r="F310" s="219">
        <v>1</v>
      </c>
      <c r="G310" s="219">
        <v>1</v>
      </c>
      <c r="H310" s="219">
        <v>1</v>
      </c>
      <c r="I310" s="219">
        <v>3</v>
      </c>
      <c r="J310" s="219">
        <v>1</v>
      </c>
      <c r="K310" s="219">
        <v>3</v>
      </c>
      <c r="L310" s="219">
        <v>0</v>
      </c>
      <c r="M310" s="219">
        <v>0</v>
      </c>
      <c r="N310" s="219">
        <v>2</v>
      </c>
      <c r="O310" s="219">
        <v>3</v>
      </c>
      <c r="P310" s="219">
        <v>1</v>
      </c>
      <c r="Q310" s="219">
        <v>2</v>
      </c>
      <c r="R310" s="219">
        <v>3</v>
      </c>
      <c r="S310" s="259">
        <f t="shared" si="4"/>
        <v>28</v>
      </c>
    </row>
    <row r="311" spans="1:19" ht="13.8">
      <c r="A311" s="219">
        <v>0</v>
      </c>
      <c r="B311" s="221">
        <v>2</v>
      </c>
      <c r="C311" s="219">
        <v>2</v>
      </c>
      <c r="D311" s="219">
        <v>1</v>
      </c>
      <c r="E311" s="219">
        <v>1</v>
      </c>
      <c r="F311" s="219">
        <v>2</v>
      </c>
      <c r="G311" s="219">
        <v>0</v>
      </c>
      <c r="H311" s="219">
        <v>1</v>
      </c>
      <c r="I311" s="219">
        <v>2</v>
      </c>
      <c r="J311" s="219">
        <v>3</v>
      </c>
      <c r="K311" s="219">
        <v>3</v>
      </c>
      <c r="L311" s="219">
        <v>1</v>
      </c>
      <c r="M311" s="219">
        <v>1</v>
      </c>
      <c r="N311" s="219">
        <v>3</v>
      </c>
      <c r="O311" s="219">
        <v>2</v>
      </c>
      <c r="P311" s="219">
        <v>2</v>
      </c>
      <c r="Q311" s="219">
        <v>1</v>
      </c>
      <c r="R311" s="219">
        <v>0</v>
      </c>
      <c r="S311" s="259">
        <f t="shared" si="4"/>
        <v>25</v>
      </c>
    </row>
    <row r="312" spans="1:19" ht="13.8">
      <c r="A312" s="219">
        <v>0</v>
      </c>
      <c r="B312" s="221">
        <v>4</v>
      </c>
      <c r="C312" s="219">
        <v>3</v>
      </c>
      <c r="D312" s="219">
        <v>3</v>
      </c>
      <c r="E312" s="219">
        <v>1</v>
      </c>
      <c r="F312" s="219">
        <v>2</v>
      </c>
      <c r="G312" s="219">
        <v>2</v>
      </c>
      <c r="H312" s="219">
        <v>3</v>
      </c>
      <c r="I312" s="219">
        <v>2</v>
      </c>
      <c r="J312" s="219">
        <v>1</v>
      </c>
      <c r="K312" s="219">
        <v>1</v>
      </c>
      <c r="L312" s="219">
        <v>2</v>
      </c>
      <c r="M312" s="219">
        <v>2</v>
      </c>
      <c r="N312" s="219">
        <v>2</v>
      </c>
      <c r="O312" s="219">
        <v>2</v>
      </c>
      <c r="P312" s="219">
        <v>0</v>
      </c>
      <c r="Q312" s="219">
        <v>1</v>
      </c>
      <c r="R312" s="219">
        <v>1</v>
      </c>
      <c r="S312" s="259">
        <f t="shared" si="4"/>
        <v>28</v>
      </c>
    </row>
    <row r="313" spans="1:19" ht="13.8">
      <c r="A313" s="219">
        <v>0</v>
      </c>
      <c r="B313" s="221">
        <v>6</v>
      </c>
      <c r="C313" s="219">
        <v>2</v>
      </c>
      <c r="D313" s="219">
        <v>2</v>
      </c>
      <c r="E313" s="219">
        <v>1</v>
      </c>
      <c r="F313" s="219">
        <v>2</v>
      </c>
      <c r="G313" s="219">
        <v>0</v>
      </c>
      <c r="H313" s="219">
        <v>2</v>
      </c>
      <c r="I313" s="219">
        <v>1</v>
      </c>
      <c r="J313" s="219">
        <v>2</v>
      </c>
      <c r="K313" s="219">
        <v>1</v>
      </c>
      <c r="L313" s="219">
        <v>2</v>
      </c>
      <c r="M313" s="219">
        <v>1</v>
      </c>
      <c r="N313" s="219">
        <v>1</v>
      </c>
      <c r="O313" s="219">
        <v>1</v>
      </c>
      <c r="P313" s="219">
        <v>2</v>
      </c>
      <c r="Q313" s="219">
        <v>2</v>
      </c>
      <c r="R313" s="219">
        <v>2</v>
      </c>
      <c r="S313" s="259">
        <f t="shared" si="4"/>
        <v>24</v>
      </c>
    </row>
    <row r="314" spans="1:19" ht="13.8">
      <c r="A314" s="219">
        <v>0</v>
      </c>
      <c r="B314" s="221">
        <v>5</v>
      </c>
      <c r="C314" s="219">
        <v>3</v>
      </c>
      <c r="D314" s="219">
        <v>2</v>
      </c>
      <c r="E314" s="219">
        <v>3</v>
      </c>
      <c r="F314" s="219">
        <v>1</v>
      </c>
      <c r="G314" s="219">
        <v>3</v>
      </c>
      <c r="H314" s="219">
        <v>2</v>
      </c>
      <c r="I314" s="219">
        <v>3</v>
      </c>
      <c r="J314" s="219">
        <v>2</v>
      </c>
      <c r="K314" s="219">
        <v>3</v>
      </c>
      <c r="L314" s="219">
        <v>1</v>
      </c>
      <c r="M314" s="219">
        <v>1</v>
      </c>
      <c r="N314" s="219">
        <v>1</v>
      </c>
      <c r="O314" s="219">
        <v>2</v>
      </c>
      <c r="P314" s="219">
        <v>3</v>
      </c>
      <c r="Q314" s="219">
        <v>1</v>
      </c>
      <c r="R314" s="219">
        <v>2</v>
      </c>
      <c r="S314" s="259">
        <f t="shared" si="4"/>
        <v>33</v>
      </c>
    </row>
    <row r="315" spans="1:19" ht="13.8">
      <c r="A315" s="219">
        <v>0</v>
      </c>
      <c r="B315" s="221">
        <v>5</v>
      </c>
      <c r="C315" s="219">
        <v>1</v>
      </c>
      <c r="D315" s="219">
        <v>2</v>
      </c>
      <c r="E315" s="219">
        <v>0</v>
      </c>
      <c r="F315" s="219">
        <v>0</v>
      </c>
      <c r="G315" s="219">
        <v>2</v>
      </c>
      <c r="H315" s="219">
        <v>3</v>
      </c>
      <c r="I315" s="219">
        <v>0</v>
      </c>
      <c r="J315" s="219">
        <v>1</v>
      </c>
      <c r="K315" s="219">
        <v>2</v>
      </c>
      <c r="L315" s="219">
        <v>0</v>
      </c>
      <c r="M315" s="219">
        <v>1</v>
      </c>
      <c r="N315" s="219">
        <v>0</v>
      </c>
      <c r="O315" s="219">
        <v>0</v>
      </c>
      <c r="P315" s="219">
        <v>0</v>
      </c>
      <c r="Q315" s="219">
        <v>0</v>
      </c>
      <c r="R315" s="219">
        <v>0</v>
      </c>
      <c r="S315" s="259">
        <f t="shared" si="4"/>
        <v>12</v>
      </c>
    </row>
    <row r="316" spans="1:19" ht="13.8">
      <c r="A316" s="219">
        <v>0</v>
      </c>
      <c r="B316" s="221">
        <v>14</v>
      </c>
      <c r="C316" s="219">
        <v>2</v>
      </c>
      <c r="D316" s="219">
        <v>2</v>
      </c>
      <c r="E316" s="219">
        <v>2</v>
      </c>
      <c r="F316" s="219">
        <v>0</v>
      </c>
      <c r="G316" s="219">
        <v>1</v>
      </c>
      <c r="H316" s="219">
        <v>0</v>
      </c>
      <c r="I316" s="219">
        <v>0</v>
      </c>
      <c r="J316" s="219">
        <v>0</v>
      </c>
      <c r="K316" s="219">
        <v>3</v>
      </c>
      <c r="L316" s="219">
        <v>0</v>
      </c>
      <c r="M316" s="219">
        <v>1</v>
      </c>
      <c r="N316" s="219">
        <v>1</v>
      </c>
      <c r="O316" s="219">
        <v>1</v>
      </c>
      <c r="P316" s="219">
        <v>1</v>
      </c>
      <c r="Q316" s="219">
        <v>2</v>
      </c>
      <c r="R316" s="219">
        <v>2</v>
      </c>
      <c r="S316" s="259">
        <f t="shared" si="4"/>
        <v>18</v>
      </c>
    </row>
    <row r="317" spans="1:19" ht="13.8">
      <c r="A317" s="219">
        <v>0</v>
      </c>
      <c r="B317" s="221">
        <v>5</v>
      </c>
      <c r="C317" s="219">
        <v>3</v>
      </c>
      <c r="D317" s="219">
        <v>2</v>
      </c>
      <c r="E317" s="219">
        <v>1</v>
      </c>
      <c r="F317" s="219">
        <v>3</v>
      </c>
      <c r="G317" s="219">
        <v>2</v>
      </c>
      <c r="H317" s="219">
        <v>1</v>
      </c>
      <c r="I317" s="219">
        <v>2</v>
      </c>
      <c r="J317" s="219">
        <v>0</v>
      </c>
      <c r="K317" s="219">
        <v>3</v>
      </c>
      <c r="L317" s="219">
        <v>0</v>
      </c>
      <c r="M317" s="219">
        <v>1</v>
      </c>
      <c r="N317" s="219">
        <v>1</v>
      </c>
      <c r="O317" s="219">
        <v>3</v>
      </c>
      <c r="P317" s="219">
        <v>2</v>
      </c>
      <c r="Q317" s="219">
        <v>0</v>
      </c>
      <c r="R317" s="219">
        <v>0</v>
      </c>
      <c r="S317" s="259">
        <f t="shared" si="4"/>
        <v>24</v>
      </c>
    </row>
    <row r="318" spans="1:19" ht="13.8">
      <c r="A318" s="219">
        <v>0</v>
      </c>
      <c r="B318" s="221">
        <v>10</v>
      </c>
      <c r="C318" s="219">
        <v>2</v>
      </c>
      <c r="D318" s="219">
        <v>3</v>
      </c>
      <c r="E318" s="219">
        <v>2</v>
      </c>
      <c r="F318" s="219">
        <v>1</v>
      </c>
      <c r="G318" s="219">
        <v>0</v>
      </c>
      <c r="H318" s="219">
        <v>1</v>
      </c>
      <c r="I318" s="219">
        <v>1</v>
      </c>
      <c r="J318" s="219">
        <v>1</v>
      </c>
      <c r="K318" s="219">
        <v>2</v>
      </c>
      <c r="L318" s="219">
        <v>1</v>
      </c>
      <c r="M318" s="219">
        <v>2</v>
      </c>
      <c r="N318" s="219">
        <v>1</v>
      </c>
      <c r="O318" s="219">
        <v>1</v>
      </c>
      <c r="P318" s="219">
        <v>2</v>
      </c>
      <c r="Q318" s="219">
        <v>0</v>
      </c>
      <c r="R318" s="219">
        <v>0</v>
      </c>
      <c r="S318" s="259">
        <f t="shared" si="4"/>
        <v>20</v>
      </c>
    </row>
    <row r="319" spans="1:19" ht="13.8">
      <c r="A319" s="219">
        <v>0</v>
      </c>
      <c r="B319" s="221">
        <v>4</v>
      </c>
      <c r="C319" s="219">
        <v>1</v>
      </c>
      <c r="D319" s="219">
        <v>2</v>
      </c>
      <c r="E319" s="219">
        <v>1</v>
      </c>
      <c r="F319" s="219">
        <v>1</v>
      </c>
      <c r="G319" s="219">
        <v>2</v>
      </c>
      <c r="H319" s="219">
        <v>2</v>
      </c>
      <c r="I319" s="219">
        <v>1</v>
      </c>
      <c r="J319" s="219">
        <v>2</v>
      </c>
      <c r="K319" s="219">
        <v>2</v>
      </c>
      <c r="L319" s="219">
        <v>1</v>
      </c>
      <c r="M319" s="219">
        <v>1</v>
      </c>
      <c r="N319" s="219">
        <v>2</v>
      </c>
      <c r="O319" s="219">
        <v>1</v>
      </c>
      <c r="P319" s="219">
        <v>2</v>
      </c>
      <c r="Q319" s="219">
        <v>1</v>
      </c>
      <c r="R319" s="219">
        <v>2</v>
      </c>
      <c r="S319" s="259">
        <f t="shared" si="4"/>
        <v>24</v>
      </c>
    </row>
    <row r="320" spans="1:19" ht="13.8">
      <c r="A320" s="219">
        <v>0</v>
      </c>
      <c r="B320" s="221">
        <v>4</v>
      </c>
      <c r="C320" s="219">
        <v>0</v>
      </c>
      <c r="D320" s="219">
        <v>1</v>
      </c>
      <c r="E320" s="219">
        <v>1</v>
      </c>
      <c r="F320" s="219">
        <v>0</v>
      </c>
      <c r="G320" s="219">
        <v>3</v>
      </c>
      <c r="H320" s="219">
        <v>1</v>
      </c>
      <c r="I320" s="219">
        <v>0</v>
      </c>
      <c r="J320" s="219">
        <v>2</v>
      </c>
      <c r="K320" s="219">
        <v>2</v>
      </c>
      <c r="L320" s="219">
        <v>0</v>
      </c>
      <c r="M320" s="219">
        <v>0</v>
      </c>
      <c r="N320" s="219">
        <v>0</v>
      </c>
      <c r="O320" s="219">
        <v>0</v>
      </c>
      <c r="P320" s="219">
        <v>1</v>
      </c>
      <c r="Q320" s="219">
        <v>2</v>
      </c>
      <c r="R320" s="219">
        <v>2</v>
      </c>
      <c r="S320" s="259">
        <f t="shared" si="4"/>
        <v>15</v>
      </c>
    </row>
    <row r="321" spans="1:19" ht="13.8">
      <c r="A321" s="219">
        <v>0</v>
      </c>
      <c r="B321" s="221">
        <v>2</v>
      </c>
      <c r="C321" s="219">
        <v>1</v>
      </c>
      <c r="D321" s="219">
        <v>0</v>
      </c>
      <c r="E321" s="219">
        <v>3</v>
      </c>
      <c r="F321" s="219">
        <v>1</v>
      </c>
      <c r="G321" s="219">
        <v>0</v>
      </c>
      <c r="H321" s="219">
        <v>2</v>
      </c>
      <c r="I321" s="219">
        <v>0</v>
      </c>
      <c r="J321" s="219">
        <v>0</v>
      </c>
      <c r="K321" s="219">
        <v>1</v>
      </c>
      <c r="L321" s="219">
        <v>2</v>
      </c>
      <c r="M321" s="219">
        <v>1</v>
      </c>
      <c r="N321" s="219">
        <v>1</v>
      </c>
      <c r="O321" s="219">
        <v>0</v>
      </c>
      <c r="P321" s="219">
        <v>1</v>
      </c>
      <c r="Q321" s="219">
        <v>1</v>
      </c>
      <c r="R321" s="219">
        <v>0</v>
      </c>
      <c r="S321" s="259">
        <f t="shared" si="4"/>
        <v>14</v>
      </c>
    </row>
    <row r="322" spans="1:19" ht="13.8">
      <c r="A322" s="219">
        <v>0</v>
      </c>
      <c r="B322" s="221">
        <v>1</v>
      </c>
      <c r="C322" s="219">
        <v>0</v>
      </c>
      <c r="D322" s="219">
        <v>1</v>
      </c>
      <c r="E322" s="219">
        <v>3</v>
      </c>
      <c r="F322" s="219">
        <v>0</v>
      </c>
      <c r="G322" s="219">
        <v>1</v>
      </c>
      <c r="H322" s="219">
        <v>2</v>
      </c>
      <c r="I322" s="219">
        <v>2</v>
      </c>
      <c r="J322" s="219">
        <v>0</v>
      </c>
      <c r="K322" s="219">
        <v>1</v>
      </c>
      <c r="L322" s="219">
        <v>0</v>
      </c>
      <c r="M322" s="219">
        <v>0</v>
      </c>
      <c r="N322" s="219">
        <v>0</v>
      </c>
      <c r="O322" s="219">
        <v>0</v>
      </c>
      <c r="P322" s="219">
        <v>1</v>
      </c>
      <c r="Q322" s="219">
        <v>0</v>
      </c>
      <c r="R322" s="219">
        <v>0</v>
      </c>
      <c r="S322" s="259">
        <f t="shared" ref="S322:S385" si="5">SUM(C322:R322)</f>
        <v>11</v>
      </c>
    </row>
    <row r="323" spans="1:19" ht="13.8">
      <c r="A323" s="219">
        <v>0</v>
      </c>
      <c r="B323" s="221">
        <v>16</v>
      </c>
      <c r="C323" s="219">
        <v>3</v>
      </c>
      <c r="D323" s="219">
        <v>2</v>
      </c>
      <c r="E323" s="219">
        <v>2</v>
      </c>
      <c r="F323" s="219">
        <v>3</v>
      </c>
      <c r="G323" s="219">
        <v>2</v>
      </c>
      <c r="H323" s="219">
        <v>3</v>
      </c>
      <c r="I323" s="219">
        <v>0</v>
      </c>
      <c r="J323" s="219">
        <v>2</v>
      </c>
      <c r="K323" s="219">
        <v>2</v>
      </c>
      <c r="L323" s="219">
        <v>2</v>
      </c>
      <c r="M323" s="219">
        <v>2</v>
      </c>
      <c r="N323" s="219">
        <v>3</v>
      </c>
      <c r="O323" s="219">
        <v>3</v>
      </c>
      <c r="P323" s="219">
        <v>2</v>
      </c>
      <c r="Q323" s="219">
        <v>2</v>
      </c>
      <c r="R323" s="219">
        <v>2</v>
      </c>
      <c r="S323" s="259">
        <f t="shared" si="5"/>
        <v>35</v>
      </c>
    </row>
    <row r="324" spans="1:19" ht="13.8">
      <c r="A324" s="219">
        <v>0</v>
      </c>
      <c r="B324" s="221">
        <v>6</v>
      </c>
      <c r="C324" s="219">
        <v>3</v>
      </c>
      <c r="D324" s="219">
        <v>1</v>
      </c>
      <c r="E324" s="219">
        <v>2</v>
      </c>
      <c r="F324" s="219">
        <v>3</v>
      </c>
      <c r="G324" s="219">
        <v>0</v>
      </c>
      <c r="H324" s="219">
        <v>0</v>
      </c>
      <c r="I324" s="219">
        <v>1</v>
      </c>
      <c r="J324" s="219">
        <v>1</v>
      </c>
      <c r="K324" s="219">
        <v>2</v>
      </c>
      <c r="L324" s="219">
        <v>0</v>
      </c>
      <c r="M324" s="219">
        <v>0</v>
      </c>
      <c r="N324" s="219">
        <v>2</v>
      </c>
      <c r="O324" s="219">
        <v>2</v>
      </c>
      <c r="P324" s="219">
        <v>3</v>
      </c>
      <c r="Q324" s="219">
        <v>1</v>
      </c>
      <c r="R324" s="219">
        <v>1</v>
      </c>
      <c r="S324" s="259">
        <f t="shared" si="5"/>
        <v>22</v>
      </c>
    </row>
    <row r="325" spans="1:19" ht="13.8">
      <c r="A325" s="219">
        <v>0</v>
      </c>
      <c r="B325" s="221">
        <v>12</v>
      </c>
      <c r="C325" s="219">
        <v>2</v>
      </c>
      <c r="D325" s="219">
        <v>1</v>
      </c>
      <c r="E325" s="219">
        <v>0</v>
      </c>
      <c r="F325" s="219">
        <v>2</v>
      </c>
      <c r="G325" s="219">
        <v>1</v>
      </c>
      <c r="H325" s="219">
        <v>2</v>
      </c>
      <c r="I325" s="219">
        <v>2</v>
      </c>
      <c r="J325" s="219">
        <v>1</v>
      </c>
      <c r="K325" s="219">
        <v>3</v>
      </c>
      <c r="L325" s="219">
        <v>1</v>
      </c>
      <c r="M325" s="219">
        <v>1</v>
      </c>
      <c r="N325" s="219">
        <v>2</v>
      </c>
      <c r="O325" s="219">
        <v>1</v>
      </c>
      <c r="P325" s="219">
        <v>2</v>
      </c>
      <c r="Q325" s="219">
        <v>2</v>
      </c>
      <c r="R325" s="219">
        <v>2</v>
      </c>
      <c r="S325" s="259">
        <f t="shared" si="5"/>
        <v>25</v>
      </c>
    </row>
    <row r="326" spans="1:19" ht="13.8">
      <c r="A326" s="219">
        <v>0</v>
      </c>
      <c r="B326" s="221">
        <v>6</v>
      </c>
      <c r="C326" s="219">
        <v>3</v>
      </c>
      <c r="D326" s="219">
        <v>2</v>
      </c>
      <c r="E326" s="219">
        <v>1</v>
      </c>
      <c r="F326" s="219">
        <v>3</v>
      </c>
      <c r="G326" s="219">
        <v>2</v>
      </c>
      <c r="H326" s="219">
        <v>2</v>
      </c>
      <c r="I326" s="219">
        <v>1</v>
      </c>
      <c r="J326" s="219">
        <v>2</v>
      </c>
      <c r="K326" s="219">
        <v>3</v>
      </c>
      <c r="L326" s="219">
        <v>3</v>
      </c>
      <c r="M326" s="219">
        <v>2</v>
      </c>
      <c r="N326" s="219">
        <v>1</v>
      </c>
      <c r="O326" s="219">
        <v>1</v>
      </c>
      <c r="P326" s="219">
        <v>1</v>
      </c>
      <c r="Q326" s="219">
        <v>0</v>
      </c>
      <c r="R326" s="219">
        <v>2</v>
      </c>
      <c r="S326" s="259">
        <f t="shared" si="5"/>
        <v>29</v>
      </c>
    </row>
    <row r="327" spans="1:19" ht="13.8">
      <c r="A327" s="219">
        <v>0</v>
      </c>
      <c r="B327" s="221">
        <v>16</v>
      </c>
      <c r="C327" s="219">
        <v>3</v>
      </c>
      <c r="D327" s="219">
        <v>3</v>
      </c>
      <c r="E327" s="219">
        <v>0</v>
      </c>
      <c r="F327" s="219">
        <v>1</v>
      </c>
      <c r="G327" s="219">
        <v>3</v>
      </c>
      <c r="H327" s="219">
        <v>3</v>
      </c>
      <c r="I327" s="219">
        <v>2</v>
      </c>
      <c r="J327" s="219">
        <v>3</v>
      </c>
      <c r="K327" s="219">
        <v>2</v>
      </c>
      <c r="L327" s="219">
        <v>3</v>
      </c>
      <c r="M327" s="219">
        <v>2</v>
      </c>
      <c r="N327" s="219">
        <v>3</v>
      </c>
      <c r="O327" s="219">
        <v>3</v>
      </c>
      <c r="P327" s="219">
        <v>3</v>
      </c>
      <c r="Q327" s="219">
        <v>3</v>
      </c>
      <c r="R327" s="219">
        <v>3</v>
      </c>
      <c r="S327" s="259">
        <f t="shared" si="5"/>
        <v>40</v>
      </c>
    </row>
    <row r="328" spans="1:19" ht="13.8">
      <c r="A328" s="219">
        <v>0</v>
      </c>
      <c r="B328" s="221">
        <v>5</v>
      </c>
      <c r="C328" s="219">
        <v>3</v>
      </c>
      <c r="D328" s="219">
        <v>3</v>
      </c>
      <c r="E328" s="219">
        <v>1</v>
      </c>
      <c r="F328" s="219">
        <v>2</v>
      </c>
      <c r="G328" s="219">
        <v>1</v>
      </c>
      <c r="H328" s="219">
        <v>2</v>
      </c>
      <c r="I328" s="219">
        <v>2</v>
      </c>
      <c r="J328" s="219">
        <v>2</v>
      </c>
      <c r="K328" s="219">
        <v>2</v>
      </c>
      <c r="L328" s="219">
        <v>1</v>
      </c>
      <c r="M328" s="219">
        <v>1</v>
      </c>
      <c r="N328" s="219">
        <v>1</v>
      </c>
      <c r="O328" s="219">
        <v>1</v>
      </c>
      <c r="P328" s="219">
        <v>1</v>
      </c>
      <c r="Q328" s="219">
        <v>1</v>
      </c>
      <c r="R328" s="219">
        <v>1</v>
      </c>
      <c r="S328" s="259">
        <f t="shared" si="5"/>
        <v>25</v>
      </c>
    </row>
    <row r="329" spans="1:19" ht="13.8">
      <c r="A329" s="219">
        <v>0</v>
      </c>
      <c r="B329" s="221">
        <v>8</v>
      </c>
      <c r="C329" s="219">
        <v>2</v>
      </c>
      <c r="D329" s="219">
        <v>2</v>
      </c>
      <c r="E329" s="219">
        <v>0</v>
      </c>
      <c r="F329" s="219">
        <v>3</v>
      </c>
      <c r="G329" s="219">
        <v>2</v>
      </c>
      <c r="H329" s="219">
        <v>3</v>
      </c>
      <c r="I329" s="219">
        <v>2</v>
      </c>
      <c r="J329" s="219">
        <v>1</v>
      </c>
      <c r="K329" s="219">
        <v>2</v>
      </c>
      <c r="L329" s="219">
        <v>2</v>
      </c>
      <c r="M329" s="219">
        <v>2</v>
      </c>
      <c r="N329" s="219">
        <v>2</v>
      </c>
      <c r="O329" s="219">
        <v>2</v>
      </c>
      <c r="P329" s="219">
        <v>2</v>
      </c>
      <c r="Q329" s="219">
        <v>1</v>
      </c>
      <c r="R329" s="219">
        <v>1</v>
      </c>
      <c r="S329" s="259">
        <f t="shared" si="5"/>
        <v>29</v>
      </c>
    </row>
    <row r="330" spans="1:19" ht="13.8">
      <c r="A330" s="219">
        <v>1</v>
      </c>
      <c r="B330" s="221">
        <v>12</v>
      </c>
      <c r="C330" s="219">
        <v>2</v>
      </c>
      <c r="D330" s="219">
        <v>3</v>
      </c>
      <c r="E330" s="219">
        <v>0</v>
      </c>
      <c r="F330" s="219">
        <v>2</v>
      </c>
      <c r="G330" s="219">
        <v>3</v>
      </c>
      <c r="H330" s="219">
        <v>2</v>
      </c>
      <c r="I330" s="219">
        <v>1</v>
      </c>
      <c r="J330" s="219">
        <v>1</v>
      </c>
      <c r="K330" s="219">
        <v>3</v>
      </c>
      <c r="L330" s="219">
        <v>2</v>
      </c>
      <c r="M330" s="219">
        <v>1</v>
      </c>
      <c r="N330" s="219">
        <v>3</v>
      </c>
      <c r="O330" s="219">
        <v>3</v>
      </c>
      <c r="P330" s="219">
        <v>3</v>
      </c>
      <c r="Q330" s="219">
        <v>2</v>
      </c>
      <c r="R330" s="219">
        <v>3</v>
      </c>
      <c r="S330" s="259">
        <f t="shared" si="5"/>
        <v>34</v>
      </c>
    </row>
    <row r="331" spans="1:19" ht="13.8">
      <c r="A331" s="219">
        <v>0</v>
      </c>
      <c r="B331" s="221">
        <v>5.5</v>
      </c>
      <c r="C331" s="219">
        <v>3</v>
      </c>
      <c r="D331" s="219">
        <v>3</v>
      </c>
      <c r="E331" s="219">
        <v>3</v>
      </c>
      <c r="F331" s="219">
        <v>2</v>
      </c>
      <c r="G331" s="219">
        <v>3</v>
      </c>
      <c r="H331" s="219">
        <v>0</v>
      </c>
      <c r="I331" s="219">
        <v>3</v>
      </c>
      <c r="J331" s="219">
        <v>3</v>
      </c>
      <c r="K331" s="219">
        <v>3</v>
      </c>
      <c r="L331" s="219">
        <v>0</v>
      </c>
      <c r="M331" s="219">
        <v>0</v>
      </c>
      <c r="N331" s="219">
        <v>3</v>
      </c>
      <c r="O331" s="219">
        <v>2</v>
      </c>
      <c r="P331" s="219">
        <v>3</v>
      </c>
      <c r="Q331" s="219">
        <v>3</v>
      </c>
      <c r="R331" s="219">
        <v>2</v>
      </c>
      <c r="S331" s="259">
        <f t="shared" si="5"/>
        <v>36</v>
      </c>
    </row>
    <row r="332" spans="1:19" ht="13.8">
      <c r="A332" s="219">
        <v>0</v>
      </c>
      <c r="B332" s="221">
        <v>3</v>
      </c>
      <c r="C332" s="219">
        <v>3</v>
      </c>
      <c r="D332" s="219">
        <v>2</v>
      </c>
      <c r="E332" s="219">
        <v>2</v>
      </c>
      <c r="F332" s="219">
        <v>3</v>
      </c>
      <c r="G332" s="219">
        <v>3</v>
      </c>
      <c r="H332" s="219">
        <v>3</v>
      </c>
      <c r="I332" s="219">
        <v>3</v>
      </c>
      <c r="J332" s="219">
        <v>2</v>
      </c>
      <c r="K332" s="219">
        <v>3</v>
      </c>
      <c r="L332" s="219">
        <v>2</v>
      </c>
      <c r="M332" s="219">
        <v>2</v>
      </c>
      <c r="N332" s="219">
        <v>3</v>
      </c>
      <c r="O332" s="219">
        <v>3</v>
      </c>
      <c r="P332" s="219">
        <v>2</v>
      </c>
      <c r="Q332" s="219">
        <v>2</v>
      </c>
      <c r="R332" s="219">
        <v>3</v>
      </c>
      <c r="S332" s="259">
        <f t="shared" si="5"/>
        <v>41</v>
      </c>
    </row>
    <row r="333" spans="1:19" ht="13.8">
      <c r="A333" s="219">
        <v>0</v>
      </c>
      <c r="B333" s="221">
        <v>7</v>
      </c>
      <c r="C333" s="219">
        <v>2</v>
      </c>
      <c r="D333" s="219">
        <v>3</v>
      </c>
      <c r="E333" s="219">
        <v>0</v>
      </c>
      <c r="F333" s="219">
        <v>2</v>
      </c>
      <c r="G333" s="219">
        <v>0</v>
      </c>
      <c r="H333" s="219">
        <v>2</v>
      </c>
      <c r="I333" s="219">
        <v>2</v>
      </c>
      <c r="J333" s="219">
        <v>2</v>
      </c>
      <c r="K333" s="219">
        <v>2</v>
      </c>
      <c r="L333" s="219">
        <v>2</v>
      </c>
      <c r="M333" s="219">
        <v>1</v>
      </c>
      <c r="N333" s="219">
        <v>1</v>
      </c>
      <c r="O333" s="219">
        <v>2</v>
      </c>
      <c r="P333" s="219">
        <v>2</v>
      </c>
      <c r="Q333" s="219">
        <v>2</v>
      </c>
      <c r="R333" s="219">
        <v>2</v>
      </c>
      <c r="S333" s="259">
        <f t="shared" si="5"/>
        <v>27</v>
      </c>
    </row>
    <row r="334" spans="1:19" ht="13.8">
      <c r="A334" s="219">
        <v>1</v>
      </c>
      <c r="B334" s="221">
        <v>2</v>
      </c>
      <c r="C334" s="219">
        <v>0</v>
      </c>
      <c r="D334" s="219">
        <v>0</v>
      </c>
      <c r="E334" s="219">
        <v>0</v>
      </c>
      <c r="F334" s="219">
        <v>1</v>
      </c>
      <c r="G334" s="219">
        <v>0</v>
      </c>
      <c r="H334" s="219">
        <v>1</v>
      </c>
      <c r="I334" s="219">
        <v>1</v>
      </c>
      <c r="J334" s="219">
        <v>1</v>
      </c>
      <c r="K334" s="219">
        <v>1</v>
      </c>
      <c r="L334" s="219">
        <v>0</v>
      </c>
      <c r="M334" s="219">
        <v>0</v>
      </c>
      <c r="N334" s="219">
        <v>2</v>
      </c>
      <c r="O334" s="219">
        <v>0</v>
      </c>
      <c r="P334" s="219">
        <v>1</v>
      </c>
      <c r="Q334" s="219">
        <v>0</v>
      </c>
      <c r="R334" s="219">
        <v>0</v>
      </c>
      <c r="S334" s="259">
        <f t="shared" si="5"/>
        <v>8</v>
      </c>
    </row>
    <row r="335" spans="1:19" ht="13.8">
      <c r="A335" s="219">
        <v>1</v>
      </c>
      <c r="B335" s="221">
        <v>0.5</v>
      </c>
      <c r="C335" s="219">
        <v>2</v>
      </c>
      <c r="D335" s="219">
        <v>3</v>
      </c>
      <c r="E335" s="219">
        <v>0</v>
      </c>
      <c r="F335" s="219">
        <v>2</v>
      </c>
      <c r="G335" s="219">
        <v>2</v>
      </c>
      <c r="H335" s="219">
        <v>1</v>
      </c>
      <c r="I335" s="219">
        <v>2</v>
      </c>
      <c r="J335" s="219">
        <v>3</v>
      </c>
      <c r="K335" s="219">
        <v>3</v>
      </c>
      <c r="L335" s="219">
        <v>1</v>
      </c>
      <c r="M335" s="219">
        <v>0</v>
      </c>
      <c r="N335" s="219">
        <v>1</v>
      </c>
      <c r="O335" s="219">
        <v>2</v>
      </c>
      <c r="P335" s="219">
        <v>3</v>
      </c>
      <c r="Q335" s="219">
        <v>1</v>
      </c>
      <c r="R335" s="219">
        <v>2</v>
      </c>
      <c r="S335" s="259">
        <f t="shared" si="5"/>
        <v>28</v>
      </c>
    </row>
    <row r="336" spans="1:19" ht="13.8">
      <c r="A336" s="219">
        <v>0</v>
      </c>
      <c r="B336" s="221">
        <v>2</v>
      </c>
      <c r="C336" s="219">
        <v>2</v>
      </c>
      <c r="D336" s="219">
        <v>1</v>
      </c>
      <c r="E336" s="219">
        <v>2</v>
      </c>
      <c r="F336" s="219">
        <v>2</v>
      </c>
      <c r="G336" s="219">
        <v>1</v>
      </c>
      <c r="H336" s="219">
        <v>1</v>
      </c>
      <c r="I336" s="219">
        <v>1</v>
      </c>
      <c r="J336" s="219">
        <v>2</v>
      </c>
      <c r="K336" s="219">
        <v>1</v>
      </c>
      <c r="L336" s="219">
        <v>1</v>
      </c>
      <c r="M336" s="219">
        <v>0</v>
      </c>
      <c r="N336" s="219">
        <v>0</v>
      </c>
      <c r="O336" s="219">
        <v>1</v>
      </c>
      <c r="P336" s="219">
        <v>3</v>
      </c>
      <c r="Q336" s="219">
        <v>0</v>
      </c>
      <c r="R336" s="219">
        <v>1</v>
      </c>
      <c r="S336" s="259">
        <f t="shared" si="5"/>
        <v>19</v>
      </c>
    </row>
    <row r="337" spans="1:19" ht="13.8">
      <c r="A337" s="219">
        <v>0</v>
      </c>
      <c r="B337" s="221">
        <v>9</v>
      </c>
      <c r="C337" s="219">
        <v>1</v>
      </c>
      <c r="D337" s="219">
        <v>3</v>
      </c>
      <c r="E337" s="219">
        <v>1</v>
      </c>
      <c r="F337" s="219">
        <v>2</v>
      </c>
      <c r="G337" s="219">
        <v>1</v>
      </c>
      <c r="H337" s="219">
        <v>2</v>
      </c>
      <c r="I337" s="219">
        <v>2</v>
      </c>
      <c r="J337" s="219">
        <v>1</v>
      </c>
      <c r="K337" s="219">
        <v>1</v>
      </c>
      <c r="L337" s="219">
        <v>1</v>
      </c>
      <c r="M337" s="219">
        <v>1</v>
      </c>
      <c r="N337" s="219">
        <v>2</v>
      </c>
      <c r="O337" s="219">
        <v>2</v>
      </c>
      <c r="P337" s="219">
        <v>1</v>
      </c>
      <c r="Q337" s="219">
        <v>1</v>
      </c>
      <c r="R337" s="219">
        <v>0</v>
      </c>
      <c r="S337" s="259">
        <f t="shared" si="5"/>
        <v>22</v>
      </c>
    </row>
    <row r="338" spans="1:19" ht="13.8">
      <c r="A338" s="219">
        <v>0</v>
      </c>
      <c r="B338" s="221">
        <v>5</v>
      </c>
      <c r="C338" s="219">
        <v>3</v>
      </c>
      <c r="D338" s="219">
        <v>2</v>
      </c>
      <c r="E338" s="219">
        <v>1</v>
      </c>
      <c r="F338" s="219">
        <v>1</v>
      </c>
      <c r="G338" s="219">
        <v>2</v>
      </c>
      <c r="H338" s="219">
        <v>2</v>
      </c>
      <c r="I338" s="219">
        <v>3</v>
      </c>
      <c r="J338" s="219">
        <v>1</v>
      </c>
      <c r="K338" s="219">
        <v>3</v>
      </c>
      <c r="L338" s="219">
        <v>2</v>
      </c>
      <c r="M338" s="219">
        <v>2</v>
      </c>
      <c r="N338" s="219">
        <v>0</v>
      </c>
      <c r="O338" s="219">
        <v>2</v>
      </c>
      <c r="P338" s="219">
        <v>3</v>
      </c>
      <c r="Q338" s="219">
        <v>2</v>
      </c>
      <c r="R338" s="219">
        <v>0</v>
      </c>
      <c r="S338" s="259">
        <f t="shared" si="5"/>
        <v>29</v>
      </c>
    </row>
    <row r="339" spans="1:19" ht="13.8">
      <c r="A339" s="219">
        <v>1</v>
      </c>
      <c r="B339" s="221">
        <v>7</v>
      </c>
      <c r="C339" s="219">
        <v>2</v>
      </c>
      <c r="D339" s="219">
        <v>0</v>
      </c>
      <c r="E339" s="219">
        <v>0</v>
      </c>
      <c r="F339" s="219">
        <v>2</v>
      </c>
      <c r="G339" s="219">
        <v>1</v>
      </c>
      <c r="H339" s="219">
        <v>1</v>
      </c>
      <c r="I339" s="219">
        <v>1</v>
      </c>
      <c r="J339" s="219">
        <v>3</v>
      </c>
      <c r="K339" s="219">
        <v>2</v>
      </c>
      <c r="L339" s="219">
        <v>1</v>
      </c>
      <c r="M339" s="219">
        <v>2</v>
      </c>
      <c r="N339" s="219">
        <v>2</v>
      </c>
      <c r="O339" s="219">
        <v>2</v>
      </c>
      <c r="P339" s="219">
        <v>2</v>
      </c>
      <c r="Q339" s="219">
        <v>2</v>
      </c>
      <c r="R339" s="219">
        <v>2</v>
      </c>
      <c r="S339" s="259">
        <f t="shared" si="5"/>
        <v>25</v>
      </c>
    </row>
    <row r="340" spans="1:19" ht="13.8">
      <c r="A340" s="219">
        <v>0</v>
      </c>
      <c r="B340" s="221">
        <v>8</v>
      </c>
      <c r="C340" s="219">
        <v>2</v>
      </c>
      <c r="D340" s="219">
        <v>1</v>
      </c>
      <c r="E340" s="219">
        <v>1</v>
      </c>
      <c r="F340" s="219">
        <v>3</v>
      </c>
      <c r="G340" s="219">
        <v>2</v>
      </c>
      <c r="H340" s="219">
        <v>2</v>
      </c>
      <c r="I340" s="219">
        <v>2</v>
      </c>
      <c r="J340" s="219">
        <v>0</v>
      </c>
      <c r="K340" s="219">
        <v>3</v>
      </c>
      <c r="L340" s="219">
        <v>2</v>
      </c>
      <c r="M340" s="219">
        <v>1</v>
      </c>
      <c r="N340" s="219">
        <v>2</v>
      </c>
      <c r="O340" s="219">
        <v>2</v>
      </c>
      <c r="P340" s="219">
        <v>2</v>
      </c>
      <c r="Q340" s="219">
        <v>2</v>
      </c>
      <c r="R340" s="219">
        <v>2</v>
      </c>
      <c r="S340" s="259">
        <f t="shared" si="5"/>
        <v>29</v>
      </c>
    </row>
    <row r="341" spans="1:19" ht="13.8">
      <c r="A341" s="219">
        <v>0</v>
      </c>
      <c r="B341" s="221">
        <v>6</v>
      </c>
      <c r="C341" s="219">
        <v>1</v>
      </c>
      <c r="D341" s="219">
        <v>1</v>
      </c>
      <c r="E341" s="219">
        <v>0</v>
      </c>
      <c r="F341" s="219">
        <v>0</v>
      </c>
      <c r="G341" s="219">
        <v>2</v>
      </c>
      <c r="H341" s="219">
        <v>1</v>
      </c>
      <c r="I341" s="219">
        <v>2</v>
      </c>
      <c r="J341" s="219">
        <v>1</v>
      </c>
      <c r="K341" s="219">
        <v>2</v>
      </c>
      <c r="L341" s="219">
        <v>1</v>
      </c>
      <c r="M341" s="219">
        <v>1</v>
      </c>
      <c r="N341" s="219">
        <v>1</v>
      </c>
      <c r="O341" s="219">
        <v>2</v>
      </c>
      <c r="P341" s="219">
        <v>2</v>
      </c>
      <c r="Q341" s="219">
        <v>2</v>
      </c>
      <c r="R341" s="219">
        <v>1</v>
      </c>
      <c r="S341" s="259">
        <f t="shared" si="5"/>
        <v>20</v>
      </c>
    </row>
    <row r="342" spans="1:19" ht="13.8">
      <c r="A342" s="219">
        <v>1</v>
      </c>
      <c r="B342" s="221">
        <v>1.5</v>
      </c>
      <c r="C342" s="219">
        <v>1</v>
      </c>
      <c r="D342" s="219">
        <v>1</v>
      </c>
      <c r="E342" s="219">
        <v>1</v>
      </c>
      <c r="F342" s="219">
        <v>2</v>
      </c>
      <c r="G342" s="219">
        <v>1</v>
      </c>
      <c r="H342" s="219">
        <v>1</v>
      </c>
      <c r="I342" s="219">
        <v>2</v>
      </c>
      <c r="J342" s="219">
        <v>2</v>
      </c>
      <c r="K342" s="219">
        <v>2</v>
      </c>
      <c r="L342" s="219">
        <v>1</v>
      </c>
      <c r="M342" s="219">
        <v>0</v>
      </c>
      <c r="N342" s="219">
        <v>0</v>
      </c>
      <c r="O342" s="219">
        <v>1</v>
      </c>
      <c r="P342" s="219">
        <v>3</v>
      </c>
      <c r="Q342" s="219">
        <v>0</v>
      </c>
      <c r="R342" s="219">
        <v>2</v>
      </c>
      <c r="S342" s="259">
        <f t="shared" si="5"/>
        <v>20</v>
      </c>
    </row>
    <row r="343" spans="1:19" ht="13.8">
      <c r="A343" s="219">
        <v>0</v>
      </c>
      <c r="B343" s="221">
        <v>4</v>
      </c>
      <c r="C343" s="219">
        <v>2</v>
      </c>
      <c r="D343" s="219">
        <v>1</v>
      </c>
      <c r="E343" s="219">
        <v>0</v>
      </c>
      <c r="F343" s="219">
        <v>1</v>
      </c>
      <c r="G343" s="219">
        <v>2</v>
      </c>
      <c r="H343" s="219">
        <v>2</v>
      </c>
      <c r="I343" s="219">
        <v>2</v>
      </c>
      <c r="J343" s="219">
        <v>1</v>
      </c>
      <c r="K343" s="219">
        <v>3</v>
      </c>
      <c r="L343" s="219">
        <v>1</v>
      </c>
      <c r="M343" s="219">
        <v>0</v>
      </c>
      <c r="N343" s="219">
        <v>0</v>
      </c>
      <c r="O343" s="219">
        <v>0</v>
      </c>
      <c r="P343" s="219">
        <v>1</v>
      </c>
      <c r="Q343" s="219">
        <v>1</v>
      </c>
      <c r="R343" s="219">
        <v>0</v>
      </c>
      <c r="S343" s="259">
        <f t="shared" si="5"/>
        <v>17</v>
      </c>
    </row>
    <row r="344" spans="1:19" ht="13.8">
      <c r="A344" s="219">
        <v>0</v>
      </c>
      <c r="B344" s="221">
        <v>2.5</v>
      </c>
      <c r="C344" s="219">
        <v>1</v>
      </c>
      <c r="D344" s="219">
        <v>2</v>
      </c>
      <c r="E344" s="219">
        <v>1</v>
      </c>
      <c r="F344" s="219">
        <v>1</v>
      </c>
      <c r="G344" s="219">
        <v>1</v>
      </c>
      <c r="H344" s="219">
        <v>2</v>
      </c>
      <c r="I344" s="219">
        <v>2</v>
      </c>
      <c r="J344" s="219">
        <v>1</v>
      </c>
      <c r="K344" s="219">
        <v>2</v>
      </c>
      <c r="L344" s="219">
        <v>2</v>
      </c>
      <c r="M344" s="219">
        <v>1</v>
      </c>
      <c r="N344" s="219">
        <v>1</v>
      </c>
      <c r="O344" s="219">
        <v>2</v>
      </c>
      <c r="P344" s="219">
        <v>2</v>
      </c>
      <c r="Q344" s="219">
        <v>2</v>
      </c>
      <c r="R344" s="219">
        <v>1</v>
      </c>
      <c r="S344" s="259">
        <f t="shared" si="5"/>
        <v>24</v>
      </c>
    </row>
    <row r="345" spans="1:19" ht="13.8">
      <c r="A345" s="219">
        <v>0</v>
      </c>
      <c r="B345" s="221">
        <v>4</v>
      </c>
      <c r="C345" s="219">
        <v>3</v>
      </c>
      <c r="D345" s="219">
        <v>3</v>
      </c>
      <c r="E345" s="219">
        <v>2</v>
      </c>
      <c r="F345" s="219">
        <v>3</v>
      </c>
      <c r="G345" s="219">
        <v>0</v>
      </c>
      <c r="H345" s="219">
        <v>3</v>
      </c>
      <c r="I345" s="219">
        <v>2</v>
      </c>
      <c r="J345" s="219">
        <v>3</v>
      </c>
      <c r="K345" s="219">
        <v>3</v>
      </c>
      <c r="L345" s="219">
        <v>2</v>
      </c>
      <c r="M345" s="219">
        <v>3</v>
      </c>
      <c r="N345" s="219">
        <v>3</v>
      </c>
      <c r="O345" s="219">
        <v>3</v>
      </c>
      <c r="P345" s="219">
        <v>2</v>
      </c>
      <c r="Q345" s="219">
        <v>2</v>
      </c>
      <c r="R345" s="219">
        <v>3</v>
      </c>
      <c r="S345" s="259">
        <f t="shared" si="5"/>
        <v>40</v>
      </c>
    </row>
    <row r="346" spans="1:19" ht="13.8">
      <c r="A346" s="219">
        <v>0</v>
      </c>
      <c r="B346" s="221">
        <v>8</v>
      </c>
      <c r="C346" s="219">
        <v>3</v>
      </c>
      <c r="D346" s="219">
        <v>2</v>
      </c>
      <c r="E346" s="219">
        <v>0</v>
      </c>
      <c r="F346" s="219">
        <v>3</v>
      </c>
      <c r="G346" s="219">
        <v>3</v>
      </c>
      <c r="H346" s="219">
        <v>2</v>
      </c>
      <c r="I346" s="219">
        <v>2</v>
      </c>
      <c r="J346" s="219">
        <v>3</v>
      </c>
      <c r="K346" s="219">
        <v>3</v>
      </c>
      <c r="L346" s="219">
        <v>1</v>
      </c>
      <c r="M346" s="219">
        <v>2</v>
      </c>
      <c r="N346" s="219">
        <v>1</v>
      </c>
      <c r="O346" s="219">
        <v>1</v>
      </c>
      <c r="P346" s="219">
        <v>3</v>
      </c>
      <c r="Q346" s="219">
        <v>2</v>
      </c>
      <c r="R346" s="219">
        <v>1</v>
      </c>
      <c r="S346" s="259">
        <f t="shared" si="5"/>
        <v>32</v>
      </c>
    </row>
    <row r="347" spans="1:19" ht="13.8">
      <c r="A347" s="219">
        <v>1</v>
      </c>
      <c r="B347" s="221">
        <v>4</v>
      </c>
      <c r="C347" s="219">
        <v>2</v>
      </c>
      <c r="D347" s="219">
        <v>2</v>
      </c>
      <c r="E347" s="219">
        <v>1</v>
      </c>
      <c r="F347" s="219">
        <v>1</v>
      </c>
      <c r="G347" s="219">
        <v>2</v>
      </c>
      <c r="H347" s="219">
        <v>3</v>
      </c>
      <c r="I347" s="219">
        <v>3</v>
      </c>
      <c r="J347" s="219">
        <v>1</v>
      </c>
      <c r="K347" s="219">
        <v>2</v>
      </c>
      <c r="L347" s="219">
        <v>2</v>
      </c>
      <c r="M347" s="219">
        <v>2</v>
      </c>
      <c r="N347" s="219">
        <v>3</v>
      </c>
      <c r="O347" s="219">
        <v>3</v>
      </c>
      <c r="P347" s="219">
        <v>2</v>
      </c>
      <c r="Q347" s="219">
        <v>0</v>
      </c>
      <c r="R347" s="219">
        <v>2</v>
      </c>
      <c r="S347" s="259">
        <f t="shared" si="5"/>
        <v>31</v>
      </c>
    </row>
    <row r="348" spans="1:19" ht="13.8">
      <c r="A348" s="219">
        <v>0</v>
      </c>
      <c r="B348" s="221">
        <v>8</v>
      </c>
      <c r="C348" s="219">
        <v>1</v>
      </c>
      <c r="D348" s="219">
        <v>2</v>
      </c>
      <c r="E348" s="219">
        <v>0</v>
      </c>
      <c r="F348" s="219">
        <v>0</v>
      </c>
      <c r="G348" s="219">
        <v>2</v>
      </c>
      <c r="H348" s="219">
        <v>1</v>
      </c>
      <c r="I348" s="219">
        <v>0</v>
      </c>
      <c r="J348" s="219">
        <v>0</v>
      </c>
      <c r="K348" s="219">
        <v>1</v>
      </c>
      <c r="L348" s="219">
        <v>0</v>
      </c>
      <c r="M348" s="219">
        <v>0</v>
      </c>
      <c r="N348" s="219">
        <v>1</v>
      </c>
      <c r="O348" s="219">
        <v>0</v>
      </c>
      <c r="P348" s="219">
        <v>1</v>
      </c>
      <c r="Q348" s="219">
        <v>1</v>
      </c>
      <c r="R348" s="219">
        <v>1</v>
      </c>
      <c r="S348" s="259">
        <f t="shared" si="5"/>
        <v>11</v>
      </c>
    </row>
    <row r="349" spans="1:19" ht="13.8">
      <c r="A349" s="219">
        <v>0</v>
      </c>
      <c r="B349" s="221">
        <v>2</v>
      </c>
      <c r="C349" s="219">
        <v>3</v>
      </c>
      <c r="D349" s="219">
        <v>2</v>
      </c>
      <c r="E349" s="219">
        <v>2</v>
      </c>
      <c r="F349" s="219">
        <v>3</v>
      </c>
      <c r="G349" s="219">
        <v>2</v>
      </c>
      <c r="H349" s="219">
        <v>3</v>
      </c>
      <c r="I349" s="219">
        <v>2</v>
      </c>
      <c r="J349" s="219">
        <v>1</v>
      </c>
      <c r="K349" s="219">
        <v>2</v>
      </c>
      <c r="L349" s="219">
        <v>0</v>
      </c>
      <c r="M349" s="219">
        <v>1</v>
      </c>
      <c r="N349" s="219">
        <v>2</v>
      </c>
      <c r="O349" s="219">
        <v>2</v>
      </c>
      <c r="P349" s="219">
        <v>2</v>
      </c>
      <c r="Q349" s="219">
        <v>1</v>
      </c>
      <c r="R349" s="219">
        <v>1</v>
      </c>
      <c r="S349" s="259">
        <f t="shared" si="5"/>
        <v>29</v>
      </c>
    </row>
    <row r="350" spans="1:19" ht="13.8">
      <c r="A350" s="219">
        <v>1</v>
      </c>
      <c r="B350" s="221">
        <v>5</v>
      </c>
      <c r="C350" s="219">
        <v>1</v>
      </c>
      <c r="D350" s="219">
        <v>1</v>
      </c>
      <c r="E350" s="219">
        <v>2</v>
      </c>
      <c r="F350" s="219">
        <v>2</v>
      </c>
      <c r="G350" s="219">
        <v>0</v>
      </c>
      <c r="H350" s="219">
        <v>3</v>
      </c>
      <c r="I350" s="219">
        <v>2</v>
      </c>
      <c r="J350" s="219">
        <v>0</v>
      </c>
      <c r="K350" s="219">
        <v>2</v>
      </c>
      <c r="L350" s="219">
        <v>0</v>
      </c>
      <c r="M350" s="219">
        <v>2</v>
      </c>
      <c r="N350" s="219">
        <v>2</v>
      </c>
      <c r="O350" s="219">
        <v>1</v>
      </c>
      <c r="P350" s="219">
        <v>3</v>
      </c>
      <c r="Q350" s="219">
        <v>1</v>
      </c>
      <c r="R350" s="219">
        <v>0</v>
      </c>
      <c r="S350" s="259">
        <f t="shared" si="5"/>
        <v>22</v>
      </c>
    </row>
    <row r="351" spans="1:19" ht="13.8">
      <c r="A351" s="219">
        <v>0</v>
      </c>
      <c r="B351" s="221">
        <v>12</v>
      </c>
      <c r="C351" s="219">
        <v>1</v>
      </c>
      <c r="D351" s="219">
        <v>0</v>
      </c>
      <c r="E351" s="219">
        <v>0</v>
      </c>
      <c r="F351" s="219">
        <v>2</v>
      </c>
      <c r="G351" s="219">
        <v>1</v>
      </c>
      <c r="H351" s="219">
        <v>2</v>
      </c>
      <c r="I351" s="219">
        <v>0</v>
      </c>
      <c r="J351" s="219">
        <v>1</v>
      </c>
      <c r="K351" s="219">
        <v>1</v>
      </c>
      <c r="L351" s="219">
        <v>0</v>
      </c>
      <c r="M351" s="219">
        <v>2</v>
      </c>
      <c r="N351" s="219">
        <v>1</v>
      </c>
      <c r="O351" s="219">
        <v>0</v>
      </c>
      <c r="P351" s="219">
        <v>0</v>
      </c>
      <c r="Q351" s="219">
        <v>2</v>
      </c>
      <c r="R351" s="219">
        <v>1</v>
      </c>
      <c r="S351" s="259">
        <f t="shared" si="5"/>
        <v>14</v>
      </c>
    </row>
    <row r="352" spans="1:19" ht="13.8">
      <c r="A352" s="219">
        <v>1</v>
      </c>
      <c r="B352" s="221">
        <v>3</v>
      </c>
      <c r="C352" s="219">
        <v>2</v>
      </c>
      <c r="D352" s="219">
        <v>3</v>
      </c>
      <c r="E352" s="219">
        <v>2</v>
      </c>
      <c r="F352" s="219">
        <v>2</v>
      </c>
      <c r="G352" s="219">
        <v>2</v>
      </c>
      <c r="H352" s="219">
        <v>2</v>
      </c>
      <c r="I352" s="219">
        <v>2</v>
      </c>
      <c r="J352" s="219">
        <v>3</v>
      </c>
      <c r="K352" s="219">
        <v>2</v>
      </c>
      <c r="L352" s="219">
        <v>0</v>
      </c>
      <c r="M352" s="219">
        <v>1</v>
      </c>
      <c r="N352" s="219">
        <v>2</v>
      </c>
      <c r="O352" s="219">
        <v>1</v>
      </c>
      <c r="P352" s="219">
        <v>2</v>
      </c>
      <c r="Q352" s="219">
        <v>1</v>
      </c>
      <c r="R352" s="219">
        <v>1</v>
      </c>
      <c r="S352" s="259">
        <f t="shared" si="5"/>
        <v>28</v>
      </c>
    </row>
    <row r="353" spans="1:19" ht="13.8">
      <c r="A353" s="219">
        <v>0</v>
      </c>
      <c r="B353" s="221">
        <v>7</v>
      </c>
      <c r="C353" s="219">
        <v>3</v>
      </c>
      <c r="D353" s="219">
        <v>3</v>
      </c>
      <c r="E353" s="219">
        <v>2</v>
      </c>
      <c r="F353" s="219">
        <v>2</v>
      </c>
      <c r="G353" s="219">
        <v>2</v>
      </c>
      <c r="H353" s="219">
        <v>1</v>
      </c>
      <c r="I353" s="219">
        <v>2</v>
      </c>
      <c r="J353" s="219">
        <v>3</v>
      </c>
      <c r="K353" s="219">
        <v>3</v>
      </c>
      <c r="L353" s="219">
        <v>1</v>
      </c>
      <c r="M353" s="219">
        <v>1</v>
      </c>
      <c r="N353" s="219">
        <v>1</v>
      </c>
      <c r="O353" s="219">
        <v>2</v>
      </c>
      <c r="P353" s="219">
        <v>3</v>
      </c>
      <c r="Q353" s="219">
        <v>2</v>
      </c>
      <c r="R353" s="219">
        <v>1</v>
      </c>
      <c r="S353" s="259">
        <f t="shared" si="5"/>
        <v>32</v>
      </c>
    </row>
    <row r="354" spans="1:19" ht="13.8">
      <c r="A354" s="219">
        <v>0</v>
      </c>
      <c r="B354" s="221">
        <v>4.5</v>
      </c>
      <c r="C354" s="219">
        <v>3</v>
      </c>
      <c r="D354" s="219">
        <v>2</v>
      </c>
      <c r="E354" s="219">
        <v>2</v>
      </c>
      <c r="F354" s="219">
        <v>2</v>
      </c>
      <c r="G354" s="219">
        <v>0</v>
      </c>
      <c r="H354" s="219">
        <v>2</v>
      </c>
      <c r="I354" s="219">
        <v>1</v>
      </c>
      <c r="J354" s="219">
        <v>1</v>
      </c>
      <c r="K354" s="219">
        <v>2</v>
      </c>
      <c r="L354" s="219">
        <v>1</v>
      </c>
      <c r="M354" s="219">
        <v>2</v>
      </c>
      <c r="N354" s="219">
        <v>2</v>
      </c>
      <c r="O354" s="219">
        <v>2</v>
      </c>
      <c r="P354" s="219">
        <v>3</v>
      </c>
      <c r="Q354" s="219">
        <v>2</v>
      </c>
      <c r="R354" s="219">
        <v>2</v>
      </c>
      <c r="S354" s="259">
        <f t="shared" si="5"/>
        <v>29</v>
      </c>
    </row>
    <row r="355" spans="1:19" ht="13.8">
      <c r="A355" s="219">
        <v>0</v>
      </c>
      <c r="B355" s="221">
        <v>10</v>
      </c>
      <c r="C355" s="219">
        <v>3</v>
      </c>
      <c r="D355" s="219">
        <v>1</v>
      </c>
      <c r="E355" s="219">
        <v>3</v>
      </c>
      <c r="F355" s="219">
        <v>3</v>
      </c>
      <c r="G355" s="219">
        <v>2</v>
      </c>
      <c r="H355" s="219">
        <v>2</v>
      </c>
      <c r="I355" s="219">
        <v>2</v>
      </c>
      <c r="J355" s="219">
        <v>2</v>
      </c>
      <c r="K355" s="219">
        <v>3</v>
      </c>
      <c r="L355" s="219">
        <v>1</v>
      </c>
      <c r="M355" s="219">
        <v>2</v>
      </c>
      <c r="N355" s="219">
        <v>2</v>
      </c>
      <c r="O355" s="219">
        <v>2</v>
      </c>
      <c r="P355" s="219">
        <v>3</v>
      </c>
      <c r="Q355" s="219">
        <v>1</v>
      </c>
      <c r="R355" s="219">
        <v>1</v>
      </c>
      <c r="S355" s="259">
        <f t="shared" si="5"/>
        <v>33</v>
      </c>
    </row>
    <row r="356" spans="1:19" ht="13.8">
      <c r="A356" s="219">
        <v>1</v>
      </c>
      <c r="B356" s="221">
        <v>5</v>
      </c>
      <c r="C356" s="219">
        <v>2</v>
      </c>
      <c r="D356" s="219">
        <v>0</v>
      </c>
      <c r="E356" s="219">
        <v>2</v>
      </c>
      <c r="F356" s="219">
        <v>1</v>
      </c>
      <c r="G356" s="219">
        <v>1</v>
      </c>
      <c r="H356" s="219">
        <v>0</v>
      </c>
      <c r="I356" s="219">
        <v>2</v>
      </c>
      <c r="J356" s="219">
        <v>3</v>
      </c>
      <c r="K356" s="219">
        <v>2</v>
      </c>
      <c r="L356" s="219">
        <v>0</v>
      </c>
      <c r="M356" s="219">
        <v>1</v>
      </c>
      <c r="N356" s="219">
        <v>2</v>
      </c>
      <c r="O356" s="219">
        <v>3</v>
      </c>
      <c r="P356" s="219">
        <v>2</v>
      </c>
      <c r="Q356" s="219">
        <v>3</v>
      </c>
      <c r="R356" s="219">
        <v>1</v>
      </c>
      <c r="S356" s="259">
        <f t="shared" si="5"/>
        <v>25</v>
      </c>
    </row>
    <row r="357" spans="1:19" ht="13.8">
      <c r="A357" s="219">
        <v>1</v>
      </c>
      <c r="B357" s="221">
        <v>15</v>
      </c>
      <c r="C357" s="219">
        <v>3</v>
      </c>
      <c r="D357" s="219">
        <v>1</v>
      </c>
      <c r="E357" s="219">
        <v>2</v>
      </c>
      <c r="F357" s="219">
        <v>0</v>
      </c>
      <c r="G357" s="219">
        <v>3</v>
      </c>
      <c r="H357" s="219">
        <v>1</v>
      </c>
      <c r="I357" s="219">
        <v>3</v>
      </c>
      <c r="J357" s="219">
        <v>3</v>
      </c>
      <c r="K357" s="219">
        <v>3</v>
      </c>
      <c r="L357" s="219">
        <v>0</v>
      </c>
      <c r="M357" s="219">
        <v>1</v>
      </c>
      <c r="N357" s="219">
        <v>3</v>
      </c>
      <c r="O357" s="219">
        <v>3</v>
      </c>
      <c r="P357" s="219">
        <v>3</v>
      </c>
      <c r="Q357" s="219">
        <v>3</v>
      </c>
      <c r="R357" s="219">
        <v>3</v>
      </c>
      <c r="S357" s="259">
        <f t="shared" si="5"/>
        <v>35</v>
      </c>
    </row>
    <row r="358" spans="1:19" ht="13.8">
      <c r="A358" s="219">
        <v>1</v>
      </c>
      <c r="B358" s="221">
        <v>10</v>
      </c>
      <c r="C358" s="219">
        <v>3</v>
      </c>
      <c r="D358" s="219">
        <v>1</v>
      </c>
      <c r="E358" s="219">
        <v>0</v>
      </c>
      <c r="F358" s="219">
        <v>2</v>
      </c>
      <c r="G358" s="219">
        <v>2</v>
      </c>
      <c r="H358" s="219">
        <v>2</v>
      </c>
      <c r="I358" s="219">
        <v>2</v>
      </c>
      <c r="J358" s="219">
        <v>2</v>
      </c>
      <c r="K358" s="219">
        <v>2</v>
      </c>
      <c r="L358" s="219">
        <v>1</v>
      </c>
      <c r="M358" s="219">
        <v>1</v>
      </c>
      <c r="N358" s="219">
        <v>3</v>
      </c>
      <c r="O358" s="219">
        <v>2</v>
      </c>
      <c r="P358" s="219">
        <v>0</v>
      </c>
      <c r="Q358" s="219">
        <v>3</v>
      </c>
      <c r="R358" s="219">
        <v>3</v>
      </c>
      <c r="S358" s="259">
        <f t="shared" si="5"/>
        <v>29</v>
      </c>
    </row>
    <row r="359" spans="1:19" ht="13.8">
      <c r="A359" s="219">
        <v>1</v>
      </c>
      <c r="B359" s="221">
        <v>15</v>
      </c>
      <c r="C359" s="219">
        <v>3</v>
      </c>
      <c r="D359" s="219">
        <v>2</v>
      </c>
      <c r="E359" s="219">
        <v>1</v>
      </c>
      <c r="F359" s="219">
        <v>3</v>
      </c>
      <c r="G359" s="219">
        <v>3</v>
      </c>
      <c r="H359" s="219">
        <v>3</v>
      </c>
      <c r="I359" s="219">
        <v>3</v>
      </c>
      <c r="J359" s="219">
        <v>3</v>
      </c>
      <c r="K359" s="219">
        <v>2</v>
      </c>
      <c r="L359" s="219">
        <v>2</v>
      </c>
      <c r="M359" s="219">
        <v>3</v>
      </c>
      <c r="N359" s="219">
        <v>3</v>
      </c>
      <c r="O359" s="219">
        <v>3</v>
      </c>
      <c r="P359" s="219">
        <v>3</v>
      </c>
      <c r="Q359" s="219">
        <v>3</v>
      </c>
      <c r="R359" s="219">
        <v>3</v>
      </c>
      <c r="S359" s="259">
        <f t="shared" si="5"/>
        <v>43</v>
      </c>
    </row>
    <row r="360" spans="1:19" ht="13.8">
      <c r="A360" s="219">
        <v>0</v>
      </c>
      <c r="B360" s="221">
        <v>8</v>
      </c>
      <c r="C360" s="219">
        <v>2</v>
      </c>
      <c r="D360" s="219">
        <v>3</v>
      </c>
      <c r="E360" s="219">
        <v>0</v>
      </c>
      <c r="F360" s="219">
        <v>2</v>
      </c>
      <c r="G360" s="219">
        <v>2</v>
      </c>
      <c r="H360" s="219">
        <v>1</v>
      </c>
      <c r="I360" s="219">
        <v>1</v>
      </c>
      <c r="J360" s="219">
        <v>2</v>
      </c>
      <c r="K360" s="219">
        <v>3</v>
      </c>
      <c r="L360" s="219">
        <v>1</v>
      </c>
      <c r="M360" s="219">
        <v>1</v>
      </c>
      <c r="N360" s="219">
        <v>2</v>
      </c>
      <c r="O360" s="219">
        <v>2</v>
      </c>
      <c r="P360" s="219">
        <v>3</v>
      </c>
      <c r="Q360" s="219">
        <v>3</v>
      </c>
      <c r="R360" s="219">
        <v>3</v>
      </c>
      <c r="S360" s="259">
        <f t="shared" si="5"/>
        <v>31</v>
      </c>
    </row>
    <row r="361" spans="1:19" ht="13.8">
      <c r="A361" s="219">
        <v>0</v>
      </c>
      <c r="B361" s="220">
        <v>1</v>
      </c>
      <c r="C361" s="219">
        <v>1</v>
      </c>
      <c r="D361" s="219">
        <v>1</v>
      </c>
      <c r="E361" s="219">
        <v>0</v>
      </c>
      <c r="F361" s="219">
        <v>0</v>
      </c>
      <c r="G361" s="219">
        <v>0</v>
      </c>
      <c r="H361" s="219">
        <v>2</v>
      </c>
      <c r="I361" s="219">
        <v>0</v>
      </c>
      <c r="J361" s="219">
        <v>0</v>
      </c>
      <c r="K361" s="219">
        <v>1</v>
      </c>
      <c r="L361" s="219">
        <v>1</v>
      </c>
      <c r="M361" s="219">
        <v>0</v>
      </c>
      <c r="N361" s="219">
        <v>0</v>
      </c>
      <c r="O361" s="219">
        <v>0</v>
      </c>
      <c r="P361" s="219">
        <v>0</v>
      </c>
      <c r="Q361" s="219">
        <v>0</v>
      </c>
      <c r="R361" s="219">
        <v>0</v>
      </c>
      <c r="S361" s="259">
        <f t="shared" si="5"/>
        <v>6</v>
      </c>
    </row>
    <row r="362" spans="1:19" ht="13.8">
      <c r="A362" s="219">
        <v>0</v>
      </c>
      <c r="B362" s="221">
        <v>4</v>
      </c>
      <c r="C362" s="219">
        <v>1</v>
      </c>
      <c r="D362" s="219">
        <v>0</v>
      </c>
      <c r="E362" s="219">
        <v>0</v>
      </c>
      <c r="F362" s="219">
        <v>1</v>
      </c>
      <c r="G362" s="219">
        <v>0</v>
      </c>
      <c r="H362" s="219">
        <v>1</v>
      </c>
      <c r="I362" s="219">
        <v>0</v>
      </c>
      <c r="J362" s="219">
        <v>0</v>
      </c>
      <c r="K362" s="219">
        <v>2</v>
      </c>
      <c r="L362" s="219">
        <v>0</v>
      </c>
      <c r="M362" s="219">
        <v>0</v>
      </c>
      <c r="N362" s="219">
        <v>0</v>
      </c>
      <c r="O362" s="219">
        <v>0</v>
      </c>
      <c r="P362" s="219">
        <v>0</v>
      </c>
      <c r="Q362" s="219">
        <v>0</v>
      </c>
      <c r="R362" s="219">
        <v>0</v>
      </c>
      <c r="S362" s="259">
        <f t="shared" si="5"/>
        <v>5</v>
      </c>
    </row>
    <row r="363" spans="1:19" ht="13.8">
      <c r="A363" s="219">
        <v>0</v>
      </c>
      <c r="B363" s="221">
        <v>2</v>
      </c>
      <c r="C363" s="219">
        <v>3</v>
      </c>
      <c r="D363" s="219">
        <v>1</v>
      </c>
      <c r="E363" s="219">
        <v>1</v>
      </c>
      <c r="F363" s="219">
        <v>2</v>
      </c>
      <c r="G363" s="219">
        <v>3</v>
      </c>
      <c r="H363" s="219">
        <v>3</v>
      </c>
      <c r="I363" s="219">
        <v>2</v>
      </c>
      <c r="J363" s="219">
        <v>3</v>
      </c>
      <c r="K363" s="219">
        <v>1</v>
      </c>
      <c r="L363" s="219">
        <v>0</v>
      </c>
      <c r="M363" s="219">
        <v>0</v>
      </c>
      <c r="N363" s="219">
        <v>2</v>
      </c>
      <c r="O363" s="219">
        <v>3</v>
      </c>
      <c r="P363" s="219">
        <v>0</v>
      </c>
      <c r="Q363" s="219">
        <v>2</v>
      </c>
      <c r="R363" s="219">
        <v>1</v>
      </c>
      <c r="S363" s="259">
        <f t="shared" si="5"/>
        <v>27</v>
      </c>
    </row>
    <row r="364" spans="1:19" ht="13.8">
      <c r="A364" s="219">
        <v>0</v>
      </c>
      <c r="B364" s="221">
        <v>2</v>
      </c>
      <c r="C364" s="219">
        <v>2</v>
      </c>
      <c r="D364" s="219">
        <v>2</v>
      </c>
      <c r="E364" s="219">
        <v>2</v>
      </c>
      <c r="F364" s="219">
        <v>0</v>
      </c>
      <c r="G364" s="219">
        <v>0</v>
      </c>
      <c r="H364" s="219">
        <v>2</v>
      </c>
      <c r="I364" s="219">
        <v>3</v>
      </c>
      <c r="J364" s="219">
        <v>2</v>
      </c>
      <c r="K364" s="219">
        <v>1</v>
      </c>
      <c r="L364" s="219">
        <v>3</v>
      </c>
      <c r="M364" s="219">
        <v>2</v>
      </c>
      <c r="N364" s="219">
        <v>3</v>
      </c>
      <c r="O364" s="219">
        <v>2</v>
      </c>
      <c r="P364" s="219">
        <v>1</v>
      </c>
      <c r="Q364" s="219">
        <v>0</v>
      </c>
      <c r="R364" s="219">
        <v>1</v>
      </c>
      <c r="S364" s="259">
        <f t="shared" si="5"/>
        <v>26</v>
      </c>
    </row>
    <row r="365" spans="1:19" ht="13.8">
      <c r="A365" s="219">
        <v>1</v>
      </c>
      <c r="B365" s="221">
        <v>4</v>
      </c>
      <c r="C365" s="219">
        <v>3</v>
      </c>
      <c r="D365" s="219">
        <v>1</v>
      </c>
      <c r="E365" s="219">
        <v>1</v>
      </c>
      <c r="F365" s="219">
        <v>1</v>
      </c>
      <c r="G365" s="219">
        <v>2</v>
      </c>
      <c r="H365" s="219">
        <v>3</v>
      </c>
      <c r="I365" s="219">
        <v>2</v>
      </c>
      <c r="J365" s="219">
        <v>2</v>
      </c>
      <c r="K365" s="219">
        <v>3</v>
      </c>
      <c r="L365" s="219">
        <v>2</v>
      </c>
      <c r="M365" s="219">
        <v>1</v>
      </c>
      <c r="N365" s="219">
        <v>1</v>
      </c>
      <c r="O365" s="219">
        <v>2</v>
      </c>
      <c r="P365" s="219">
        <v>2</v>
      </c>
      <c r="Q365" s="219">
        <v>2</v>
      </c>
      <c r="R365" s="219">
        <v>2</v>
      </c>
      <c r="S365" s="259">
        <f t="shared" si="5"/>
        <v>30</v>
      </c>
    </row>
    <row r="366" spans="1:19" ht="13.8">
      <c r="A366" s="219">
        <v>0</v>
      </c>
      <c r="B366" s="221">
        <v>4</v>
      </c>
      <c r="C366" s="219">
        <v>2</v>
      </c>
      <c r="D366" s="219">
        <v>1</v>
      </c>
      <c r="E366" s="219">
        <v>0</v>
      </c>
      <c r="F366" s="219">
        <v>2</v>
      </c>
      <c r="G366" s="219">
        <v>2</v>
      </c>
      <c r="H366" s="219">
        <v>1</v>
      </c>
      <c r="I366" s="219">
        <v>1</v>
      </c>
      <c r="J366" s="219">
        <v>1</v>
      </c>
      <c r="K366" s="219">
        <v>1</v>
      </c>
      <c r="L366" s="219">
        <v>0</v>
      </c>
      <c r="M366" s="219">
        <v>1</v>
      </c>
      <c r="N366" s="219">
        <v>1</v>
      </c>
      <c r="O366" s="219">
        <v>2</v>
      </c>
      <c r="P366" s="219">
        <v>2</v>
      </c>
      <c r="Q366" s="219">
        <v>1</v>
      </c>
      <c r="R366" s="219">
        <v>2</v>
      </c>
      <c r="S366" s="259">
        <f t="shared" si="5"/>
        <v>20</v>
      </c>
    </row>
    <row r="367" spans="1:19" ht="13.8">
      <c r="A367" s="219">
        <v>0</v>
      </c>
      <c r="B367" s="221">
        <v>3</v>
      </c>
      <c r="C367" s="219">
        <v>1</v>
      </c>
      <c r="D367" s="219">
        <v>1</v>
      </c>
      <c r="E367" s="219">
        <v>1</v>
      </c>
      <c r="F367" s="219">
        <v>1</v>
      </c>
      <c r="G367" s="219">
        <v>0</v>
      </c>
      <c r="H367" s="219">
        <v>0</v>
      </c>
      <c r="I367" s="219">
        <v>0</v>
      </c>
      <c r="J367" s="219">
        <v>0</v>
      </c>
      <c r="K367" s="219">
        <v>1</v>
      </c>
      <c r="L367" s="219">
        <v>0</v>
      </c>
      <c r="M367" s="219">
        <v>1</v>
      </c>
      <c r="N367" s="219">
        <v>0</v>
      </c>
      <c r="O367" s="219">
        <v>0</v>
      </c>
      <c r="P367" s="219">
        <v>0</v>
      </c>
      <c r="Q367" s="219">
        <v>0</v>
      </c>
      <c r="R367" s="219">
        <v>0</v>
      </c>
      <c r="S367" s="259">
        <f t="shared" si="5"/>
        <v>6</v>
      </c>
    </row>
    <row r="368" spans="1:19" ht="13.8">
      <c r="A368" s="219">
        <v>0</v>
      </c>
      <c r="B368" s="221">
        <v>0.5</v>
      </c>
      <c r="C368" s="219">
        <v>1</v>
      </c>
      <c r="D368" s="219">
        <v>1</v>
      </c>
      <c r="E368" s="219">
        <v>0</v>
      </c>
      <c r="F368" s="219">
        <v>2</v>
      </c>
      <c r="G368" s="219">
        <v>1</v>
      </c>
      <c r="H368" s="219">
        <v>1</v>
      </c>
      <c r="I368" s="219">
        <v>1</v>
      </c>
      <c r="J368" s="219">
        <v>1</v>
      </c>
      <c r="K368" s="219">
        <v>2</v>
      </c>
      <c r="L368" s="219">
        <v>0</v>
      </c>
      <c r="M368" s="219">
        <v>0</v>
      </c>
      <c r="N368" s="219">
        <v>0</v>
      </c>
      <c r="O368" s="219">
        <v>0</v>
      </c>
      <c r="P368" s="219">
        <v>0</v>
      </c>
      <c r="Q368" s="219">
        <v>1</v>
      </c>
      <c r="R368" s="219">
        <v>0</v>
      </c>
      <c r="S368" s="259">
        <f t="shared" si="5"/>
        <v>11</v>
      </c>
    </row>
    <row r="369" spans="1:19" ht="13.8">
      <c r="A369" s="219">
        <v>0</v>
      </c>
      <c r="B369" s="221">
        <v>8</v>
      </c>
      <c r="C369" s="219">
        <v>3</v>
      </c>
      <c r="D369" s="219">
        <v>3</v>
      </c>
      <c r="E369" s="219">
        <v>2</v>
      </c>
      <c r="F369" s="219">
        <v>2</v>
      </c>
      <c r="G369" s="219">
        <v>1</v>
      </c>
      <c r="H369" s="219">
        <v>3</v>
      </c>
      <c r="I369" s="219">
        <v>2</v>
      </c>
      <c r="J369" s="219">
        <v>2</v>
      </c>
      <c r="K369" s="219">
        <v>2</v>
      </c>
      <c r="L369" s="219">
        <v>2</v>
      </c>
      <c r="M369" s="219">
        <v>2</v>
      </c>
      <c r="N369" s="219">
        <v>1</v>
      </c>
      <c r="O369" s="219">
        <v>2</v>
      </c>
      <c r="P369" s="219">
        <v>1</v>
      </c>
      <c r="Q369" s="219">
        <v>1</v>
      </c>
      <c r="R369" s="219">
        <v>0</v>
      </c>
      <c r="S369" s="259">
        <f t="shared" si="5"/>
        <v>29</v>
      </c>
    </row>
    <row r="370" spans="1:19" ht="13.8">
      <c r="A370" s="219">
        <v>0</v>
      </c>
      <c r="B370" s="221">
        <v>4</v>
      </c>
      <c r="C370" s="219">
        <v>2</v>
      </c>
      <c r="D370" s="219">
        <v>3</v>
      </c>
      <c r="E370" s="219">
        <v>1</v>
      </c>
      <c r="F370" s="219">
        <v>2</v>
      </c>
      <c r="G370" s="219">
        <v>1</v>
      </c>
      <c r="H370" s="219">
        <v>3</v>
      </c>
      <c r="I370" s="219">
        <v>1</v>
      </c>
      <c r="J370" s="219">
        <v>0</v>
      </c>
      <c r="K370" s="219">
        <v>2</v>
      </c>
      <c r="L370" s="219">
        <v>2</v>
      </c>
      <c r="M370" s="219">
        <v>2</v>
      </c>
      <c r="N370" s="219">
        <v>2</v>
      </c>
      <c r="O370" s="219">
        <v>2</v>
      </c>
      <c r="P370" s="219">
        <v>2</v>
      </c>
      <c r="Q370" s="219">
        <v>2</v>
      </c>
      <c r="R370" s="219">
        <v>3</v>
      </c>
      <c r="S370" s="259">
        <f t="shared" si="5"/>
        <v>30</v>
      </c>
    </row>
    <row r="371" spans="1:19" ht="13.8">
      <c r="A371" s="219">
        <v>0</v>
      </c>
      <c r="B371" s="221">
        <v>1.5</v>
      </c>
      <c r="C371" s="219">
        <v>2</v>
      </c>
      <c r="D371" s="219">
        <v>2</v>
      </c>
      <c r="E371" s="219">
        <v>2</v>
      </c>
      <c r="F371" s="219">
        <v>1</v>
      </c>
      <c r="G371" s="219">
        <v>1</v>
      </c>
      <c r="H371" s="219">
        <v>1</v>
      </c>
      <c r="I371" s="219">
        <v>1</v>
      </c>
      <c r="J371" s="219">
        <v>1</v>
      </c>
      <c r="K371" s="219">
        <v>2</v>
      </c>
      <c r="L371" s="219">
        <v>1</v>
      </c>
      <c r="M371" s="219">
        <v>1</v>
      </c>
      <c r="N371" s="219">
        <v>0</v>
      </c>
      <c r="O371" s="219">
        <v>0</v>
      </c>
      <c r="P371" s="219">
        <v>0</v>
      </c>
      <c r="Q371" s="219">
        <v>1</v>
      </c>
      <c r="R371" s="219">
        <v>0</v>
      </c>
      <c r="S371" s="259">
        <f t="shared" si="5"/>
        <v>16</v>
      </c>
    </row>
    <row r="372" spans="1:19" ht="13.8">
      <c r="A372" s="219">
        <v>0</v>
      </c>
      <c r="B372" s="221">
        <v>8</v>
      </c>
      <c r="C372" s="219">
        <v>1</v>
      </c>
      <c r="D372" s="219">
        <v>2</v>
      </c>
      <c r="E372" s="219">
        <v>0</v>
      </c>
      <c r="F372" s="219">
        <v>1</v>
      </c>
      <c r="G372" s="219">
        <v>2</v>
      </c>
      <c r="H372" s="219">
        <v>2</v>
      </c>
      <c r="I372" s="219">
        <v>1</v>
      </c>
      <c r="J372" s="219">
        <v>1</v>
      </c>
      <c r="K372" s="219">
        <v>3</v>
      </c>
      <c r="L372" s="219">
        <v>2</v>
      </c>
      <c r="M372" s="219">
        <v>1</v>
      </c>
      <c r="N372" s="219">
        <v>0</v>
      </c>
      <c r="O372" s="219">
        <v>1</v>
      </c>
      <c r="P372" s="219">
        <v>3</v>
      </c>
      <c r="Q372" s="219">
        <v>1</v>
      </c>
      <c r="R372" s="219">
        <v>1</v>
      </c>
      <c r="S372" s="259">
        <f t="shared" si="5"/>
        <v>22</v>
      </c>
    </row>
    <row r="373" spans="1:19" ht="13.8">
      <c r="A373" s="219">
        <v>0</v>
      </c>
      <c r="B373" s="221">
        <v>5</v>
      </c>
      <c r="C373" s="219">
        <v>1</v>
      </c>
      <c r="D373" s="219">
        <v>0</v>
      </c>
      <c r="E373" s="219">
        <v>0</v>
      </c>
      <c r="F373" s="219">
        <v>2</v>
      </c>
      <c r="G373" s="219">
        <v>0</v>
      </c>
      <c r="H373" s="219">
        <v>2</v>
      </c>
      <c r="I373" s="219">
        <v>0</v>
      </c>
      <c r="J373" s="219">
        <v>0</v>
      </c>
      <c r="K373" s="219">
        <v>1</v>
      </c>
      <c r="L373" s="219">
        <v>0</v>
      </c>
      <c r="M373" s="219">
        <v>1</v>
      </c>
      <c r="N373" s="219">
        <v>1</v>
      </c>
      <c r="O373" s="219">
        <v>0</v>
      </c>
      <c r="P373" s="219">
        <v>1</v>
      </c>
      <c r="Q373" s="219">
        <v>1</v>
      </c>
      <c r="R373" s="219">
        <v>0</v>
      </c>
      <c r="S373" s="259">
        <f t="shared" si="5"/>
        <v>10</v>
      </c>
    </row>
    <row r="374" spans="1:19" ht="13.8">
      <c r="A374" s="219">
        <v>0</v>
      </c>
      <c r="B374" s="221">
        <v>7</v>
      </c>
      <c r="C374" s="219">
        <v>1</v>
      </c>
      <c r="D374" s="219">
        <v>3</v>
      </c>
      <c r="E374" s="219">
        <v>2</v>
      </c>
      <c r="F374" s="219">
        <v>0</v>
      </c>
      <c r="G374" s="219">
        <v>0</v>
      </c>
      <c r="H374" s="219">
        <v>0</v>
      </c>
      <c r="I374" s="219">
        <v>1</v>
      </c>
      <c r="J374" s="219">
        <v>2</v>
      </c>
      <c r="K374" s="219">
        <v>3</v>
      </c>
      <c r="L374" s="219">
        <v>0</v>
      </c>
      <c r="M374" s="219">
        <v>1</v>
      </c>
      <c r="N374" s="219">
        <v>2</v>
      </c>
      <c r="O374" s="219">
        <v>0</v>
      </c>
      <c r="P374" s="219">
        <v>2</v>
      </c>
      <c r="Q374" s="219">
        <v>2</v>
      </c>
      <c r="R374" s="219">
        <v>2</v>
      </c>
      <c r="S374" s="259">
        <f t="shared" si="5"/>
        <v>21</v>
      </c>
    </row>
    <row r="375" spans="1:19" ht="13.8">
      <c r="A375" s="219">
        <v>0</v>
      </c>
      <c r="B375" s="221">
        <v>10</v>
      </c>
      <c r="C375" s="219">
        <v>2</v>
      </c>
      <c r="D375" s="219">
        <v>1</v>
      </c>
      <c r="E375" s="219">
        <v>1</v>
      </c>
      <c r="F375" s="219">
        <v>0</v>
      </c>
      <c r="G375" s="219">
        <v>1</v>
      </c>
      <c r="H375" s="219">
        <v>2</v>
      </c>
      <c r="I375" s="219">
        <v>1</v>
      </c>
      <c r="J375" s="219">
        <v>1</v>
      </c>
      <c r="K375" s="219">
        <v>1</v>
      </c>
      <c r="L375" s="219">
        <v>1</v>
      </c>
      <c r="M375" s="219">
        <v>0</v>
      </c>
      <c r="N375" s="219">
        <v>1</v>
      </c>
      <c r="O375" s="219">
        <v>0</v>
      </c>
      <c r="P375" s="219">
        <v>2</v>
      </c>
      <c r="Q375" s="219">
        <v>2</v>
      </c>
      <c r="R375" s="219">
        <v>2</v>
      </c>
      <c r="S375" s="259">
        <f t="shared" si="5"/>
        <v>18</v>
      </c>
    </row>
    <row r="376" spans="1:19" ht="13.8">
      <c r="A376" s="219">
        <v>0</v>
      </c>
      <c r="B376" s="221">
        <v>2</v>
      </c>
      <c r="C376" s="219">
        <v>3</v>
      </c>
      <c r="D376" s="219">
        <v>2</v>
      </c>
      <c r="E376" s="219">
        <v>1</v>
      </c>
      <c r="F376" s="219">
        <v>2</v>
      </c>
      <c r="G376" s="219">
        <v>2</v>
      </c>
      <c r="H376" s="219">
        <v>2</v>
      </c>
      <c r="I376" s="219">
        <v>2</v>
      </c>
      <c r="J376" s="219">
        <v>1</v>
      </c>
      <c r="K376" s="219">
        <v>2</v>
      </c>
      <c r="L376" s="219">
        <v>1</v>
      </c>
      <c r="M376" s="219">
        <v>1</v>
      </c>
      <c r="N376" s="219">
        <v>2</v>
      </c>
      <c r="O376" s="219">
        <v>3</v>
      </c>
      <c r="P376" s="219">
        <v>1</v>
      </c>
      <c r="Q376" s="219">
        <v>2</v>
      </c>
      <c r="R376" s="219">
        <v>0</v>
      </c>
      <c r="S376" s="259">
        <f t="shared" si="5"/>
        <v>27</v>
      </c>
    </row>
    <row r="377" spans="1:19" ht="13.8">
      <c r="A377" s="219">
        <v>0</v>
      </c>
      <c r="B377" s="221">
        <v>4</v>
      </c>
      <c r="C377" s="219">
        <v>2</v>
      </c>
      <c r="D377" s="219">
        <v>3</v>
      </c>
      <c r="E377" s="219">
        <v>1</v>
      </c>
      <c r="F377" s="219">
        <v>2</v>
      </c>
      <c r="G377" s="219">
        <v>1</v>
      </c>
      <c r="H377" s="219">
        <v>3</v>
      </c>
      <c r="I377" s="219">
        <v>1</v>
      </c>
      <c r="J377" s="219">
        <v>2</v>
      </c>
      <c r="K377" s="219">
        <v>3</v>
      </c>
      <c r="L377" s="219">
        <v>3</v>
      </c>
      <c r="M377" s="219">
        <v>3</v>
      </c>
      <c r="N377" s="219">
        <v>3</v>
      </c>
      <c r="O377" s="219">
        <v>1</v>
      </c>
      <c r="P377" s="219">
        <v>2</v>
      </c>
      <c r="Q377" s="219">
        <v>2</v>
      </c>
      <c r="R377" s="219">
        <v>1</v>
      </c>
      <c r="S377" s="259">
        <f t="shared" si="5"/>
        <v>33</v>
      </c>
    </row>
    <row r="378" spans="1:19" ht="13.8">
      <c r="A378" s="219">
        <v>1</v>
      </c>
      <c r="B378" s="221">
        <v>5.5</v>
      </c>
      <c r="C378" s="219">
        <v>3</v>
      </c>
      <c r="D378" s="219">
        <v>3</v>
      </c>
      <c r="E378" s="219">
        <v>0</v>
      </c>
      <c r="F378" s="219">
        <v>3</v>
      </c>
      <c r="G378" s="219">
        <v>3</v>
      </c>
      <c r="H378" s="219">
        <v>3</v>
      </c>
      <c r="I378" s="219">
        <v>3</v>
      </c>
      <c r="J378" s="219">
        <v>3</v>
      </c>
      <c r="K378" s="219">
        <v>3</v>
      </c>
      <c r="L378" s="219">
        <v>3</v>
      </c>
      <c r="M378" s="219">
        <v>0</v>
      </c>
      <c r="N378" s="219">
        <v>0</v>
      </c>
      <c r="O378" s="219">
        <v>0</v>
      </c>
      <c r="P378" s="219">
        <v>3</v>
      </c>
      <c r="Q378" s="219">
        <v>3</v>
      </c>
      <c r="R378" s="219">
        <v>0</v>
      </c>
      <c r="S378" s="259">
        <f t="shared" si="5"/>
        <v>33</v>
      </c>
    </row>
    <row r="379" spans="1:19" ht="13.8">
      <c r="A379" s="219">
        <v>0</v>
      </c>
      <c r="B379" s="220">
        <v>1</v>
      </c>
      <c r="C379" s="219">
        <v>1</v>
      </c>
      <c r="D379" s="219">
        <v>2</v>
      </c>
      <c r="E379" s="219">
        <v>1</v>
      </c>
      <c r="F379" s="219">
        <v>2</v>
      </c>
      <c r="G379" s="219">
        <v>1</v>
      </c>
      <c r="H379" s="219">
        <v>2</v>
      </c>
      <c r="I379" s="219">
        <v>1</v>
      </c>
      <c r="J379" s="219">
        <v>0</v>
      </c>
      <c r="K379" s="219">
        <v>2</v>
      </c>
      <c r="L379" s="219">
        <v>2</v>
      </c>
      <c r="M379" s="219">
        <v>1</v>
      </c>
      <c r="N379" s="219">
        <v>1</v>
      </c>
      <c r="O379" s="219">
        <v>1</v>
      </c>
      <c r="P379" s="219">
        <v>1</v>
      </c>
      <c r="Q379" s="219">
        <v>1</v>
      </c>
      <c r="R379" s="219">
        <v>0</v>
      </c>
      <c r="S379" s="259">
        <f t="shared" si="5"/>
        <v>19</v>
      </c>
    </row>
    <row r="380" spans="1:19" ht="13.8">
      <c r="A380" s="219">
        <v>0</v>
      </c>
      <c r="B380" s="221">
        <v>3</v>
      </c>
      <c r="C380" s="219">
        <v>2</v>
      </c>
      <c r="D380" s="219">
        <v>0</v>
      </c>
      <c r="E380" s="219">
        <v>0</v>
      </c>
      <c r="F380" s="219">
        <v>2</v>
      </c>
      <c r="G380" s="219">
        <v>1</v>
      </c>
      <c r="H380" s="219">
        <v>1</v>
      </c>
      <c r="I380" s="219">
        <v>2</v>
      </c>
      <c r="J380" s="219">
        <v>1</v>
      </c>
      <c r="K380" s="219">
        <v>2</v>
      </c>
      <c r="L380" s="219">
        <v>1</v>
      </c>
      <c r="M380" s="219">
        <v>1</v>
      </c>
      <c r="N380" s="219">
        <v>2</v>
      </c>
      <c r="O380" s="219">
        <v>1</v>
      </c>
      <c r="P380" s="219">
        <v>1</v>
      </c>
      <c r="Q380" s="219">
        <v>1</v>
      </c>
      <c r="R380" s="219">
        <v>2</v>
      </c>
      <c r="S380" s="259">
        <f t="shared" si="5"/>
        <v>20</v>
      </c>
    </row>
    <row r="381" spans="1:19" ht="13.8">
      <c r="A381" s="219">
        <v>0</v>
      </c>
      <c r="B381" s="221">
        <v>4</v>
      </c>
      <c r="C381" s="219">
        <v>2</v>
      </c>
      <c r="D381" s="219">
        <v>1</v>
      </c>
      <c r="E381" s="219">
        <v>1</v>
      </c>
      <c r="F381" s="219">
        <v>1</v>
      </c>
      <c r="G381" s="219">
        <v>2</v>
      </c>
      <c r="H381" s="219">
        <v>2</v>
      </c>
      <c r="I381" s="219">
        <v>1</v>
      </c>
      <c r="J381" s="219">
        <v>1</v>
      </c>
      <c r="K381" s="219">
        <v>1</v>
      </c>
      <c r="L381" s="219">
        <v>2</v>
      </c>
      <c r="M381" s="219">
        <v>2</v>
      </c>
      <c r="N381" s="219">
        <v>1</v>
      </c>
      <c r="O381" s="219">
        <v>1</v>
      </c>
      <c r="P381" s="219">
        <v>1</v>
      </c>
      <c r="Q381" s="219">
        <v>1</v>
      </c>
      <c r="R381" s="219">
        <v>0</v>
      </c>
      <c r="S381" s="259">
        <f t="shared" si="5"/>
        <v>20</v>
      </c>
    </row>
    <row r="382" spans="1:19" ht="13.8">
      <c r="A382" s="219">
        <v>1</v>
      </c>
      <c r="B382" s="221">
        <v>0.5</v>
      </c>
      <c r="C382" s="219">
        <v>1</v>
      </c>
      <c r="D382" s="219">
        <v>0</v>
      </c>
      <c r="E382" s="219">
        <v>0</v>
      </c>
      <c r="F382" s="219">
        <v>1</v>
      </c>
      <c r="G382" s="219">
        <v>2</v>
      </c>
      <c r="H382" s="219">
        <v>2</v>
      </c>
      <c r="I382" s="219">
        <v>1</v>
      </c>
      <c r="J382" s="219">
        <v>3</v>
      </c>
      <c r="K382" s="219">
        <v>3</v>
      </c>
      <c r="L382" s="219">
        <v>1</v>
      </c>
      <c r="M382" s="219">
        <v>0</v>
      </c>
      <c r="N382" s="219">
        <v>0</v>
      </c>
      <c r="O382" s="219">
        <v>1</v>
      </c>
      <c r="P382" s="219">
        <v>2</v>
      </c>
      <c r="Q382" s="219">
        <v>0</v>
      </c>
      <c r="R382" s="219">
        <v>3</v>
      </c>
      <c r="S382" s="259">
        <f t="shared" si="5"/>
        <v>20</v>
      </c>
    </row>
    <row r="383" spans="1:19" ht="13.8">
      <c r="A383" s="219">
        <v>1</v>
      </c>
      <c r="B383" s="221">
        <v>5</v>
      </c>
      <c r="C383" s="219">
        <v>3</v>
      </c>
      <c r="D383" s="219">
        <v>3</v>
      </c>
      <c r="E383" s="219">
        <v>1</v>
      </c>
      <c r="F383" s="219">
        <v>2</v>
      </c>
      <c r="G383" s="219">
        <v>3</v>
      </c>
      <c r="H383" s="219">
        <v>2</v>
      </c>
      <c r="I383" s="219">
        <v>1</v>
      </c>
      <c r="J383" s="219">
        <v>3</v>
      </c>
      <c r="K383" s="219">
        <v>3</v>
      </c>
      <c r="L383" s="219">
        <v>3</v>
      </c>
      <c r="M383" s="219">
        <v>1</v>
      </c>
      <c r="N383" s="219">
        <v>2</v>
      </c>
      <c r="O383" s="219">
        <v>3</v>
      </c>
      <c r="P383" s="219">
        <v>3</v>
      </c>
      <c r="Q383" s="219">
        <v>3</v>
      </c>
      <c r="R383" s="219">
        <v>1</v>
      </c>
      <c r="S383" s="259">
        <f t="shared" si="5"/>
        <v>37</v>
      </c>
    </row>
    <row r="384" spans="1:19" ht="13.8">
      <c r="A384" s="219">
        <v>0</v>
      </c>
      <c r="B384" s="221">
        <v>10</v>
      </c>
      <c r="C384" s="219">
        <v>3</v>
      </c>
      <c r="D384" s="219">
        <v>3</v>
      </c>
      <c r="E384" s="219">
        <v>2</v>
      </c>
      <c r="F384" s="219">
        <v>3</v>
      </c>
      <c r="G384" s="219">
        <v>2</v>
      </c>
      <c r="H384" s="219">
        <v>3</v>
      </c>
      <c r="I384" s="219">
        <v>2</v>
      </c>
      <c r="J384" s="219">
        <v>3</v>
      </c>
      <c r="K384" s="219">
        <v>3</v>
      </c>
      <c r="L384" s="219">
        <v>2</v>
      </c>
      <c r="M384" s="219">
        <v>2</v>
      </c>
      <c r="N384" s="219">
        <v>2</v>
      </c>
      <c r="O384" s="219">
        <v>2</v>
      </c>
      <c r="P384" s="219">
        <v>3</v>
      </c>
      <c r="Q384" s="219">
        <v>2</v>
      </c>
      <c r="R384" s="219">
        <v>2</v>
      </c>
      <c r="S384" s="259">
        <f t="shared" si="5"/>
        <v>39</v>
      </c>
    </row>
    <row r="385" spans="1:19" ht="13.8">
      <c r="A385" s="219">
        <v>0</v>
      </c>
      <c r="B385" s="221">
        <v>8</v>
      </c>
      <c r="C385" s="219">
        <v>2</v>
      </c>
      <c r="D385" s="219">
        <v>2</v>
      </c>
      <c r="E385" s="219">
        <v>1</v>
      </c>
      <c r="F385" s="219">
        <v>2</v>
      </c>
      <c r="G385" s="219">
        <v>2</v>
      </c>
      <c r="H385" s="219">
        <v>2</v>
      </c>
      <c r="I385" s="219">
        <v>1</v>
      </c>
      <c r="J385" s="219">
        <v>2</v>
      </c>
      <c r="K385" s="219">
        <v>2</v>
      </c>
      <c r="L385" s="219">
        <v>2</v>
      </c>
      <c r="M385" s="219">
        <v>2</v>
      </c>
      <c r="N385" s="219">
        <v>2</v>
      </c>
      <c r="O385" s="219">
        <v>1</v>
      </c>
      <c r="P385" s="219">
        <v>2</v>
      </c>
      <c r="Q385" s="219">
        <v>1</v>
      </c>
      <c r="R385" s="219">
        <v>2</v>
      </c>
      <c r="S385" s="259">
        <f t="shared" si="5"/>
        <v>28</v>
      </c>
    </row>
    <row r="386" spans="1:19" ht="13.8">
      <c r="A386" s="219">
        <v>0</v>
      </c>
      <c r="B386" s="221">
        <v>1</v>
      </c>
      <c r="C386" s="219">
        <v>1</v>
      </c>
      <c r="D386" s="219">
        <v>3</v>
      </c>
      <c r="E386" s="219">
        <v>0</v>
      </c>
      <c r="F386" s="219">
        <v>1</v>
      </c>
      <c r="G386" s="219">
        <v>0</v>
      </c>
      <c r="H386" s="219">
        <v>2</v>
      </c>
      <c r="I386" s="219">
        <v>1</v>
      </c>
      <c r="J386" s="219">
        <v>1</v>
      </c>
      <c r="K386" s="219">
        <v>1</v>
      </c>
      <c r="L386" s="219">
        <v>1</v>
      </c>
      <c r="M386" s="219">
        <v>0</v>
      </c>
      <c r="N386" s="219">
        <v>1</v>
      </c>
      <c r="O386" s="219">
        <v>1</v>
      </c>
      <c r="P386" s="219">
        <v>1</v>
      </c>
      <c r="Q386" s="219">
        <v>1</v>
      </c>
      <c r="R386" s="219">
        <v>0</v>
      </c>
      <c r="S386" s="259">
        <f t="shared" ref="S386:S407" si="6">SUM(C386:R386)</f>
        <v>15</v>
      </c>
    </row>
    <row r="387" spans="1:19" ht="13.8">
      <c r="A387" s="219">
        <v>0</v>
      </c>
      <c r="B387" s="221">
        <v>4</v>
      </c>
      <c r="C387" s="219">
        <v>1</v>
      </c>
      <c r="D387" s="219">
        <v>1</v>
      </c>
      <c r="E387" s="219">
        <v>1</v>
      </c>
      <c r="F387" s="219">
        <v>1</v>
      </c>
      <c r="G387" s="219">
        <v>2</v>
      </c>
      <c r="H387" s="219">
        <v>2</v>
      </c>
      <c r="I387" s="219">
        <v>1</v>
      </c>
      <c r="J387" s="219">
        <v>2</v>
      </c>
      <c r="K387" s="219">
        <v>1</v>
      </c>
      <c r="L387" s="219">
        <v>1</v>
      </c>
      <c r="M387" s="219">
        <v>1</v>
      </c>
      <c r="N387" s="219">
        <v>0</v>
      </c>
      <c r="O387" s="219">
        <v>0</v>
      </c>
      <c r="P387" s="219">
        <v>3</v>
      </c>
      <c r="Q387" s="219">
        <v>2</v>
      </c>
      <c r="R387" s="219">
        <v>0</v>
      </c>
      <c r="S387" s="259">
        <f t="shared" si="6"/>
        <v>19</v>
      </c>
    </row>
    <row r="388" spans="1:19" ht="13.8">
      <c r="A388" s="219">
        <v>0</v>
      </c>
      <c r="B388" s="220">
        <v>5</v>
      </c>
      <c r="C388" s="219">
        <v>2</v>
      </c>
      <c r="D388" s="219">
        <v>2</v>
      </c>
      <c r="E388" s="219">
        <v>1</v>
      </c>
      <c r="F388" s="219">
        <v>1</v>
      </c>
      <c r="G388" s="219">
        <v>1</v>
      </c>
      <c r="H388" s="219">
        <v>2</v>
      </c>
      <c r="I388" s="219">
        <v>1</v>
      </c>
      <c r="J388" s="219">
        <v>1</v>
      </c>
      <c r="K388" s="219">
        <v>3</v>
      </c>
      <c r="L388" s="219">
        <v>2</v>
      </c>
      <c r="M388" s="219">
        <v>1</v>
      </c>
      <c r="N388" s="219">
        <v>2</v>
      </c>
      <c r="O388" s="219">
        <v>1</v>
      </c>
      <c r="P388" s="219">
        <v>3</v>
      </c>
      <c r="Q388" s="219">
        <v>2</v>
      </c>
      <c r="R388" s="219">
        <v>1</v>
      </c>
      <c r="S388" s="259">
        <f t="shared" si="6"/>
        <v>26</v>
      </c>
    </row>
    <row r="389" spans="1:19" ht="13.8">
      <c r="A389" s="219">
        <v>0</v>
      </c>
      <c r="B389" s="221">
        <v>7</v>
      </c>
      <c r="C389" s="219">
        <v>3</v>
      </c>
      <c r="D389" s="219">
        <v>2</v>
      </c>
      <c r="E389" s="219">
        <v>1</v>
      </c>
      <c r="F389" s="219">
        <v>1</v>
      </c>
      <c r="G389" s="219">
        <v>1</v>
      </c>
      <c r="H389" s="219">
        <v>1</v>
      </c>
      <c r="I389" s="219">
        <v>2</v>
      </c>
      <c r="J389" s="219">
        <v>1</v>
      </c>
      <c r="K389" s="219">
        <v>2</v>
      </c>
      <c r="L389" s="219">
        <v>0</v>
      </c>
      <c r="M389" s="219">
        <v>1</v>
      </c>
      <c r="N389" s="219">
        <v>2</v>
      </c>
      <c r="O389" s="219">
        <v>2</v>
      </c>
      <c r="P389" s="219">
        <v>1</v>
      </c>
      <c r="Q389" s="219">
        <v>2</v>
      </c>
      <c r="R389" s="219">
        <v>0</v>
      </c>
      <c r="S389" s="259">
        <f t="shared" si="6"/>
        <v>22</v>
      </c>
    </row>
    <row r="390" spans="1:19" ht="13.8">
      <c r="A390" s="219">
        <v>0</v>
      </c>
      <c r="B390" s="220">
        <v>2</v>
      </c>
      <c r="C390" s="219">
        <v>2</v>
      </c>
      <c r="D390" s="219">
        <v>1</v>
      </c>
      <c r="E390" s="219">
        <v>0</v>
      </c>
      <c r="F390" s="219">
        <v>2</v>
      </c>
      <c r="G390" s="219">
        <v>1</v>
      </c>
      <c r="H390" s="219">
        <v>1</v>
      </c>
      <c r="I390" s="219">
        <v>2</v>
      </c>
      <c r="J390" s="219">
        <v>3</v>
      </c>
      <c r="K390" s="219">
        <v>2</v>
      </c>
      <c r="L390" s="219">
        <v>0</v>
      </c>
      <c r="M390" s="219">
        <v>0</v>
      </c>
      <c r="N390" s="219">
        <v>1</v>
      </c>
      <c r="O390" s="219">
        <v>1</v>
      </c>
      <c r="P390" s="219">
        <v>3</v>
      </c>
      <c r="Q390" s="219">
        <v>1</v>
      </c>
      <c r="R390" s="219">
        <v>2</v>
      </c>
      <c r="S390" s="259">
        <f t="shared" si="6"/>
        <v>22</v>
      </c>
    </row>
    <row r="391" spans="1:19" ht="13.8">
      <c r="A391" s="219">
        <v>0</v>
      </c>
      <c r="B391" s="221">
        <v>6</v>
      </c>
      <c r="C391" s="219">
        <v>3</v>
      </c>
      <c r="D391" s="219">
        <v>1</v>
      </c>
      <c r="E391" s="219">
        <v>1</v>
      </c>
      <c r="F391" s="219">
        <v>3</v>
      </c>
      <c r="G391" s="219">
        <v>0</v>
      </c>
      <c r="H391" s="219">
        <v>3</v>
      </c>
      <c r="I391" s="219">
        <v>2</v>
      </c>
      <c r="J391" s="219">
        <v>2</v>
      </c>
      <c r="K391" s="219">
        <v>2</v>
      </c>
      <c r="L391" s="219">
        <v>2</v>
      </c>
      <c r="M391" s="219">
        <v>3</v>
      </c>
      <c r="N391" s="219">
        <v>3</v>
      </c>
      <c r="O391" s="219">
        <v>3</v>
      </c>
      <c r="P391" s="219">
        <v>3</v>
      </c>
      <c r="Q391" s="219">
        <v>1</v>
      </c>
      <c r="R391" s="219">
        <v>1</v>
      </c>
      <c r="S391" s="259">
        <f t="shared" si="6"/>
        <v>33</v>
      </c>
    </row>
    <row r="392" spans="1:19" ht="13.8">
      <c r="A392" s="219">
        <v>1</v>
      </c>
      <c r="B392" s="220">
        <v>2</v>
      </c>
      <c r="C392" s="219">
        <v>3</v>
      </c>
      <c r="D392" s="219">
        <v>1</v>
      </c>
      <c r="E392" s="219">
        <v>0</v>
      </c>
      <c r="F392" s="219">
        <v>2</v>
      </c>
      <c r="G392" s="219">
        <v>0</v>
      </c>
      <c r="H392" s="219">
        <v>1</v>
      </c>
      <c r="I392" s="219">
        <v>1</v>
      </c>
      <c r="J392" s="219">
        <v>1</v>
      </c>
      <c r="K392" s="219">
        <v>2</v>
      </c>
      <c r="L392" s="219">
        <v>0</v>
      </c>
      <c r="M392" s="219">
        <v>2</v>
      </c>
      <c r="N392" s="219">
        <v>1</v>
      </c>
      <c r="O392" s="219">
        <v>2</v>
      </c>
      <c r="P392" s="219">
        <v>2</v>
      </c>
      <c r="Q392" s="219">
        <v>0</v>
      </c>
      <c r="R392" s="219">
        <v>1</v>
      </c>
      <c r="S392" s="259">
        <f t="shared" si="6"/>
        <v>19</v>
      </c>
    </row>
    <row r="393" spans="1:19" ht="13.8">
      <c r="A393" s="219">
        <v>0</v>
      </c>
      <c r="B393" s="221">
        <v>4</v>
      </c>
      <c r="C393" s="219">
        <v>1</v>
      </c>
      <c r="D393" s="219">
        <v>1</v>
      </c>
      <c r="E393" s="219">
        <v>1</v>
      </c>
      <c r="F393" s="219">
        <v>2</v>
      </c>
      <c r="G393" s="219">
        <v>3</v>
      </c>
      <c r="H393" s="219">
        <v>2</v>
      </c>
      <c r="I393" s="219">
        <v>1</v>
      </c>
      <c r="J393" s="219">
        <v>2</v>
      </c>
      <c r="K393" s="219">
        <v>0</v>
      </c>
      <c r="L393" s="219">
        <v>0</v>
      </c>
      <c r="M393" s="219">
        <v>1</v>
      </c>
      <c r="N393" s="219">
        <v>2</v>
      </c>
      <c r="O393" s="219">
        <v>2</v>
      </c>
      <c r="P393" s="219">
        <v>0</v>
      </c>
      <c r="Q393" s="219">
        <v>2</v>
      </c>
      <c r="R393" s="219">
        <v>0</v>
      </c>
      <c r="S393" s="259">
        <f t="shared" si="6"/>
        <v>20</v>
      </c>
    </row>
    <row r="394" spans="1:19" ht="13.8">
      <c r="A394" s="219">
        <v>0</v>
      </c>
      <c r="B394" s="220">
        <v>8</v>
      </c>
      <c r="C394" s="219">
        <v>1</v>
      </c>
      <c r="D394" s="219">
        <v>1</v>
      </c>
      <c r="E394" s="219">
        <v>1</v>
      </c>
      <c r="F394" s="219">
        <v>2</v>
      </c>
      <c r="G394" s="219">
        <v>1</v>
      </c>
      <c r="H394" s="219">
        <v>1</v>
      </c>
      <c r="I394" s="219">
        <v>1</v>
      </c>
      <c r="J394" s="219">
        <v>1</v>
      </c>
      <c r="K394" s="219">
        <v>2</v>
      </c>
      <c r="L394" s="219">
        <v>1</v>
      </c>
      <c r="M394" s="219">
        <v>1</v>
      </c>
      <c r="N394" s="219">
        <v>1</v>
      </c>
      <c r="O394" s="219">
        <v>1</v>
      </c>
      <c r="P394" s="219">
        <v>1</v>
      </c>
      <c r="Q394" s="219">
        <v>1</v>
      </c>
      <c r="R394" s="219">
        <v>1</v>
      </c>
      <c r="S394" s="259">
        <f t="shared" si="6"/>
        <v>18</v>
      </c>
    </row>
    <row r="395" spans="1:19" ht="13.8">
      <c r="A395" s="219">
        <v>0</v>
      </c>
      <c r="B395" s="220">
        <v>4</v>
      </c>
      <c r="C395" s="219">
        <v>2</v>
      </c>
      <c r="D395" s="219">
        <v>3</v>
      </c>
      <c r="E395" s="219">
        <v>2</v>
      </c>
      <c r="F395" s="219">
        <v>1</v>
      </c>
      <c r="G395" s="219">
        <v>2</v>
      </c>
      <c r="H395" s="219">
        <v>2</v>
      </c>
      <c r="I395" s="219">
        <v>2</v>
      </c>
      <c r="J395" s="219">
        <v>0</v>
      </c>
      <c r="K395" s="219">
        <v>0</v>
      </c>
      <c r="L395" s="219">
        <v>0</v>
      </c>
      <c r="M395" s="219">
        <v>0</v>
      </c>
      <c r="N395" s="219">
        <v>2</v>
      </c>
      <c r="O395" s="219">
        <v>2</v>
      </c>
      <c r="P395" s="219">
        <v>3</v>
      </c>
      <c r="Q395" s="219">
        <v>1</v>
      </c>
      <c r="R395" s="219">
        <v>2</v>
      </c>
      <c r="S395" s="259">
        <f t="shared" si="6"/>
        <v>24</v>
      </c>
    </row>
    <row r="396" spans="1:19" ht="13.8">
      <c r="A396" s="219">
        <v>1</v>
      </c>
      <c r="B396" s="221">
        <v>3</v>
      </c>
      <c r="C396" s="219">
        <v>3</v>
      </c>
      <c r="D396" s="219">
        <v>3</v>
      </c>
      <c r="E396" s="219">
        <v>2</v>
      </c>
      <c r="F396" s="219">
        <v>1</v>
      </c>
      <c r="G396" s="219">
        <v>2</v>
      </c>
      <c r="H396" s="219">
        <v>2</v>
      </c>
      <c r="I396" s="219">
        <v>2</v>
      </c>
      <c r="J396" s="219">
        <v>3</v>
      </c>
      <c r="K396" s="219">
        <v>3</v>
      </c>
      <c r="L396" s="219">
        <v>1</v>
      </c>
      <c r="M396" s="219">
        <v>0</v>
      </c>
      <c r="N396" s="219">
        <v>1</v>
      </c>
      <c r="O396" s="219">
        <v>3</v>
      </c>
      <c r="P396" s="219">
        <v>3</v>
      </c>
      <c r="Q396" s="219">
        <v>0</v>
      </c>
      <c r="R396" s="219">
        <v>0</v>
      </c>
      <c r="S396" s="259">
        <f t="shared" si="6"/>
        <v>29</v>
      </c>
    </row>
    <row r="397" spans="1:19" ht="13.8">
      <c r="A397" s="219">
        <v>0</v>
      </c>
      <c r="B397" s="221">
        <v>8</v>
      </c>
      <c r="C397" s="219">
        <v>2</v>
      </c>
      <c r="D397" s="219">
        <v>1</v>
      </c>
      <c r="E397" s="219">
        <v>1</v>
      </c>
      <c r="F397" s="219">
        <v>1</v>
      </c>
      <c r="G397" s="219">
        <v>1</v>
      </c>
      <c r="H397" s="219">
        <v>2</v>
      </c>
      <c r="I397" s="219">
        <v>1</v>
      </c>
      <c r="J397" s="219">
        <v>0</v>
      </c>
      <c r="K397" s="219">
        <v>2</v>
      </c>
      <c r="L397" s="219">
        <v>2</v>
      </c>
      <c r="M397" s="219">
        <v>2</v>
      </c>
      <c r="N397" s="219">
        <v>1</v>
      </c>
      <c r="O397" s="219">
        <v>1</v>
      </c>
      <c r="P397" s="219">
        <v>1</v>
      </c>
      <c r="Q397" s="219">
        <v>1</v>
      </c>
      <c r="R397" s="219">
        <v>1</v>
      </c>
      <c r="S397" s="259">
        <f t="shared" si="6"/>
        <v>20</v>
      </c>
    </row>
    <row r="398" spans="1:19" ht="13.8">
      <c r="A398" s="219">
        <v>0</v>
      </c>
      <c r="B398" s="220">
        <v>20</v>
      </c>
      <c r="C398" s="219">
        <v>0</v>
      </c>
      <c r="D398" s="219">
        <v>1</v>
      </c>
      <c r="E398" s="219">
        <v>0</v>
      </c>
      <c r="F398" s="219">
        <v>0</v>
      </c>
      <c r="G398" s="219">
        <v>1</v>
      </c>
      <c r="H398" s="219">
        <v>0</v>
      </c>
      <c r="I398" s="219">
        <v>1</v>
      </c>
      <c r="J398" s="219">
        <v>0</v>
      </c>
      <c r="K398" s="219">
        <v>1</v>
      </c>
      <c r="L398" s="219">
        <v>0</v>
      </c>
      <c r="M398" s="219">
        <v>0</v>
      </c>
      <c r="N398" s="219">
        <v>0</v>
      </c>
      <c r="O398" s="219">
        <v>0</v>
      </c>
      <c r="P398" s="219">
        <v>3</v>
      </c>
      <c r="Q398" s="219">
        <v>1</v>
      </c>
      <c r="R398" s="219">
        <v>0</v>
      </c>
      <c r="S398" s="259">
        <f t="shared" si="6"/>
        <v>8</v>
      </c>
    </row>
    <row r="399" spans="1:19" ht="13.8">
      <c r="A399" s="219">
        <v>0</v>
      </c>
      <c r="B399" s="221">
        <v>3</v>
      </c>
      <c r="C399" s="219">
        <v>2</v>
      </c>
      <c r="D399" s="219">
        <v>3</v>
      </c>
      <c r="E399" s="219">
        <v>2</v>
      </c>
      <c r="F399" s="219">
        <v>0</v>
      </c>
      <c r="G399" s="219">
        <v>2</v>
      </c>
      <c r="H399" s="219">
        <v>0</v>
      </c>
      <c r="I399" s="219">
        <v>3</v>
      </c>
      <c r="J399" s="219">
        <v>3</v>
      </c>
      <c r="K399" s="219">
        <v>3</v>
      </c>
      <c r="L399" s="219">
        <v>0</v>
      </c>
      <c r="M399" s="219">
        <v>1</v>
      </c>
      <c r="N399" s="219">
        <v>2</v>
      </c>
      <c r="O399" s="219">
        <v>2</v>
      </c>
      <c r="P399" s="219">
        <v>3</v>
      </c>
      <c r="Q399" s="219">
        <v>3</v>
      </c>
      <c r="R399" s="219">
        <v>2</v>
      </c>
      <c r="S399" s="259">
        <f t="shared" si="6"/>
        <v>31</v>
      </c>
    </row>
    <row r="400" spans="1:19" ht="13.8">
      <c r="A400" s="219">
        <v>0</v>
      </c>
      <c r="B400" s="221">
        <v>3</v>
      </c>
      <c r="C400" s="219">
        <v>2</v>
      </c>
      <c r="D400" s="219">
        <v>2</v>
      </c>
      <c r="E400" s="219">
        <v>1</v>
      </c>
      <c r="F400" s="219">
        <v>2</v>
      </c>
      <c r="G400" s="219">
        <v>2</v>
      </c>
      <c r="H400" s="219">
        <v>1</v>
      </c>
      <c r="I400" s="219">
        <v>1</v>
      </c>
      <c r="J400" s="219">
        <v>2</v>
      </c>
      <c r="K400" s="219">
        <v>2</v>
      </c>
      <c r="L400" s="219">
        <v>1</v>
      </c>
      <c r="M400" s="219">
        <v>2</v>
      </c>
      <c r="N400" s="219">
        <v>1</v>
      </c>
      <c r="O400" s="219">
        <v>2</v>
      </c>
      <c r="P400" s="219">
        <v>1</v>
      </c>
      <c r="Q400" s="219">
        <v>1</v>
      </c>
      <c r="R400" s="219">
        <v>2</v>
      </c>
      <c r="S400" s="259">
        <f t="shared" si="6"/>
        <v>25</v>
      </c>
    </row>
    <row r="401" spans="1:20" ht="13.8">
      <c r="A401" s="219">
        <v>0</v>
      </c>
      <c r="B401" s="221">
        <v>12</v>
      </c>
      <c r="C401" s="219">
        <v>2</v>
      </c>
      <c r="D401" s="219">
        <v>2</v>
      </c>
      <c r="E401" s="219">
        <v>2</v>
      </c>
      <c r="F401" s="219">
        <v>2</v>
      </c>
      <c r="G401" s="219">
        <v>0</v>
      </c>
      <c r="H401" s="219">
        <v>2</v>
      </c>
      <c r="I401" s="219">
        <v>2</v>
      </c>
      <c r="J401" s="219">
        <v>3</v>
      </c>
      <c r="K401" s="219">
        <v>3</v>
      </c>
      <c r="L401" s="219">
        <v>0</v>
      </c>
      <c r="M401" s="219">
        <v>2</v>
      </c>
      <c r="N401" s="219">
        <v>1</v>
      </c>
      <c r="O401" s="219">
        <v>2</v>
      </c>
      <c r="P401" s="219">
        <v>2</v>
      </c>
      <c r="Q401" s="219">
        <v>1</v>
      </c>
      <c r="R401" s="219">
        <v>1</v>
      </c>
      <c r="S401" s="259">
        <f t="shared" si="6"/>
        <v>27</v>
      </c>
    </row>
    <row r="402" spans="1:20" ht="13.8">
      <c r="A402" s="219">
        <v>1</v>
      </c>
      <c r="B402" s="221">
        <v>3</v>
      </c>
      <c r="C402" s="219">
        <v>2</v>
      </c>
      <c r="D402" s="219">
        <v>2</v>
      </c>
      <c r="E402" s="219">
        <v>2</v>
      </c>
      <c r="F402" s="219">
        <v>1</v>
      </c>
      <c r="G402" s="219">
        <v>1</v>
      </c>
      <c r="H402" s="219">
        <v>1</v>
      </c>
      <c r="I402" s="219">
        <v>2</v>
      </c>
      <c r="J402" s="219">
        <v>2</v>
      </c>
      <c r="K402" s="219">
        <v>2</v>
      </c>
      <c r="L402" s="219">
        <v>1</v>
      </c>
      <c r="M402" s="219">
        <v>1</v>
      </c>
      <c r="N402" s="219">
        <v>1</v>
      </c>
      <c r="O402" s="219">
        <v>2</v>
      </c>
      <c r="P402" s="219">
        <v>2</v>
      </c>
      <c r="Q402" s="219">
        <v>1</v>
      </c>
      <c r="R402" s="219">
        <v>1</v>
      </c>
      <c r="S402" s="259">
        <f t="shared" si="6"/>
        <v>24</v>
      </c>
    </row>
    <row r="403" spans="1:20" ht="13.8">
      <c r="A403" s="219">
        <v>0</v>
      </c>
      <c r="B403" s="220">
        <v>2</v>
      </c>
      <c r="C403" s="219">
        <v>3</v>
      </c>
      <c r="D403" s="219">
        <v>3</v>
      </c>
      <c r="E403" s="219">
        <v>1</v>
      </c>
      <c r="F403" s="219">
        <v>3</v>
      </c>
      <c r="G403" s="219">
        <v>1</v>
      </c>
      <c r="H403" s="219">
        <v>3</v>
      </c>
      <c r="I403" s="219">
        <v>3</v>
      </c>
      <c r="J403" s="219">
        <v>1</v>
      </c>
      <c r="K403" s="219">
        <v>1</v>
      </c>
      <c r="L403" s="219">
        <v>1</v>
      </c>
      <c r="M403" s="219">
        <v>2</v>
      </c>
      <c r="N403" s="219">
        <v>2</v>
      </c>
      <c r="O403" s="219">
        <v>1</v>
      </c>
      <c r="P403" s="219">
        <v>3</v>
      </c>
      <c r="Q403" s="219">
        <v>0</v>
      </c>
      <c r="R403" s="219">
        <v>1</v>
      </c>
      <c r="S403" s="259">
        <f t="shared" si="6"/>
        <v>29</v>
      </c>
    </row>
    <row r="404" spans="1:20" ht="13.8">
      <c r="A404" s="219">
        <v>1</v>
      </c>
      <c r="B404" s="221">
        <v>5</v>
      </c>
      <c r="C404" s="219">
        <v>3</v>
      </c>
      <c r="D404" s="219">
        <v>2</v>
      </c>
      <c r="E404" s="219">
        <v>1</v>
      </c>
      <c r="F404" s="219">
        <v>1</v>
      </c>
      <c r="G404" s="219">
        <v>2</v>
      </c>
      <c r="H404" s="219">
        <v>2</v>
      </c>
      <c r="I404" s="219">
        <v>2</v>
      </c>
      <c r="J404" s="219">
        <v>2</v>
      </c>
      <c r="K404" s="219">
        <v>2</v>
      </c>
      <c r="L404" s="219">
        <v>2</v>
      </c>
      <c r="M404" s="219">
        <v>1</v>
      </c>
      <c r="N404" s="219">
        <v>0</v>
      </c>
      <c r="O404" s="219">
        <v>1</v>
      </c>
      <c r="P404" s="219">
        <v>1</v>
      </c>
      <c r="Q404" s="219">
        <v>2</v>
      </c>
      <c r="R404" s="219">
        <v>2</v>
      </c>
      <c r="S404" s="259">
        <f t="shared" si="6"/>
        <v>26</v>
      </c>
    </row>
    <row r="405" spans="1:20" ht="13.8">
      <c r="A405" s="219">
        <v>1</v>
      </c>
      <c r="B405" s="221">
        <v>5</v>
      </c>
      <c r="C405" s="219">
        <v>1</v>
      </c>
      <c r="D405" s="219">
        <v>1</v>
      </c>
      <c r="E405" s="219">
        <v>0</v>
      </c>
      <c r="F405" s="219">
        <v>2</v>
      </c>
      <c r="G405" s="219">
        <v>1</v>
      </c>
      <c r="H405" s="219">
        <v>1</v>
      </c>
      <c r="I405" s="219">
        <v>1</v>
      </c>
      <c r="J405" s="219">
        <v>2</v>
      </c>
      <c r="K405" s="219">
        <v>3</v>
      </c>
      <c r="L405" s="219">
        <v>1</v>
      </c>
      <c r="M405" s="219">
        <v>1</v>
      </c>
      <c r="N405" s="219">
        <v>1</v>
      </c>
      <c r="O405" s="219">
        <v>1</v>
      </c>
      <c r="P405" s="219">
        <v>3</v>
      </c>
      <c r="Q405" s="219">
        <v>2</v>
      </c>
      <c r="R405" s="219">
        <v>0</v>
      </c>
      <c r="S405" s="259">
        <f t="shared" si="6"/>
        <v>21</v>
      </c>
    </row>
    <row r="406" spans="1:20" ht="13.8">
      <c r="A406" s="219">
        <v>0</v>
      </c>
      <c r="B406" s="221">
        <v>9</v>
      </c>
      <c r="C406" s="219">
        <v>3</v>
      </c>
      <c r="D406" s="219">
        <v>2</v>
      </c>
      <c r="E406" s="219">
        <v>1</v>
      </c>
      <c r="F406" s="219">
        <v>1</v>
      </c>
      <c r="G406" s="219">
        <v>2</v>
      </c>
      <c r="H406" s="219">
        <v>3</v>
      </c>
      <c r="I406" s="219">
        <v>0</v>
      </c>
      <c r="J406" s="219">
        <v>2</v>
      </c>
      <c r="K406" s="219">
        <v>3</v>
      </c>
      <c r="L406" s="219">
        <v>1</v>
      </c>
      <c r="M406" s="219">
        <v>3</v>
      </c>
      <c r="N406" s="219">
        <v>1</v>
      </c>
      <c r="O406" s="219">
        <v>2</v>
      </c>
      <c r="P406" s="219">
        <v>3</v>
      </c>
      <c r="Q406" s="219">
        <v>0</v>
      </c>
      <c r="R406" s="219">
        <v>0</v>
      </c>
      <c r="S406" s="259">
        <f t="shared" si="6"/>
        <v>27</v>
      </c>
    </row>
    <row r="407" spans="1:20" ht="13.8">
      <c r="A407" s="219">
        <v>0</v>
      </c>
      <c r="B407" s="220">
        <v>4</v>
      </c>
      <c r="C407" s="219">
        <v>0</v>
      </c>
      <c r="D407" s="219">
        <v>0</v>
      </c>
      <c r="E407" s="219">
        <v>0</v>
      </c>
      <c r="F407" s="219">
        <v>0</v>
      </c>
      <c r="G407" s="219">
        <v>2</v>
      </c>
      <c r="H407" s="219">
        <v>1</v>
      </c>
      <c r="I407" s="219">
        <v>0</v>
      </c>
      <c r="J407" s="219">
        <v>2</v>
      </c>
      <c r="K407" s="219">
        <v>2</v>
      </c>
      <c r="L407" s="219">
        <v>1</v>
      </c>
      <c r="M407" s="219">
        <v>0</v>
      </c>
      <c r="N407" s="219">
        <v>0</v>
      </c>
      <c r="O407" s="219">
        <v>0</v>
      </c>
      <c r="P407" s="219">
        <v>2</v>
      </c>
      <c r="Q407" s="219">
        <v>1</v>
      </c>
      <c r="R407" s="219">
        <v>0</v>
      </c>
      <c r="S407" s="259">
        <f t="shared" si="6"/>
        <v>11</v>
      </c>
    </row>
    <row r="408" spans="1:20" ht="13.8">
      <c r="A408" s="216"/>
      <c r="B408" s="218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</row>
    <row r="409" spans="1:20" ht="13.8">
      <c r="A409" s="216"/>
      <c r="B409" s="218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</row>
    <row r="410" spans="1:20" ht="13.8">
      <c r="A410" s="216"/>
      <c r="B410" s="217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</row>
    <row r="411" spans="1:20" ht="13.8">
      <c r="A411" s="216"/>
      <c r="B411" s="217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</row>
    <row r="412" spans="1:20" ht="13.8">
      <c r="A412" s="216"/>
      <c r="B412" s="217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</row>
    <row r="413" spans="1:20" ht="13.8">
      <c r="A413" s="216"/>
      <c r="B413" s="217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</row>
    <row r="414" spans="1:20" ht="13.8">
      <c r="A414" s="216"/>
      <c r="B414" s="217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</row>
    <row r="415" spans="1:20" ht="13.8">
      <c r="A415" s="216"/>
      <c r="B415" s="217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</row>
    <row r="416" spans="1:20" ht="13.8">
      <c r="A416" s="216"/>
      <c r="B416" s="217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</row>
    <row r="417" spans="1:20" ht="13.8">
      <c r="A417" s="216"/>
      <c r="B417" s="217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</row>
    <row r="418" spans="1:20" ht="13.8">
      <c r="A418" s="216"/>
      <c r="B418" s="217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</row>
    <row r="419" spans="1:20" ht="13.8">
      <c r="A419" s="216"/>
      <c r="B419" s="217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</row>
    <row r="420" spans="1:20" ht="13.8">
      <c r="A420" s="216"/>
      <c r="B420" s="217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</row>
    <row r="421" spans="1:20" ht="13.8">
      <c r="A421" s="216"/>
      <c r="B421" s="217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</row>
    <row r="422" spans="1:20" ht="13.8">
      <c r="A422" s="216"/>
      <c r="B422" s="217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</row>
    <row r="423" spans="1:20" ht="13.8">
      <c r="A423" s="216"/>
      <c r="B423" s="217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</row>
    <row r="424" spans="1:20" ht="13.8">
      <c r="A424" s="216"/>
      <c r="B424" s="217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</row>
    <row r="425" spans="1:20" ht="13.8">
      <c r="A425" s="216"/>
      <c r="B425" s="217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</row>
    <row r="426" spans="1:20" ht="13.8">
      <c r="A426" s="216"/>
      <c r="B426" s="217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</row>
    <row r="427" spans="1:20" ht="13.8">
      <c r="A427" s="216"/>
      <c r="B427" s="217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</row>
    <row r="428" spans="1:20" ht="13.8">
      <c r="A428" s="216"/>
      <c r="B428" s="217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</row>
    <row r="429" spans="1:20" ht="13.8">
      <c r="A429" s="216"/>
      <c r="B429" s="217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</row>
    <row r="430" spans="1:20" ht="13.8">
      <c r="A430" s="216"/>
      <c r="B430" s="217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</row>
    <row r="431" spans="1:20" ht="13.8">
      <c r="A431" s="216"/>
      <c r="B431" s="217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</row>
    <row r="432" spans="1:20" ht="13.8">
      <c r="A432" s="216"/>
      <c r="B432" s="217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</row>
    <row r="433" spans="1:20" ht="13.8">
      <c r="A433" s="216"/>
      <c r="B433" s="217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</row>
    <row r="434" spans="1:20" ht="13.8">
      <c r="A434" s="216"/>
      <c r="B434" s="217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</row>
    <row r="435" spans="1:20" ht="13.8">
      <c r="A435" s="216"/>
      <c r="B435" s="217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</row>
    <row r="436" spans="1:20" ht="13.8">
      <c r="A436" s="216"/>
      <c r="B436" s="217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</row>
    <row r="437" spans="1:20" ht="13.8">
      <c r="A437" s="216"/>
      <c r="B437" s="217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</row>
    <row r="438" spans="1:20" ht="13.8">
      <c r="A438" s="216"/>
      <c r="B438" s="217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</row>
    <row r="439" spans="1:20" ht="13.8">
      <c r="A439" s="216"/>
      <c r="B439" s="217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</row>
    <row r="440" spans="1:20" ht="13.8">
      <c r="A440" s="216"/>
      <c r="B440" s="217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</row>
    <row r="441" spans="1:20" ht="13.8">
      <c r="A441" s="216"/>
      <c r="B441" s="217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</row>
    <row r="442" spans="1:20" ht="13.8">
      <c r="A442" s="216"/>
      <c r="B442" s="217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</row>
    <row r="443" spans="1:20" ht="13.8">
      <c r="A443" s="216"/>
      <c r="B443" s="217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</row>
    <row r="444" spans="1:20" ht="13.8">
      <c r="A444" s="216"/>
      <c r="B444" s="217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</row>
    <row r="445" spans="1:20" ht="13.8">
      <c r="A445" s="216"/>
      <c r="B445" s="217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</row>
    <row r="446" spans="1:20" ht="13.8">
      <c r="A446" s="216"/>
      <c r="B446" s="217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</row>
    <row r="447" spans="1:20" ht="13.8">
      <c r="A447" s="216"/>
      <c r="B447" s="217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</row>
    <row r="448" spans="1:20" ht="13.8">
      <c r="A448" s="216"/>
      <c r="B448" s="217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</row>
    <row r="449" spans="1:20" ht="13.8">
      <c r="A449" s="216"/>
      <c r="B449" s="217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</row>
    <row r="450" spans="1:20" ht="13.8">
      <c r="A450" s="216"/>
      <c r="B450" s="217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</row>
    <row r="451" spans="1:20" ht="13.8">
      <c r="A451" s="216"/>
      <c r="B451" s="217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</row>
    <row r="452" spans="1:20" ht="13.8">
      <c r="A452" s="216"/>
      <c r="B452" s="217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</row>
    <row r="453" spans="1:20" ht="13.8">
      <c r="A453" s="216"/>
      <c r="B453" s="217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</row>
    <row r="454" spans="1:20" ht="13.8">
      <c r="A454" s="216"/>
      <c r="B454" s="217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</row>
    <row r="455" spans="1:20" ht="13.8">
      <c r="A455" s="216"/>
      <c r="B455" s="217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</row>
    <row r="456" spans="1:20" ht="13.8">
      <c r="A456" s="216"/>
      <c r="B456" s="217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</row>
    <row r="457" spans="1:20" ht="13.8">
      <c r="A457" s="216"/>
      <c r="B457" s="217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</row>
    <row r="458" spans="1:20" ht="13.8">
      <c r="A458" s="216"/>
      <c r="B458" s="217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</row>
    <row r="459" spans="1:20" ht="13.8">
      <c r="A459" s="216"/>
      <c r="B459" s="217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</row>
    <row r="460" spans="1:20" ht="13.8">
      <c r="A460" s="216"/>
      <c r="B460" s="217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</row>
    <row r="461" spans="1:20" ht="13.8">
      <c r="A461" s="216"/>
      <c r="B461" s="217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</row>
    <row r="462" spans="1:20" ht="13.8">
      <c r="A462" s="216"/>
      <c r="B462" s="217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</row>
    <row r="463" spans="1:20" ht="13.8">
      <c r="A463" s="216"/>
      <c r="B463" s="217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</row>
    <row r="464" spans="1:20" ht="13.8">
      <c r="A464" s="216"/>
      <c r="B464" s="217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</row>
    <row r="465" spans="1:20" ht="13.8">
      <c r="A465" s="216"/>
      <c r="B465" s="217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</row>
    <row r="466" spans="1:20" ht="13.8">
      <c r="A466" s="216"/>
      <c r="B466" s="217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</row>
    <row r="467" spans="1:20" ht="13.8">
      <c r="A467" s="216"/>
      <c r="B467" s="217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</row>
    <row r="468" spans="1:20" ht="13.8">
      <c r="A468" s="216"/>
      <c r="B468" s="217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</row>
    <row r="469" spans="1:20" ht="13.8">
      <c r="A469" s="216"/>
      <c r="B469" s="217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</row>
    <row r="470" spans="1:20" ht="13.8">
      <c r="A470" s="216"/>
      <c r="B470" s="217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</row>
    <row r="471" spans="1:20" ht="13.8">
      <c r="A471" s="216"/>
      <c r="B471" s="217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</row>
    <row r="472" spans="1:20" ht="13.8">
      <c r="A472" s="216"/>
      <c r="B472" s="217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</row>
    <row r="473" spans="1:20" ht="13.8">
      <c r="A473" s="216"/>
      <c r="B473" s="217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</row>
    <row r="474" spans="1:20" ht="13.8">
      <c r="A474" s="216"/>
      <c r="B474" s="217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</row>
    <row r="475" spans="1:20" ht="13.8">
      <c r="A475" s="216"/>
      <c r="B475" s="217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</row>
    <row r="476" spans="1:20" ht="13.8">
      <c r="A476" s="216"/>
      <c r="B476" s="217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</row>
    <row r="477" spans="1:20" ht="13.8">
      <c r="A477" s="216"/>
      <c r="B477" s="217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</row>
    <row r="478" spans="1:20" ht="13.8">
      <c r="A478" s="216"/>
      <c r="B478" s="217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</row>
    <row r="479" spans="1:20" ht="13.8">
      <c r="A479" s="216"/>
      <c r="B479" s="217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</row>
    <row r="480" spans="1:20" ht="13.8">
      <c r="A480" s="216"/>
      <c r="B480" s="217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</row>
    <row r="481" spans="1:20" ht="13.8">
      <c r="A481" s="216"/>
      <c r="B481" s="217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</row>
    <row r="482" spans="1:20" ht="13.8">
      <c r="A482" s="216"/>
      <c r="B482" s="217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</row>
    <row r="483" spans="1:20" ht="13.8">
      <c r="A483" s="216"/>
      <c r="B483" s="217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</row>
    <row r="484" spans="1:20" ht="13.8">
      <c r="A484" s="216"/>
      <c r="B484" s="217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</row>
    <row r="485" spans="1:20" ht="13.8">
      <c r="A485" s="216"/>
      <c r="B485" s="217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</row>
    <row r="486" spans="1:20" ht="13.8">
      <c r="A486" s="216"/>
      <c r="B486" s="217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</row>
    <row r="487" spans="1:20" ht="13.8">
      <c r="A487" s="216"/>
      <c r="B487" s="217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</row>
    <row r="488" spans="1:20" ht="13.8">
      <c r="A488" s="216"/>
      <c r="B488" s="217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</row>
    <row r="489" spans="1:20" ht="13.8">
      <c r="A489" s="216"/>
      <c r="B489" s="217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</row>
    <row r="490" spans="1:20" ht="13.8">
      <c r="A490" s="216"/>
      <c r="B490" s="217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</row>
    <row r="491" spans="1:20" ht="13.8">
      <c r="A491" s="216"/>
      <c r="B491" s="217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</row>
    <row r="492" spans="1:20" ht="13.8">
      <c r="A492" s="216"/>
      <c r="B492" s="217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</row>
    <row r="493" spans="1:20" ht="13.8">
      <c r="A493" s="216"/>
      <c r="B493" s="217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</row>
    <row r="494" spans="1:20" ht="13.8">
      <c r="A494" s="216"/>
      <c r="B494" s="217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</row>
    <row r="495" spans="1:20" ht="13.8">
      <c r="A495" s="216"/>
      <c r="B495" s="217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</row>
    <row r="496" spans="1:20" ht="13.8">
      <c r="A496" s="216"/>
      <c r="B496" s="217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</row>
    <row r="497" spans="1:20" ht="13.8">
      <c r="A497" s="216"/>
      <c r="B497" s="217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</row>
    <row r="498" spans="1:20" ht="13.8">
      <c r="A498" s="216"/>
      <c r="B498" s="217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</row>
    <row r="499" spans="1:20" ht="13.8">
      <c r="A499" s="216"/>
      <c r="B499" s="217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</row>
    <row r="500" spans="1:20" ht="13.8">
      <c r="A500" s="216"/>
      <c r="B500" s="217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</row>
    <row r="501" spans="1:20" ht="13.8">
      <c r="A501" s="216"/>
      <c r="B501" s="217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</row>
    <row r="502" spans="1:20" ht="13.8">
      <c r="A502" s="216"/>
      <c r="B502" s="217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</row>
    <row r="503" spans="1:20" ht="13.8">
      <c r="A503" s="216"/>
      <c r="B503" s="217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</row>
    <row r="504" spans="1:20" ht="13.8">
      <c r="A504" s="216"/>
      <c r="B504" s="217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</row>
    <row r="505" spans="1:20" ht="13.8">
      <c r="A505" s="216"/>
      <c r="B505" s="217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</row>
    <row r="506" spans="1:20" ht="13.8">
      <c r="A506" s="216"/>
      <c r="B506" s="217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</row>
    <row r="507" spans="1:20" ht="13.8">
      <c r="A507" s="216"/>
      <c r="B507" s="217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</row>
    <row r="508" spans="1:20" ht="13.8">
      <c r="A508" s="216"/>
      <c r="B508" s="217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</row>
    <row r="509" spans="1:20" ht="13.8">
      <c r="A509" s="216"/>
      <c r="B509" s="217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</row>
    <row r="510" spans="1:20" ht="13.8">
      <c r="A510" s="216"/>
      <c r="B510" s="217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</row>
    <row r="511" spans="1:20" ht="13.8">
      <c r="A511" s="216"/>
      <c r="B511" s="217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</row>
    <row r="512" spans="1:20" ht="13.8">
      <c r="A512" s="216"/>
      <c r="B512" s="217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</row>
    <row r="513" spans="1:20" ht="13.8">
      <c r="A513" s="216"/>
      <c r="B513" s="217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</row>
    <row r="514" spans="1:20" ht="13.8">
      <c r="A514" s="216"/>
      <c r="B514" s="217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</row>
    <row r="515" spans="1:20" ht="13.8">
      <c r="A515" s="216"/>
      <c r="B515" s="217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</row>
    <row r="516" spans="1:20" ht="13.8">
      <c r="A516" s="216"/>
      <c r="B516" s="217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</row>
    <row r="517" spans="1:20" ht="13.8">
      <c r="A517" s="216"/>
      <c r="B517" s="217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</row>
    <row r="518" spans="1:20" ht="13.8">
      <c r="A518" s="216"/>
      <c r="B518" s="217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</row>
    <row r="519" spans="1:20" ht="13.8">
      <c r="A519" s="216"/>
      <c r="B519" s="217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</row>
    <row r="520" spans="1:20" ht="13.8">
      <c r="A520" s="216"/>
      <c r="B520" s="217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</row>
    <row r="521" spans="1:20" ht="13.8">
      <c r="A521" s="216"/>
      <c r="B521" s="217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</row>
    <row r="522" spans="1:20" ht="13.8">
      <c r="A522" s="216"/>
      <c r="B522" s="217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</row>
    <row r="523" spans="1:20" ht="13.8">
      <c r="A523" s="216"/>
      <c r="B523" s="217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</row>
    <row r="524" spans="1:20" ht="13.8">
      <c r="A524" s="216"/>
      <c r="B524" s="217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</row>
    <row r="525" spans="1:20" ht="13.8">
      <c r="A525" s="216"/>
      <c r="B525" s="217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</row>
    <row r="526" spans="1:20" ht="13.8">
      <c r="A526" s="216"/>
      <c r="B526" s="217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</row>
    <row r="527" spans="1:20" ht="13.8">
      <c r="A527" s="216"/>
      <c r="B527" s="217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</row>
    <row r="528" spans="1:20" ht="13.8">
      <c r="A528" s="216"/>
      <c r="B528" s="217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</row>
    <row r="529" spans="1:20" ht="13.8">
      <c r="A529" s="216"/>
      <c r="B529" s="217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</row>
    <row r="530" spans="1:20" ht="13.8">
      <c r="A530" s="216"/>
      <c r="B530" s="217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</row>
    <row r="531" spans="1:20" ht="13.8">
      <c r="A531" s="216"/>
      <c r="B531" s="217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</row>
    <row r="532" spans="1:20" ht="13.8">
      <c r="A532" s="216"/>
      <c r="B532" s="217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</row>
    <row r="533" spans="1:20" ht="13.8">
      <c r="A533" s="216"/>
      <c r="B533" s="217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</row>
    <row r="534" spans="1:20" ht="13.8">
      <c r="A534" s="216"/>
      <c r="B534" s="217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</row>
    <row r="535" spans="1:20" ht="13.8">
      <c r="A535" s="216"/>
      <c r="B535" s="217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</row>
    <row r="536" spans="1:20" ht="13.8">
      <c r="A536" s="216"/>
      <c r="B536" s="217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</row>
    <row r="537" spans="1:20" ht="13.8">
      <c r="A537" s="216"/>
      <c r="B537" s="217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</row>
    <row r="538" spans="1:20" ht="13.8">
      <c r="A538" s="216"/>
      <c r="B538" s="217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</row>
    <row r="539" spans="1:20" ht="13.8">
      <c r="A539" s="216"/>
      <c r="B539" s="217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</row>
    <row r="540" spans="1:20" ht="13.8">
      <c r="A540" s="216"/>
      <c r="B540" s="217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</row>
    <row r="541" spans="1:20" ht="13.8">
      <c r="A541" s="216"/>
      <c r="B541" s="217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</row>
    <row r="542" spans="1:20" ht="13.8">
      <c r="A542" s="216"/>
      <c r="B542" s="217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</row>
    <row r="543" spans="1:20" ht="13.8">
      <c r="A543" s="216"/>
      <c r="B543" s="217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</row>
    <row r="544" spans="1:20" ht="13.8">
      <c r="A544" s="216"/>
      <c r="B544" s="217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</row>
    <row r="545" spans="1:20" ht="13.8">
      <c r="A545" s="216"/>
      <c r="B545" s="217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</row>
    <row r="546" spans="1:20" ht="13.8">
      <c r="A546" s="216"/>
      <c r="B546" s="217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</row>
    <row r="547" spans="1:20" ht="13.8">
      <c r="A547" s="216"/>
      <c r="B547" s="217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</row>
    <row r="548" spans="1:20" ht="13.8">
      <c r="A548" s="216"/>
      <c r="B548" s="217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</row>
    <row r="549" spans="1:20" ht="13.8">
      <c r="A549" s="216"/>
      <c r="B549" s="217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</row>
    <row r="550" spans="1:20" ht="13.8">
      <c r="A550" s="216"/>
      <c r="B550" s="217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</row>
    <row r="551" spans="1:20" ht="13.8">
      <c r="A551" s="216"/>
      <c r="B551" s="217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</row>
    <row r="552" spans="1:20" ht="13.8">
      <c r="A552" s="216"/>
      <c r="B552" s="217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</row>
    <row r="553" spans="1:20" ht="13.8">
      <c r="A553" s="216"/>
      <c r="B553" s="217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</row>
    <row r="554" spans="1:20" ht="13.8">
      <c r="A554" s="216"/>
      <c r="B554" s="217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</row>
    <row r="555" spans="1:20" ht="13.8">
      <c r="A555" s="216"/>
      <c r="B555" s="217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</row>
    <row r="556" spans="1:20" ht="13.8">
      <c r="A556" s="216"/>
      <c r="B556" s="217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</row>
    <row r="557" spans="1:20" ht="13.8">
      <c r="A557" s="216"/>
      <c r="B557" s="217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</row>
    <row r="558" spans="1:20" ht="13.8">
      <c r="A558" s="216"/>
      <c r="B558" s="217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</row>
    <row r="559" spans="1:20" ht="13.8">
      <c r="A559" s="216"/>
      <c r="B559" s="217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</row>
    <row r="560" spans="1:20" ht="13.8">
      <c r="A560" s="216"/>
      <c r="B560" s="217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</row>
    <row r="561" spans="1:20" ht="13.8">
      <c r="A561" s="216"/>
      <c r="B561" s="217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</row>
    <row r="562" spans="1:20" ht="13.8">
      <c r="A562" s="216"/>
      <c r="B562" s="217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</row>
    <row r="563" spans="1:20" ht="13.8">
      <c r="A563" s="216"/>
      <c r="B563" s="217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</row>
    <row r="564" spans="1:20" ht="13.8">
      <c r="A564" s="216"/>
      <c r="B564" s="217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</row>
    <row r="565" spans="1:20" ht="13.8">
      <c r="A565" s="216"/>
      <c r="B565" s="217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</row>
    <row r="566" spans="1:20" ht="13.8">
      <c r="A566" s="216"/>
      <c r="B566" s="217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</row>
    <row r="567" spans="1:20" ht="13.8">
      <c r="A567" s="216"/>
      <c r="B567" s="217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</row>
    <row r="568" spans="1:20" ht="13.8">
      <c r="A568" s="216"/>
      <c r="B568" s="217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</row>
    <row r="569" spans="1:20" ht="13.8">
      <c r="A569" s="216"/>
      <c r="B569" s="217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</row>
    <row r="570" spans="1:20" ht="13.8">
      <c r="A570" s="216"/>
      <c r="B570" s="217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</row>
    <row r="571" spans="1:20" ht="13.8">
      <c r="A571" s="216"/>
      <c r="B571" s="217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</row>
    <row r="572" spans="1:20" ht="13.8">
      <c r="A572" s="216"/>
      <c r="B572" s="217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</row>
    <row r="573" spans="1:20" ht="13.8">
      <c r="A573" s="216"/>
      <c r="B573" s="217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</row>
    <row r="574" spans="1:20" ht="13.8">
      <c r="A574" s="216"/>
      <c r="B574" s="217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</row>
    <row r="575" spans="1:20" ht="13.8">
      <c r="A575" s="216"/>
      <c r="B575" s="217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</row>
    <row r="576" spans="1:20" ht="13.8">
      <c r="A576" s="216"/>
      <c r="B576" s="217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</row>
    <row r="577" spans="1:20" ht="13.8">
      <c r="A577" s="216"/>
      <c r="B577" s="217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</row>
    <row r="578" spans="1:20" ht="13.8">
      <c r="A578" s="216"/>
      <c r="B578" s="217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</row>
    <row r="579" spans="1:20" ht="13.8">
      <c r="A579" s="216"/>
      <c r="B579" s="217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</row>
    <row r="580" spans="1:20" ht="13.8">
      <c r="A580" s="216"/>
      <c r="B580" s="217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</row>
    <row r="581" spans="1:20" ht="13.8">
      <c r="A581" s="216"/>
      <c r="B581" s="217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</row>
    <row r="582" spans="1:20" ht="13.8">
      <c r="A582" s="216"/>
      <c r="B582" s="217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</row>
    <row r="583" spans="1:20" ht="13.8">
      <c r="A583" s="216"/>
      <c r="B583" s="217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</row>
    <row r="584" spans="1:20" ht="13.8">
      <c r="A584" s="216"/>
      <c r="B584" s="217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</row>
    <row r="585" spans="1:20" ht="13.8">
      <c r="A585" s="216"/>
      <c r="B585" s="217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</row>
    <row r="586" spans="1:20" ht="13.8">
      <c r="A586" s="216"/>
      <c r="B586" s="217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</row>
    <row r="587" spans="1:20" ht="13.8">
      <c r="A587" s="216"/>
      <c r="B587" s="217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</row>
    <row r="588" spans="1:20" ht="13.8">
      <c r="A588" s="216"/>
      <c r="B588" s="217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</row>
    <row r="589" spans="1:20" ht="13.8">
      <c r="A589" s="216"/>
      <c r="B589" s="217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</row>
    <row r="590" spans="1:20" ht="13.8">
      <c r="A590" s="216"/>
      <c r="B590" s="217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</row>
    <row r="591" spans="1:20" ht="13.8">
      <c r="A591" s="216"/>
      <c r="B591" s="217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</row>
    <row r="592" spans="1:20" ht="13.8">
      <c r="A592" s="216"/>
      <c r="B592" s="217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</row>
    <row r="593" spans="1:20" ht="13.8">
      <c r="A593" s="216"/>
      <c r="B593" s="217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</row>
    <row r="594" spans="1:20" ht="13.8">
      <c r="A594" s="216"/>
      <c r="B594" s="217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</row>
    <row r="595" spans="1:20" ht="13.8">
      <c r="A595" s="216"/>
      <c r="B595" s="217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</row>
    <row r="596" spans="1:20" ht="13.8">
      <c r="A596" s="216"/>
      <c r="B596" s="217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</row>
    <row r="597" spans="1:20" ht="13.8">
      <c r="A597" s="216"/>
      <c r="B597" s="217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</row>
    <row r="598" spans="1:20" ht="13.8">
      <c r="A598" s="216"/>
      <c r="B598" s="217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</row>
    <row r="599" spans="1:20" ht="13.8">
      <c r="A599" s="216"/>
      <c r="B599" s="217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</row>
    <row r="600" spans="1:20" ht="13.8">
      <c r="A600" s="216"/>
      <c r="B600" s="217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</row>
    <row r="601" spans="1:20" ht="13.8">
      <c r="A601" s="216"/>
      <c r="B601" s="217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</row>
    <row r="602" spans="1:20" ht="13.8">
      <c r="A602" s="216"/>
      <c r="B602" s="217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</row>
    <row r="603" spans="1:20" ht="13.8">
      <c r="A603" s="216"/>
      <c r="B603" s="217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</row>
    <row r="604" spans="1:20" ht="13.8">
      <c r="A604" s="216"/>
      <c r="B604" s="217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</row>
    <row r="605" spans="1:20" ht="13.8">
      <c r="A605" s="216"/>
      <c r="B605" s="217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</row>
    <row r="606" spans="1:20" ht="13.8">
      <c r="A606" s="216"/>
      <c r="B606" s="217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</row>
    <row r="607" spans="1:20" ht="13.8">
      <c r="A607" s="216"/>
      <c r="B607" s="217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</row>
    <row r="608" spans="1:20" ht="13.8">
      <c r="A608" s="216"/>
      <c r="B608" s="217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</row>
    <row r="609" spans="1:20" ht="13.8">
      <c r="A609" s="216"/>
      <c r="B609" s="217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</row>
    <row r="610" spans="1:20" ht="13.8">
      <c r="A610" s="216"/>
      <c r="B610" s="217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</row>
    <row r="611" spans="1:20" ht="13.8">
      <c r="A611" s="216"/>
      <c r="B611" s="217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</row>
    <row r="612" spans="1:20" ht="13.8">
      <c r="A612" s="216"/>
      <c r="B612" s="217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</row>
    <row r="613" spans="1:20" ht="13.8">
      <c r="A613" s="216"/>
      <c r="B613" s="217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</row>
    <row r="614" spans="1:20" ht="13.8">
      <c r="A614" s="216"/>
      <c r="B614" s="217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</row>
    <row r="615" spans="1:20" ht="13.8">
      <c r="A615" s="216"/>
      <c r="B615" s="217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</row>
    <row r="616" spans="1:20" ht="13.8">
      <c r="A616" s="216"/>
      <c r="B616" s="217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</row>
    <row r="617" spans="1:20" ht="13.8">
      <c r="A617" s="216"/>
      <c r="B617" s="217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</row>
    <row r="618" spans="1:20" ht="13.8">
      <c r="A618" s="216"/>
      <c r="B618" s="217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</row>
    <row r="619" spans="1:20" ht="13.8">
      <c r="A619" s="216"/>
      <c r="B619" s="217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</row>
    <row r="620" spans="1:20" ht="13.8">
      <c r="A620" s="216"/>
      <c r="B620" s="217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</row>
    <row r="621" spans="1:20" ht="13.8">
      <c r="A621" s="216"/>
      <c r="B621" s="217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</row>
    <row r="622" spans="1:20" ht="13.8">
      <c r="A622" s="216"/>
      <c r="B622" s="217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</row>
    <row r="623" spans="1:20" ht="13.8">
      <c r="A623" s="216"/>
      <c r="B623" s="217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</row>
    <row r="624" spans="1:20" ht="13.8">
      <c r="A624" s="216"/>
      <c r="B624" s="217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</row>
    <row r="625" spans="1:20" ht="13.8">
      <c r="A625" s="216"/>
      <c r="B625" s="217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</row>
    <row r="626" spans="1:20" ht="13.8">
      <c r="A626" s="216"/>
      <c r="B626" s="217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</row>
    <row r="627" spans="1:20" ht="13.8">
      <c r="A627" s="216"/>
      <c r="B627" s="217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</row>
    <row r="628" spans="1:20" ht="13.8">
      <c r="A628" s="216"/>
      <c r="B628" s="217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</row>
    <row r="629" spans="1:20" ht="13.8">
      <c r="A629" s="216"/>
      <c r="B629" s="217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</row>
    <row r="630" spans="1:20" ht="13.8">
      <c r="A630" s="216"/>
      <c r="B630" s="217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</row>
    <row r="631" spans="1:20" ht="13.8">
      <c r="A631" s="216"/>
      <c r="B631" s="217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</row>
    <row r="632" spans="1:20" ht="13.8">
      <c r="A632" s="216"/>
      <c r="B632" s="217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</row>
    <row r="633" spans="1:20" ht="13.8">
      <c r="A633" s="216"/>
      <c r="B633" s="217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</row>
    <row r="634" spans="1:20" ht="13.8">
      <c r="A634" s="216"/>
      <c r="B634" s="217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</row>
    <row r="635" spans="1:20" ht="13.8">
      <c r="A635" s="216"/>
      <c r="B635" s="217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</row>
    <row r="636" spans="1:20" ht="13.8">
      <c r="A636" s="216"/>
      <c r="B636" s="217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</row>
    <row r="637" spans="1:20" ht="13.8">
      <c r="A637" s="216"/>
      <c r="B637" s="217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</row>
    <row r="638" spans="1:20" ht="13.8">
      <c r="A638" s="216"/>
      <c r="B638" s="217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</row>
    <row r="639" spans="1:20" ht="13.8">
      <c r="A639" s="216"/>
      <c r="B639" s="217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</row>
    <row r="640" spans="1:20" ht="13.8">
      <c r="A640" s="216"/>
      <c r="B640" s="217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</row>
    <row r="641" spans="1:20" ht="13.8">
      <c r="A641" s="216"/>
      <c r="B641" s="217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</row>
    <row r="642" spans="1:20" ht="13.8">
      <c r="A642" s="216"/>
      <c r="B642" s="217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</row>
    <row r="643" spans="1:20" ht="13.8">
      <c r="A643" s="216"/>
      <c r="B643" s="217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</row>
    <row r="644" spans="1:20" ht="13.8">
      <c r="A644" s="216"/>
      <c r="B644" s="217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</row>
    <row r="645" spans="1:20" ht="13.8">
      <c r="A645" s="216"/>
      <c r="B645" s="217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</row>
    <row r="646" spans="1:20" ht="13.8">
      <c r="A646" s="216"/>
      <c r="B646" s="217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</row>
    <row r="647" spans="1:20" ht="13.8">
      <c r="A647" s="216"/>
      <c r="B647" s="217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</row>
    <row r="648" spans="1:20" ht="13.8">
      <c r="A648" s="216"/>
      <c r="B648" s="217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</row>
    <row r="649" spans="1:20" ht="13.8">
      <c r="A649" s="216"/>
      <c r="B649" s="217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</row>
    <row r="650" spans="1:20" ht="13.8">
      <c r="A650" s="216"/>
      <c r="B650" s="217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</row>
    <row r="651" spans="1:20" ht="13.8">
      <c r="A651" s="216"/>
      <c r="B651" s="217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</row>
    <row r="652" spans="1:20" ht="13.8">
      <c r="A652" s="216"/>
      <c r="B652" s="217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</row>
    <row r="653" spans="1:20" ht="13.8">
      <c r="A653" s="216"/>
      <c r="B653" s="217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</row>
    <row r="654" spans="1:20" ht="13.8">
      <c r="A654" s="216"/>
      <c r="B654" s="217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</row>
    <row r="655" spans="1:20" ht="13.8">
      <c r="A655" s="216"/>
      <c r="B655" s="217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</row>
    <row r="656" spans="1:20" ht="13.8">
      <c r="A656" s="216"/>
      <c r="B656" s="217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</row>
    <row r="657" spans="1:20" ht="13.8">
      <c r="A657" s="216"/>
      <c r="B657" s="217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</row>
    <row r="658" spans="1:20" ht="13.8">
      <c r="A658" s="216"/>
      <c r="B658" s="217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</row>
    <row r="659" spans="1:20" ht="13.8">
      <c r="A659" s="216"/>
      <c r="B659" s="217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</row>
    <row r="660" spans="1:20" ht="13.8">
      <c r="A660" s="216"/>
      <c r="B660" s="217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</row>
    <row r="661" spans="1:20" ht="13.8">
      <c r="A661" s="216"/>
      <c r="B661" s="217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</row>
    <row r="662" spans="1:20" ht="13.8">
      <c r="A662" s="216"/>
      <c r="B662" s="217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</row>
    <row r="663" spans="1:20" ht="13.8">
      <c r="A663" s="216"/>
      <c r="B663" s="217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</row>
    <row r="664" spans="1:20" ht="13.8">
      <c r="A664" s="216"/>
      <c r="B664" s="217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</row>
    <row r="665" spans="1:20" ht="13.8">
      <c r="A665" s="216"/>
      <c r="B665" s="217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</row>
    <row r="666" spans="1:20" ht="13.8">
      <c r="A666" s="216"/>
      <c r="B666" s="217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</row>
    <row r="667" spans="1:20" ht="13.8">
      <c r="A667" s="216"/>
      <c r="B667" s="217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</row>
    <row r="668" spans="1:20" ht="13.8">
      <c r="A668" s="216"/>
      <c r="B668" s="217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</row>
    <row r="669" spans="1:20" ht="13.8">
      <c r="A669" s="216"/>
      <c r="B669" s="217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</row>
    <row r="670" spans="1:20" ht="13.8">
      <c r="A670" s="216"/>
      <c r="B670" s="217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</row>
    <row r="671" spans="1:20" ht="13.8">
      <c r="A671" s="216"/>
      <c r="B671" s="217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</row>
    <row r="672" spans="1:20" ht="13.8">
      <c r="A672" s="216"/>
      <c r="B672" s="217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</row>
    <row r="673" spans="1:20" ht="13.8">
      <c r="A673" s="216"/>
      <c r="B673" s="217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</row>
    <row r="674" spans="1:20" ht="13.8">
      <c r="A674" s="216"/>
      <c r="B674" s="217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</row>
    <row r="675" spans="1:20" ht="13.8">
      <c r="A675" s="216"/>
      <c r="B675" s="217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</row>
    <row r="676" spans="1:20" ht="13.8">
      <c r="A676" s="216"/>
      <c r="B676" s="217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</row>
    <row r="677" spans="1:20" ht="13.8">
      <c r="A677" s="216"/>
      <c r="B677" s="217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</row>
    <row r="678" spans="1:20" ht="13.8">
      <c r="A678" s="216"/>
      <c r="B678" s="217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</row>
    <row r="679" spans="1:20" ht="13.8">
      <c r="A679" s="216"/>
      <c r="B679" s="217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</row>
    <row r="680" spans="1:20" ht="13.8">
      <c r="A680" s="216"/>
      <c r="B680" s="217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</row>
    <row r="681" spans="1:20" ht="13.8">
      <c r="A681" s="216"/>
      <c r="B681" s="217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</row>
    <row r="682" spans="1:20" ht="13.8">
      <c r="A682" s="216"/>
      <c r="B682" s="217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</row>
    <row r="683" spans="1:20" ht="13.8">
      <c r="A683" s="216"/>
      <c r="B683" s="217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</row>
    <row r="684" spans="1:20" ht="13.8">
      <c r="A684" s="216"/>
      <c r="B684" s="217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</row>
    <row r="685" spans="1:20" ht="13.8">
      <c r="A685" s="216"/>
      <c r="B685" s="217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</row>
    <row r="686" spans="1:20" ht="13.8">
      <c r="A686" s="216"/>
      <c r="B686" s="217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</row>
    <row r="687" spans="1:20" ht="13.8">
      <c r="A687" s="216"/>
      <c r="B687" s="217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</row>
    <row r="688" spans="1:20" ht="13.8">
      <c r="A688" s="216"/>
      <c r="B688" s="217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</row>
    <row r="689" spans="1:20" ht="13.8">
      <c r="A689" s="216"/>
      <c r="B689" s="217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</row>
    <row r="690" spans="1:20" ht="13.8">
      <c r="A690" s="216"/>
      <c r="B690" s="217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</row>
    <row r="691" spans="1:20" ht="13.8">
      <c r="A691" s="216"/>
      <c r="B691" s="217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</row>
    <row r="692" spans="1:20" ht="13.8">
      <c r="A692" s="216"/>
      <c r="B692" s="217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</row>
    <row r="693" spans="1:20" ht="13.8">
      <c r="A693" s="216"/>
      <c r="B693" s="217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</row>
    <row r="694" spans="1:20" ht="13.8">
      <c r="A694" s="216"/>
      <c r="B694" s="217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</row>
    <row r="695" spans="1:20" ht="13.8">
      <c r="A695" s="216"/>
      <c r="B695" s="217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</row>
    <row r="696" spans="1:20" ht="13.8">
      <c r="A696" s="216"/>
      <c r="B696" s="217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</row>
    <row r="697" spans="1:20" ht="13.8">
      <c r="A697" s="216"/>
      <c r="B697" s="217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</row>
    <row r="698" spans="1:20" ht="13.8">
      <c r="A698" s="216"/>
      <c r="B698" s="217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</row>
    <row r="699" spans="1:20" ht="13.8">
      <c r="A699" s="216"/>
      <c r="B699" s="217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</row>
    <row r="700" spans="1:20" ht="13.8">
      <c r="A700" s="216"/>
      <c r="B700" s="217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</row>
    <row r="701" spans="1:20" ht="13.8">
      <c r="A701" s="216"/>
      <c r="B701" s="217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</row>
    <row r="702" spans="1:20" ht="13.8">
      <c r="A702" s="216"/>
      <c r="B702" s="217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</row>
    <row r="703" spans="1:20" ht="13.8">
      <c r="A703" s="216"/>
      <c r="B703" s="217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</row>
    <row r="704" spans="1:20" ht="13.8">
      <c r="A704" s="216"/>
      <c r="B704" s="217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</row>
    <row r="705" spans="1:20" ht="13.8">
      <c r="A705" s="216"/>
      <c r="B705" s="217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</row>
    <row r="706" spans="1:20" ht="13.8">
      <c r="A706" s="216"/>
      <c r="B706" s="217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</row>
    <row r="707" spans="1:20" ht="13.8">
      <c r="A707" s="216"/>
      <c r="B707" s="217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</row>
    <row r="708" spans="1:20" ht="13.8">
      <c r="A708" s="216"/>
      <c r="B708" s="217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</row>
    <row r="709" spans="1:20" ht="13.8">
      <c r="A709" s="216"/>
      <c r="B709" s="217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</row>
    <row r="710" spans="1:20" ht="13.8">
      <c r="A710" s="216"/>
      <c r="B710" s="217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</row>
    <row r="711" spans="1:20" ht="13.8">
      <c r="A711" s="216"/>
      <c r="B711" s="217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</row>
    <row r="712" spans="1:20" ht="13.8">
      <c r="A712" s="216"/>
      <c r="B712" s="217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</row>
    <row r="713" spans="1:20" ht="13.8">
      <c r="A713" s="216"/>
      <c r="B713" s="217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</row>
    <row r="714" spans="1:20" ht="13.8">
      <c r="A714" s="216"/>
      <c r="B714" s="217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</row>
    <row r="715" spans="1:20" ht="13.8">
      <c r="A715" s="216"/>
      <c r="B715" s="217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</row>
    <row r="716" spans="1:20" ht="13.8">
      <c r="A716" s="216"/>
      <c r="B716" s="217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</row>
    <row r="717" spans="1:20" ht="13.8">
      <c r="A717" s="216"/>
      <c r="B717" s="217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</row>
    <row r="718" spans="1:20" ht="13.8">
      <c r="A718" s="216"/>
      <c r="B718" s="217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</row>
    <row r="719" spans="1:20" ht="13.8">
      <c r="A719" s="216"/>
      <c r="B719" s="217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</row>
    <row r="720" spans="1:20" ht="13.8">
      <c r="A720" s="216"/>
      <c r="B720" s="217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</row>
    <row r="721" spans="1:20" ht="13.8">
      <c r="A721" s="216"/>
      <c r="B721" s="217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</row>
    <row r="722" spans="1:20" ht="13.8">
      <c r="A722" s="216"/>
      <c r="B722" s="217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</row>
    <row r="723" spans="1:20" ht="13.8">
      <c r="A723" s="216"/>
      <c r="B723" s="217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</row>
    <row r="724" spans="1:20" ht="13.8">
      <c r="A724" s="216"/>
      <c r="B724" s="217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</row>
    <row r="725" spans="1:20" ht="13.8">
      <c r="A725" s="216"/>
      <c r="B725" s="217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</row>
    <row r="726" spans="1:20" ht="13.8">
      <c r="A726" s="216"/>
      <c r="B726" s="217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</row>
    <row r="727" spans="1:20" ht="13.8">
      <c r="A727" s="216"/>
      <c r="B727" s="217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</row>
    <row r="728" spans="1:20" ht="13.8">
      <c r="A728" s="216"/>
      <c r="B728" s="217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</row>
    <row r="729" spans="1:20" ht="13.8">
      <c r="A729" s="216"/>
      <c r="B729" s="217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</row>
    <row r="730" spans="1:20" ht="13.8">
      <c r="A730" s="216"/>
      <c r="B730" s="217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</row>
    <row r="731" spans="1:20" ht="13.8">
      <c r="A731" s="216"/>
      <c r="B731" s="217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</row>
    <row r="732" spans="1:20" ht="13.8">
      <c r="A732" s="216"/>
      <c r="B732" s="217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</row>
    <row r="733" spans="1:20" ht="13.8">
      <c r="A733" s="216"/>
      <c r="B733" s="217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</row>
    <row r="734" spans="1:20" ht="13.8">
      <c r="A734" s="216"/>
      <c r="B734" s="217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</row>
    <row r="735" spans="1:20" ht="13.8">
      <c r="A735" s="216"/>
      <c r="B735" s="217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</row>
    <row r="736" spans="1:20" ht="13.8">
      <c r="A736" s="216"/>
      <c r="B736" s="217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</row>
    <row r="737" spans="1:20" ht="13.8">
      <c r="A737" s="216"/>
      <c r="B737" s="217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</row>
    <row r="738" spans="1:20" ht="13.8">
      <c r="A738" s="216"/>
      <c r="B738" s="217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</row>
    <row r="739" spans="1:20" ht="13.8">
      <c r="A739" s="216"/>
      <c r="B739" s="217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</row>
    <row r="740" spans="1:20" ht="13.8">
      <c r="A740" s="216"/>
      <c r="B740" s="217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</row>
    <row r="741" spans="1:20" ht="13.8">
      <c r="A741" s="216"/>
      <c r="B741" s="217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</row>
    <row r="742" spans="1:20" ht="13.8">
      <c r="A742" s="216"/>
      <c r="B742" s="217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</row>
    <row r="743" spans="1:20" ht="13.8">
      <c r="A743" s="216"/>
      <c r="B743" s="217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</row>
    <row r="744" spans="1:20" ht="13.8">
      <c r="A744" s="216"/>
      <c r="B744" s="217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</row>
    <row r="745" spans="1:20" ht="13.8">
      <c r="A745" s="216"/>
      <c r="B745" s="217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</row>
    <row r="746" spans="1:20" ht="13.8">
      <c r="A746" s="216"/>
      <c r="B746" s="217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</row>
    <row r="747" spans="1:20" ht="13.8">
      <c r="A747" s="216"/>
      <c r="B747" s="217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</row>
    <row r="748" spans="1:20" ht="13.8">
      <c r="A748" s="216"/>
      <c r="B748" s="217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</row>
    <row r="749" spans="1:20" ht="13.8">
      <c r="A749" s="216"/>
      <c r="B749" s="217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</row>
    <row r="750" spans="1:20" ht="13.8">
      <c r="A750" s="216"/>
      <c r="B750" s="217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</row>
    <row r="751" spans="1:20" ht="13.8">
      <c r="A751" s="216"/>
      <c r="B751" s="217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</row>
    <row r="752" spans="1:20" ht="13.8">
      <c r="A752" s="216"/>
      <c r="B752" s="217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</row>
    <row r="753" spans="1:20" ht="13.8">
      <c r="A753" s="216"/>
      <c r="B753" s="217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</row>
    <row r="754" spans="1:20" ht="13.8">
      <c r="A754" s="216"/>
      <c r="B754" s="217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</row>
    <row r="755" spans="1:20" ht="13.8">
      <c r="A755" s="216"/>
      <c r="B755" s="217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</row>
    <row r="756" spans="1:20" ht="13.8">
      <c r="A756" s="216"/>
      <c r="B756" s="217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</row>
    <row r="757" spans="1:20" ht="13.8">
      <c r="A757" s="216"/>
      <c r="B757" s="217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</row>
    <row r="758" spans="1:20" ht="13.8">
      <c r="A758" s="216"/>
      <c r="B758" s="217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</row>
    <row r="759" spans="1:20" ht="13.8">
      <c r="A759" s="216"/>
      <c r="B759" s="217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</row>
    <row r="760" spans="1:20" ht="13.8">
      <c r="A760" s="216"/>
      <c r="B760" s="217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</row>
    <row r="761" spans="1:20" ht="13.8">
      <c r="A761" s="216"/>
      <c r="B761" s="217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</row>
    <row r="762" spans="1:20" ht="13.8">
      <c r="A762" s="216"/>
      <c r="B762" s="217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</row>
    <row r="763" spans="1:20" ht="13.8">
      <c r="A763" s="216"/>
      <c r="B763" s="217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</row>
    <row r="764" spans="1:20" ht="13.8">
      <c r="A764" s="216"/>
      <c r="B764" s="217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</row>
    <row r="765" spans="1:20" ht="13.8">
      <c r="A765" s="216"/>
      <c r="B765" s="217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</row>
    <row r="766" spans="1:20" ht="13.8">
      <c r="A766" s="216"/>
      <c r="B766" s="217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</row>
    <row r="767" spans="1:20" ht="13.8">
      <c r="A767" s="216"/>
      <c r="B767" s="217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</row>
    <row r="768" spans="1:20" ht="13.8">
      <c r="A768" s="216"/>
      <c r="B768" s="217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</row>
    <row r="769" spans="1:20" ht="13.8">
      <c r="A769" s="216"/>
      <c r="B769" s="217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</row>
    <row r="770" spans="1:20" ht="13.8">
      <c r="A770" s="216"/>
      <c r="B770" s="217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</row>
    <row r="771" spans="1:20" ht="13.8">
      <c r="A771" s="216"/>
      <c r="B771" s="217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</row>
    <row r="772" spans="1:20" ht="13.8">
      <c r="A772" s="216"/>
      <c r="B772" s="217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</row>
    <row r="773" spans="1:20" ht="13.8">
      <c r="A773" s="216"/>
      <c r="B773" s="217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</row>
    <row r="774" spans="1:20" ht="13.8">
      <c r="A774" s="216"/>
      <c r="B774" s="217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</row>
    <row r="775" spans="1:20" ht="13.8">
      <c r="A775" s="216"/>
      <c r="B775" s="217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</row>
    <row r="776" spans="1:20" ht="13.8">
      <c r="A776" s="216"/>
      <c r="B776" s="217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</row>
    <row r="777" spans="1:20" ht="13.8">
      <c r="A777" s="216"/>
      <c r="B777" s="217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</row>
    <row r="778" spans="1:20" ht="13.8">
      <c r="A778" s="216"/>
      <c r="B778" s="217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</row>
    <row r="779" spans="1:20" ht="13.8">
      <c r="A779" s="216"/>
      <c r="B779" s="217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</row>
    <row r="780" spans="1:20" ht="13.8">
      <c r="A780" s="216"/>
      <c r="B780" s="217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</row>
    <row r="781" spans="1:20" ht="13.8">
      <c r="A781" s="216"/>
      <c r="B781" s="217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</row>
    <row r="782" spans="1:20" ht="13.8">
      <c r="A782" s="216"/>
      <c r="B782" s="217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</row>
    <row r="783" spans="1:20" ht="13.8">
      <c r="A783" s="216"/>
      <c r="B783" s="217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</row>
    <row r="784" spans="1:20" ht="13.8">
      <c r="A784" s="216"/>
      <c r="B784" s="217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</row>
    <row r="785" spans="1:20" ht="13.8">
      <c r="A785" s="216"/>
      <c r="B785" s="217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</row>
    <row r="786" spans="1:20" ht="13.8">
      <c r="A786" s="216"/>
      <c r="B786" s="217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</row>
    <row r="787" spans="1:20" ht="13.8">
      <c r="A787" s="216"/>
      <c r="B787" s="217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</row>
    <row r="788" spans="1:20" ht="13.8">
      <c r="A788" s="216"/>
      <c r="B788" s="217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</row>
    <row r="789" spans="1:20" ht="13.8">
      <c r="A789" s="216"/>
      <c r="B789" s="217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</row>
    <row r="790" spans="1:20" ht="13.8">
      <c r="A790" s="216"/>
      <c r="B790" s="217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</row>
    <row r="791" spans="1:20" ht="13.8">
      <c r="A791" s="216"/>
      <c r="B791" s="217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</row>
    <row r="792" spans="1:20" ht="13.8">
      <c r="A792" s="216"/>
      <c r="B792" s="217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</row>
    <row r="793" spans="1:20" ht="13.8">
      <c r="A793" s="216"/>
      <c r="B793" s="217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</row>
    <row r="794" spans="1:20" ht="13.8">
      <c r="A794" s="216"/>
      <c r="B794" s="217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</row>
    <row r="795" spans="1:20" ht="13.8">
      <c r="A795" s="216"/>
      <c r="B795" s="217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</row>
    <row r="796" spans="1:20" ht="13.8">
      <c r="A796" s="216"/>
      <c r="B796" s="217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</row>
    <row r="797" spans="1:20" ht="13.8">
      <c r="A797" s="216"/>
      <c r="B797" s="217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</row>
    <row r="798" spans="1:20" ht="13.8">
      <c r="A798" s="216"/>
      <c r="B798" s="217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</row>
    <row r="799" spans="1:20" ht="13.8">
      <c r="A799" s="216"/>
      <c r="B799" s="217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</row>
    <row r="800" spans="1:20" ht="13.8">
      <c r="A800" s="216"/>
      <c r="B800" s="217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</row>
    <row r="801" spans="1:20" ht="13.8">
      <c r="A801" s="216"/>
      <c r="B801" s="217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</row>
    <row r="802" spans="1:20" ht="13.8">
      <c r="A802" s="216"/>
      <c r="B802" s="217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</row>
    <row r="803" spans="1:20" ht="13.8">
      <c r="A803" s="216"/>
      <c r="B803" s="217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</row>
    <row r="804" spans="1:20" ht="13.8">
      <c r="A804" s="216"/>
      <c r="B804" s="217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</row>
    <row r="805" spans="1:20" ht="13.8">
      <c r="A805" s="216"/>
      <c r="B805" s="217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</row>
    <row r="806" spans="1:20" ht="13.8">
      <c r="A806" s="216"/>
      <c r="B806" s="217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</row>
    <row r="807" spans="1:20" ht="13.8">
      <c r="A807" s="216"/>
      <c r="B807" s="217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</row>
    <row r="808" spans="1:20" ht="13.8">
      <c r="A808" s="216"/>
      <c r="B808" s="217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</row>
    <row r="809" spans="1:20" ht="13.8">
      <c r="A809" s="216"/>
      <c r="B809" s="217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</row>
    <row r="810" spans="1:20" ht="13.8">
      <c r="A810" s="216"/>
      <c r="B810" s="217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</row>
    <row r="811" spans="1:20" ht="13.8">
      <c r="A811" s="216"/>
      <c r="B811" s="217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</row>
    <row r="812" spans="1:20" ht="13.8">
      <c r="A812" s="216"/>
      <c r="B812" s="217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</row>
    <row r="813" spans="1:20" ht="13.8">
      <c r="A813" s="216"/>
      <c r="B813" s="217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</row>
    <row r="814" spans="1:20" ht="13.8">
      <c r="A814" s="216"/>
      <c r="B814" s="217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</row>
    <row r="815" spans="1:20" ht="13.8">
      <c r="A815" s="216"/>
      <c r="B815" s="217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</row>
    <row r="816" spans="1:20" ht="13.8">
      <c r="A816" s="216"/>
      <c r="B816" s="217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</row>
    <row r="817" spans="1:20" ht="13.8">
      <c r="A817" s="216"/>
      <c r="B817" s="217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</row>
    <row r="818" spans="1:20" ht="13.8">
      <c r="A818" s="216"/>
      <c r="B818" s="217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</row>
    <row r="819" spans="1:20" ht="13.8">
      <c r="A819" s="216"/>
      <c r="B819" s="217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</row>
    <row r="820" spans="1:20" ht="13.8">
      <c r="A820" s="216"/>
      <c r="B820" s="217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</row>
    <row r="821" spans="1:20" ht="13.8">
      <c r="A821" s="216"/>
      <c r="B821" s="217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</row>
    <row r="822" spans="1:20" ht="13.8">
      <c r="A822" s="216"/>
      <c r="B822" s="217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</row>
    <row r="823" spans="1:20" ht="13.8">
      <c r="A823" s="216"/>
      <c r="B823" s="217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</row>
    <row r="824" spans="1:20" ht="13.8">
      <c r="A824" s="216"/>
      <c r="B824" s="217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</row>
    <row r="825" spans="1:20" ht="13.8">
      <c r="A825" s="216"/>
      <c r="B825" s="217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</row>
    <row r="826" spans="1:20" ht="13.8">
      <c r="A826" s="216"/>
      <c r="B826" s="217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</row>
    <row r="827" spans="1:20" ht="13.8">
      <c r="A827" s="216"/>
      <c r="B827" s="217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</row>
    <row r="828" spans="1:20" ht="13.8">
      <c r="A828" s="216"/>
      <c r="B828" s="217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</row>
    <row r="829" spans="1:20" ht="13.8">
      <c r="A829" s="216"/>
      <c r="B829" s="217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</row>
    <row r="830" spans="1:20" ht="13.8">
      <c r="A830" s="216"/>
      <c r="B830" s="217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</row>
    <row r="831" spans="1:20" ht="13.8">
      <c r="A831" s="216"/>
      <c r="B831" s="217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</row>
    <row r="832" spans="1:20" ht="13.8">
      <c r="A832" s="216"/>
      <c r="B832" s="217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</row>
    <row r="833" spans="1:20" ht="13.8">
      <c r="A833" s="216"/>
      <c r="B833" s="217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</row>
    <row r="834" spans="1:20" ht="13.8">
      <c r="A834" s="216"/>
      <c r="B834" s="217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</row>
    <row r="835" spans="1:20" ht="13.8">
      <c r="A835" s="216"/>
      <c r="B835" s="217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</row>
    <row r="836" spans="1:20" ht="13.8">
      <c r="A836" s="216"/>
      <c r="B836" s="217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</row>
    <row r="837" spans="1:20" ht="13.8">
      <c r="A837" s="216"/>
      <c r="B837" s="217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</row>
    <row r="838" spans="1:20" ht="13.8">
      <c r="A838" s="216"/>
      <c r="B838" s="217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</row>
    <row r="839" spans="1:20" ht="13.8">
      <c r="A839" s="216"/>
      <c r="B839" s="217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</row>
    <row r="840" spans="1:20" ht="13.8">
      <c r="A840" s="216"/>
      <c r="B840" s="217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</row>
    <row r="841" spans="1:20" ht="13.8">
      <c r="A841" s="216"/>
      <c r="B841" s="217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</row>
    <row r="842" spans="1:20" ht="13.8">
      <c r="A842" s="216"/>
      <c r="B842" s="217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</row>
    <row r="843" spans="1:20" ht="13.8">
      <c r="A843" s="216"/>
      <c r="B843" s="217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</row>
    <row r="844" spans="1:20" ht="13.8">
      <c r="A844" s="216"/>
      <c r="B844" s="217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</row>
    <row r="845" spans="1:20" ht="13.8">
      <c r="A845" s="216"/>
      <c r="B845" s="217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</row>
    <row r="846" spans="1:20" ht="13.8">
      <c r="A846" s="216"/>
      <c r="B846" s="217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</row>
    <row r="847" spans="1:20" ht="13.8">
      <c r="A847" s="216"/>
      <c r="B847" s="217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</row>
    <row r="848" spans="1:20" ht="13.8">
      <c r="A848" s="216"/>
      <c r="B848" s="217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</row>
    <row r="849" spans="1:20" ht="13.8">
      <c r="A849" s="216"/>
      <c r="B849" s="217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</row>
    <row r="850" spans="1:20" ht="13.8">
      <c r="A850" s="216"/>
      <c r="B850" s="217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</row>
    <row r="851" spans="1:20" ht="13.8">
      <c r="A851" s="216"/>
      <c r="B851" s="217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</row>
    <row r="852" spans="1:20" ht="13.8">
      <c r="A852" s="216"/>
      <c r="B852" s="217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</row>
    <row r="853" spans="1:20" ht="13.8">
      <c r="A853" s="216"/>
      <c r="B853" s="217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</row>
    <row r="854" spans="1:20" ht="13.8">
      <c r="A854" s="216"/>
      <c r="B854" s="217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</row>
    <row r="855" spans="1:20" ht="13.8">
      <c r="A855" s="216"/>
      <c r="B855" s="217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</row>
    <row r="856" spans="1:20" ht="13.8">
      <c r="A856" s="216"/>
      <c r="B856" s="217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</row>
    <row r="857" spans="1:20" ht="13.8">
      <c r="A857" s="216"/>
      <c r="B857" s="217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</row>
    <row r="858" spans="1:20" ht="13.8">
      <c r="A858" s="216"/>
      <c r="B858" s="217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</row>
    <row r="859" spans="1:20" ht="13.8">
      <c r="A859" s="216"/>
      <c r="B859" s="217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</row>
    <row r="860" spans="1:20" ht="13.8">
      <c r="A860" s="216"/>
      <c r="B860" s="217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</row>
    <row r="861" spans="1:20" ht="13.8">
      <c r="A861" s="216"/>
      <c r="B861" s="217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</row>
    <row r="862" spans="1:20" ht="13.8">
      <c r="A862" s="216"/>
      <c r="B862" s="217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</row>
    <row r="863" spans="1:20" ht="13.8">
      <c r="A863" s="216"/>
      <c r="B863" s="217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</row>
    <row r="864" spans="1:20" ht="13.8">
      <c r="A864" s="216"/>
      <c r="B864" s="217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</row>
    <row r="865" spans="1:20" ht="13.8">
      <c r="A865" s="216"/>
      <c r="B865" s="217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</row>
    <row r="866" spans="1:20" ht="13.8">
      <c r="A866" s="216"/>
      <c r="B866" s="217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</row>
    <row r="867" spans="1:20" ht="13.8">
      <c r="A867" s="216"/>
      <c r="B867" s="217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</row>
    <row r="868" spans="1:20" ht="13.8">
      <c r="A868" s="216"/>
      <c r="B868" s="217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</row>
    <row r="869" spans="1:20" ht="13.8">
      <c r="A869" s="216"/>
      <c r="B869" s="217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</row>
    <row r="870" spans="1:20" ht="13.8">
      <c r="A870" s="216"/>
      <c r="B870" s="217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</row>
    <row r="871" spans="1:20" ht="13.8">
      <c r="A871" s="216"/>
      <c r="B871" s="217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</row>
    <row r="872" spans="1:20" ht="13.8">
      <c r="A872" s="216"/>
      <c r="B872" s="217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</row>
    <row r="873" spans="1:20" ht="13.8">
      <c r="A873" s="216"/>
      <c r="B873" s="217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</row>
    <row r="874" spans="1:20" ht="13.8">
      <c r="A874" s="216"/>
      <c r="B874" s="217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</row>
    <row r="875" spans="1:20" ht="13.8">
      <c r="A875" s="216"/>
      <c r="B875" s="217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</row>
    <row r="876" spans="1:20" ht="13.8">
      <c r="A876" s="216"/>
      <c r="B876" s="217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</row>
    <row r="877" spans="1:20" ht="13.8">
      <c r="A877" s="216"/>
      <c r="B877" s="217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</row>
    <row r="878" spans="1:20" ht="13.8">
      <c r="A878" s="216"/>
      <c r="B878" s="217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</row>
    <row r="879" spans="1:20" ht="13.8">
      <c r="A879" s="216"/>
      <c r="B879" s="217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</row>
    <row r="880" spans="1:20" ht="13.8">
      <c r="A880" s="216"/>
      <c r="B880" s="217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</row>
    <row r="881" spans="1:20" ht="13.8">
      <c r="A881" s="216"/>
      <c r="B881" s="217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</row>
    <row r="882" spans="1:20" ht="13.8">
      <c r="A882" s="216"/>
      <c r="B882" s="217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</row>
    <row r="883" spans="1:20" ht="13.8">
      <c r="A883" s="216"/>
      <c r="B883" s="217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</row>
    <row r="884" spans="1:20" ht="13.8">
      <c r="A884" s="216"/>
      <c r="B884" s="217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</row>
    <row r="885" spans="1:20" ht="13.8">
      <c r="A885" s="216"/>
      <c r="B885" s="217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</row>
    <row r="886" spans="1:20" ht="13.8">
      <c r="A886" s="216"/>
      <c r="B886" s="217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</row>
    <row r="887" spans="1:20" ht="13.8">
      <c r="A887" s="216"/>
      <c r="B887" s="217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</row>
    <row r="888" spans="1:20" ht="15.75" customHeight="1">
      <c r="S888" s="216"/>
      <c r="T888" s="216"/>
    </row>
    <row r="889" spans="1:20" ht="15.75" customHeight="1">
      <c r="S889" s="216"/>
      <c r="T889" s="216"/>
    </row>
    <row r="890" spans="1:20" ht="15.75" customHeight="1">
      <c r="S890" s="216"/>
      <c r="T890" s="216"/>
    </row>
    <row r="891" spans="1:20" ht="15.75" customHeight="1">
      <c r="S891" s="216"/>
      <c r="T891" s="216"/>
    </row>
    <row r="892" spans="1:20" ht="15.75" customHeight="1">
      <c r="S892" s="216"/>
      <c r="T892" s="216"/>
    </row>
    <row r="893" spans="1:20" ht="15.75" customHeight="1">
      <c r="S893" s="216"/>
      <c r="T893" s="216"/>
    </row>
    <row r="894" spans="1:20" ht="15.75" customHeight="1">
      <c r="S894" s="216"/>
      <c r="T894" s="216"/>
    </row>
    <row r="895" spans="1:20" ht="15.75" customHeight="1">
      <c r="S895" s="216"/>
      <c r="T895" s="216"/>
    </row>
    <row r="896" spans="1:20" ht="15.75" customHeight="1">
      <c r="S896" s="216"/>
      <c r="T896" s="216"/>
    </row>
    <row r="897" spans="19:20" ht="15.75" customHeight="1">
      <c r="S897" s="216"/>
      <c r="T897" s="216"/>
    </row>
    <row r="898" spans="19:20" ht="15.75" customHeight="1">
      <c r="S898" s="216"/>
      <c r="T898" s="216"/>
    </row>
    <row r="899" spans="19:20" ht="15.75" customHeight="1">
      <c r="S899" s="216"/>
      <c r="T899" s="216"/>
    </row>
    <row r="900" spans="19:20" ht="15.75" customHeight="1">
      <c r="S900" s="216"/>
      <c r="T900" s="216"/>
    </row>
    <row r="901" spans="19:20" ht="15.75" customHeight="1">
      <c r="S901" s="216"/>
      <c r="T901" s="216"/>
    </row>
    <row r="902" spans="19:20" ht="15.75" customHeight="1">
      <c r="S902" s="216"/>
      <c r="T902" s="216"/>
    </row>
    <row r="903" spans="19:20" ht="15.75" customHeight="1">
      <c r="S903" s="216"/>
      <c r="T903" s="216"/>
    </row>
    <row r="904" spans="19:20" ht="15.75" customHeight="1">
      <c r="S904" s="216"/>
      <c r="T904" s="216"/>
    </row>
    <row r="905" spans="19:20" ht="15.75" customHeight="1">
      <c r="S905" s="216"/>
      <c r="T905" s="216"/>
    </row>
    <row r="906" spans="19:20" ht="15.75" customHeight="1">
      <c r="S906" s="216"/>
      <c r="T906" s="216"/>
    </row>
    <row r="907" spans="19:20" ht="15.75" customHeight="1">
      <c r="S907" s="216"/>
      <c r="T907" s="216"/>
    </row>
    <row r="908" spans="19:20" ht="15.75" customHeight="1">
      <c r="S908" s="216"/>
      <c r="T908" s="216"/>
    </row>
    <row r="909" spans="19:20" ht="15.75" customHeight="1">
      <c r="S909" s="216"/>
      <c r="T909" s="216"/>
    </row>
    <row r="910" spans="19:20" ht="15.75" customHeight="1">
      <c r="S910" s="216"/>
      <c r="T910" s="216"/>
    </row>
    <row r="911" spans="19:20" ht="15.75" customHeight="1">
      <c r="S911" s="216"/>
      <c r="T911" s="216"/>
    </row>
    <row r="912" spans="19:20" ht="15.75" customHeight="1">
      <c r="S912" s="216"/>
      <c r="T912" s="216"/>
    </row>
    <row r="913" spans="19:20" ht="15.75" customHeight="1">
      <c r="S913" s="216"/>
      <c r="T913" s="216"/>
    </row>
    <row r="914" spans="19:20" ht="15.75" customHeight="1">
      <c r="S914" s="216"/>
      <c r="T914" s="216"/>
    </row>
    <row r="915" spans="19:20" ht="15.75" customHeight="1">
      <c r="S915" s="216"/>
      <c r="T915" s="216"/>
    </row>
    <row r="916" spans="19:20" ht="15.75" customHeight="1">
      <c r="S916" s="216"/>
      <c r="T916" s="216"/>
    </row>
    <row r="917" spans="19:20" ht="15.75" customHeight="1">
      <c r="S917" s="216"/>
      <c r="T917" s="216"/>
    </row>
    <row r="918" spans="19:20" ht="15.75" customHeight="1">
      <c r="S918" s="216"/>
      <c r="T918" s="216"/>
    </row>
    <row r="919" spans="19:20" ht="15.75" customHeight="1">
      <c r="S919" s="216"/>
      <c r="T919" s="216"/>
    </row>
    <row r="920" spans="19:20" ht="15.75" customHeight="1">
      <c r="S920" s="216"/>
      <c r="T920" s="216"/>
    </row>
    <row r="921" spans="19:20" ht="15.75" customHeight="1">
      <c r="S921" s="216"/>
      <c r="T921" s="216"/>
    </row>
    <row r="922" spans="19:20" ht="15.75" customHeight="1">
      <c r="S922" s="216"/>
      <c r="T922" s="216"/>
    </row>
    <row r="923" spans="19:20" ht="15.75" customHeight="1">
      <c r="S923" s="216"/>
      <c r="T923" s="216"/>
    </row>
    <row r="924" spans="19:20" ht="15.75" customHeight="1">
      <c r="S924" s="216"/>
      <c r="T924" s="216"/>
    </row>
    <row r="925" spans="19:20" ht="15.75" customHeight="1">
      <c r="S925" s="216"/>
      <c r="T925" s="216"/>
    </row>
    <row r="926" spans="19:20" ht="15.75" customHeight="1">
      <c r="S926" s="216"/>
      <c r="T926" s="216"/>
    </row>
    <row r="927" spans="19:20" ht="15.75" customHeight="1">
      <c r="S927" s="216"/>
      <c r="T927" s="216"/>
    </row>
    <row r="928" spans="19:20" ht="15.75" customHeight="1">
      <c r="S928" s="216"/>
      <c r="T928" s="216"/>
    </row>
    <row r="929" spans="19:20" ht="15.75" customHeight="1">
      <c r="S929" s="216"/>
      <c r="T929" s="216"/>
    </row>
    <row r="930" spans="19:20" ht="15.75" customHeight="1">
      <c r="S930" s="216"/>
      <c r="T930" s="216"/>
    </row>
    <row r="931" spans="19:20" ht="15.75" customHeight="1">
      <c r="S931" s="216"/>
      <c r="T931" s="216"/>
    </row>
    <row r="932" spans="19:20" ht="15.75" customHeight="1">
      <c r="S932" s="216"/>
      <c r="T932" s="216"/>
    </row>
    <row r="933" spans="19:20" ht="15.75" customHeight="1">
      <c r="S933" s="216"/>
      <c r="T933" s="216"/>
    </row>
    <row r="934" spans="19:20" ht="15.75" customHeight="1">
      <c r="S934" s="216"/>
      <c r="T934" s="216"/>
    </row>
    <row r="935" spans="19:20" ht="15.75" customHeight="1">
      <c r="S935" s="216"/>
      <c r="T935" s="216"/>
    </row>
    <row r="936" spans="19:20" ht="15.75" customHeight="1">
      <c r="S936" s="216"/>
      <c r="T936" s="216"/>
    </row>
    <row r="937" spans="19:20" ht="15.75" customHeight="1">
      <c r="S937" s="216"/>
      <c r="T937" s="216"/>
    </row>
    <row r="938" spans="19:20" ht="15.75" customHeight="1">
      <c r="S938" s="216"/>
      <c r="T938" s="216"/>
    </row>
    <row r="939" spans="19:20" ht="15.75" customHeight="1">
      <c r="S939" s="216"/>
      <c r="T939" s="216"/>
    </row>
    <row r="940" spans="19:20" ht="15.75" customHeight="1">
      <c r="S940" s="216"/>
      <c r="T940" s="216"/>
    </row>
    <row r="941" spans="19:20" ht="15.75" customHeight="1">
      <c r="S941" s="216"/>
      <c r="T941" s="216"/>
    </row>
    <row r="942" spans="19:20" ht="15.75" customHeight="1">
      <c r="S942" s="216"/>
      <c r="T942" s="216"/>
    </row>
    <row r="943" spans="19:20" ht="15.75" customHeight="1">
      <c r="S943" s="216"/>
      <c r="T943" s="216"/>
    </row>
    <row r="944" spans="19:20" ht="15.75" customHeight="1">
      <c r="S944" s="216"/>
      <c r="T944" s="216"/>
    </row>
    <row r="945" spans="19:20" ht="15.75" customHeight="1">
      <c r="S945" s="216"/>
      <c r="T945" s="216"/>
    </row>
    <row r="946" spans="19:20" ht="15.75" customHeight="1">
      <c r="S946" s="216"/>
      <c r="T946" s="216"/>
    </row>
    <row r="947" spans="19:20" ht="15.75" customHeight="1">
      <c r="S947" s="216"/>
      <c r="T947" s="216"/>
    </row>
    <row r="948" spans="19:20" ht="15.75" customHeight="1">
      <c r="S948" s="216"/>
      <c r="T948" s="216"/>
    </row>
    <row r="949" spans="19:20" ht="15.75" customHeight="1">
      <c r="S949" s="216"/>
      <c r="T949" s="216"/>
    </row>
    <row r="950" spans="19:20" ht="15.75" customHeight="1">
      <c r="S950" s="216"/>
      <c r="T950" s="216"/>
    </row>
    <row r="951" spans="19:20" ht="15.75" customHeight="1">
      <c r="S951" s="216"/>
      <c r="T951" s="216"/>
    </row>
    <row r="952" spans="19:20" ht="15.75" customHeight="1">
      <c r="S952" s="216"/>
      <c r="T952" s="216"/>
    </row>
    <row r="953" spans="19:20" ht="15.75" customHeight="1">
      <c r="S953" s="216"/>
      <c r="T953" s="216"/>
    </row>
    <row r="954" spans="19:20" ht="15.75" customHeight="1">
      <c r="S954" s="216"/>
      <c r="T954" s="216"/>
    </row>
    <row r="955" spans="19:20" ht="15.75" customHeight="1">
      <c r="S955" s="216"/>
      <c r="T955" s="216"/>
    </row>
    <row r="956" spans="19:20" ht="15.75" customHeight="1">
      <c r="S956" s="216"/>
      <c r="T956" s="216"/>
    </row>
    <row r="957" spans="19:20" ht="15.75" customHeight="1">
      <c r="S957" s="216"/>
      <c r="T957" s="216"/>
    </row>
    <row r="958" spans="19:20" ht="15.75" customHeight="1">
      <c r="S958" s="216"/>
      <c r="T958" s="216"/>
    </row>
    <row r="959" spans="19:20" ht="15.75" customHeight="1">
      <c r="S959" s="216"/>
      <c r="T959" s="216"/>
    </row>
    <row r="960" spans="19:20" ht="15.75" customHeight="1">
      <c r="S960" s="216"/>
      <c r="T960" s="216"/>
    </row>
    <row r="961" spans="19:20" ht="15.75" customHeight="1">
      <c r="S961" s="216"/>
      <c r="T961" s="216"/>
    </row>
    <row r="962" spans="19:20" ht="15.75" customHeight="1">
      <c r="S962" s="216"/>
      <c r="T962" s="216"/>
    </row>
    <row r="963" spans="19:20" ht="15.75" customHeight="1">
      <c r="S963" s="216"/>
      <c r="T963" s="216"/>
    </row>
    <row r="964" spans="19:20" ht="15.75" customHeight="1">
      <c r="S964" s="216"/>
      <c r="T964" s="216"/>
    </row>
    <row r="965" spans="19:20" ht="15.75" customHeight="1">
      <c r="S965" s="216"/>
      <c r="T965" s="216"/>
    </row>
    <row r="966" spans="19:20" ht="15.75" customHeight="1">
      <c r="S966" s="216"/>
      <c r="T966" s="216"/>
    </row>
    <row r="967" spans="19:20" ht="15.75" customHeight="1">
      <c r="S967" s="216"/>
      <c r="T967" s="216"/>
    </row>
    <row r="968" spans="19:20" ht="15.75" customHeight="1">
      <c r="S968" s="216"/>
      <c r="T968" s="216"/>
    </row>
    <row r="969" spans="19:20" ht="15.75" customHeight="1">
      <c r="S969" s="216"/>
      <c r="T969" s="216"/>
    </row>
    <row r="970" spans="19:20" ht="15.75" customHeight="1">
      <c r="S970" s="216"/>
      <c r="T970" s="216"/>
    </row>
    <row r="971" spans="19:20" ht="15.75" customHeight="1">
      <c r="S971" s="216"/>
      <c r="T971" s="216"/>
    </row>
    <row r="972" spans="19:20" ht="15.75" customHeight="1">
      <c r="S972" s="216"/>
      <c r="T972" s="216"/>
    </row>
    <row r="973" spans="19:20" ht="15.75" customHeight="1">
      <c r="S973" s="216"/>
      <c r="T973" s="216"/>
    </row>
    <row r="974" spans="19:20" ht="15.75" customHeight="1">
      <c r="S974" s="216"/>
      <c r="T974" s="216"/>
    </row>
    <row r="975" spans="19:20" ht="15.75" customHeight="1">
      <c r="S975" s="216"/>
      <c r="T975" s="216"/>
    </row>
    <row r="976" spans="19:20" ht="15.75" customHeight="1">
      <c r="S976" s="216"/>
      <c r="T976" s="216"/>
    </row>
    <row r="977" spans="19:20" ht="15.75" customHeight="1">
      <c r="S977" s="216"/>
      <c r="T977" s="216"/>
    </row>
    <row r="978" spans="19:20" ht="15.75" customHeight="1">
      <c r="S978" s="216"/>
      <c r="T978" s="216"/>
    </row>
    <row r="979" spans="19:20" ht="15.75" customHeight="1">
      <c r="S979" s="216"/>
      <c r="T979" s="216"/>
    </row>
    <row r="980" spans="19:20" ht="15.75" customHeight="1">
      <c r="S980" s="216"/>
      <c r="T980" s="216"/>
    </row>
    <row r="981" spans="19:20" ht="15.75" customHeight="1">
      <c r="S981" s="216"/>
      <c r="T981" s="216"/>
    </row>
    <row r="982" spans="19:20" ht="15.75" customHeight="1">
      <c r="S982" s="216"/>
      <c r="T982" s="216"/>
    </row>
    <row r="983" spans="19:20" ht="15.75" customHeight="1">
      <c r="S983" s="216"/>
      <c r="T983" s="216"/>
    </row>
    <row r="984" spans="19:20" ht="15.75" customHeight="1">
      <c r="S984" s="216"/>
      <c r="T984" s="216"/>
    </row>
    <row r="985" spans="19:20" ht="15.75" customHeight="1">
      <c r="S985" s="216"/>
      <c r="T985" s="216"/>
    </row>
    <row r="986" spans="19:20" ht="15.75" customHeight="1">
      <c r="S986" s="216"/>
      <c r="T986" s="216"/>
    </row>
    <row r="987" spans="19:20" ht="15.75" customHeight="1">
      <c r="S987" s="216"/>
      <c r="T987" s="216"/>
    </row>
    <row r="988" spans="19:20" ht="15.75" customHeight="1">
      <c r="S988" s="216"/>
      <c r="T988" s="216"/>
    </row>
    <row r="989" spans="19:20" ht="15.75" customHeight="1">
      <c r="S989" s="216"/>
      <c r="T989" s="216"/>
    </row>
    <row r="990" spans="19:20" ht="15.75" customHeight="1">
      <c r="S990" s="216"/>
      <c r="T990" s="216"/>
    </row>
    <row r="991" spans="19:20" ht="15.75" customHeight="1">
      <c r="S991" s="216"/>
      <c r="T991" s="216"/>
    </row>
    <row r="992" spans="19:20" ht="15.75" customHeight="1">
      <c r="S992" s="216"/>
      <c r="T992" s="216"/>
    </row>
    <row r="993" spans="19:20" ht="15.75" customHeight="1">
      <c r="S993" s="216"/>
      <c r="T993" s="216"/>
    </row>
    <row r="994" spans="19:20" ht="15.75" customHeight="1">
      <c r="S994" s="216"/>
      <c r="T994" s="216"/>
    </row>
    <row r="995" spans="19:20" ht="15.75" customHeight="1">
      <c r="S995" s="216"/>
      <c r="T995" s="216"/>
    </row>
    <row r="996" spans="19:20" ht="15.75" customHeight="1">
      <c r="S996" s="216"/>
      <c r="T996" s="216"/>
    </row>
    <row r="997" spans="19:20" ht="15.75" customHeight="1">
      <c r="S997" s="216"/>
      <c r="T997" s="216"/>
    </row>
    <row r="998" spans="19:20" ht="15.75" customHeight="1">
      <c r="S998" s="216"/>
      <c r="T998" s="216"/>
    </row>
    <row r="999" spans="19:20" ht="15.75" customHeight="1">
      <c r="S999" s="216"/>
      <c r="T999" s="216"/>
    </row>
    <row r="1000" spans="19:20" ht="15.75" customHeight="1">
      <c r="S1000" s="216"/>
      <c r="T1000" s="216"/>
    </row>
    <row r="1001" spans="19:20" ht="15.75" customHeight="1">
      <c r="S1001" s="216"/>
      <c r="T1001" s="216"/>
    </row>
    <row r="1002" spans="19:20" ht="15.75" customHeight="1">
      <c r="S1002" s="216"/>
      <c r="T1002" s="216"/>
    </row>
    <row r="1003" spans="19:20" ht="15.75" customHeight="1">
      <c r="S1003" s="216"/>
      <c r="T1003" s="216"/>
    </row>
    <row r="1004" spans="19:20" ht="15.75" customHeight="1">
      <c r="S1004" s="216"/>
      <c r="T1004" s="216"/>
    </row>
    <row r="1005" spans="19:20" ht="15.75" customHeight="1">
      <c r="S1005" s="216"/>
      <c r="T1005" s="216"/>
    </row>
    <row r="1006" spans="19:20" ht="15.75" customHeight="1">
      <c r="S1006" s="216"/>
      <c r="T1006" s="216"/>
    </row>
    <row r="1007" spans="19:20" ht="15.75" customHeight="1">
      <c r="S1007" s="216"/>
      <c r="T1007" s="216"/>
    </row>
    <row r="1008" spans="19:20" ht="15.75" customHeight="1">
      <c r="S1008" s="216"/>
      <c r="T1008" s="216"/>
    </row>
    <row r="1009" spans="19:20" ht="15.75" customHeight="1">
      <c r="S1009" s="216"/>
      <c r="T1009" s="216"/>
    </row>
    <row r="1010" spans="19:20" ht="15.75" customHeight="1">
      <c r="S1010" s="216"/>
      <c r="T1010" s="216"/>
    </row>
    <row r="1011" spans="19:20" ht="15.75" customHeight="1">
      <c r="S1011" s="216"/>
      <c r="T1011" s="216"/>
    </row>
    <row r="1012" spans="19:20" ht="15.75" customHeight="1">
      <c r="S1012" s="216"/>
      <c r="T1012" s="216"/>
    </row>
    <row r="1013" spans="19:20" ht="15.75" customHeight="1">
      <c r="S1013" s="216"/>
      <c r="T1013" s="216"/>
    </row>
    <row r="1014" spans="19:20" ht="15.75" customHeight="1">
      <c r="S1014" s="216"/>
      <c r="T1014" s="216"/>
    </row>
    <row r="1015" spans="19:20" ht="15.75" customHeight="1">
      <c r="S1015" s="216"/>
      <c r="T1015" s="216"/>
    </row>
    <row r="1016" spans="19:20" ht="15.75" customHeight="1">
      <c r="S1016" s="216"/>
      <c r="T1016" s="216"/>
    </row>
    <row r="1017" spans="19:20" ht="15.75" customHeight="1">
      <c r="S1017" s="216"/>
      <c r="T1017" s="216"/>
    </row>
    <row r="1018" spans="19:20" ht="15.75" customHeight="1">
      <c r="S1018" s="216"/>
      <c r="T1018" s="216"/>
    </row>
    <row r="1019" spans="19:20" ht="15.75" customHeight="1">
      <c r="S1019" s="216"/>
      <c r="T1019" s="216"/>
    </row>
    <row r="1020" spans="19:20" ht="15.75" customHeight="1">
      <c r="S1020" s="216"/>
      <c r="T1020" s="216"/>
    </row>
    <row r="1021" spans="19:20" ht="15.75" customHeight="1">
      <c r="S1021" s="216"/>
      <c r="T1021" s="216"/>
    </row>
    <row r="1022" spans="19:20" ht="15.75" customHeight="1">
      <c r="S1022" s="216"/>
      <c r="T1022" s="216"/>
    </row>
    <row r="1023" spans="19:20" ht="15.75" customHeight="1">
      <c r="S1023" s="216"/>
      <c r="T1023" s="216"/>
    </row>
    <row r="1024" spans="19:20" ht="15.75" customHeight="1">
      <c r="S1024" s="216"/>
      <c r="T1024" s="216"/>
    </row>
    <row r="1025" spans="19:20" ht="15.75" customHeight="1">
      <c r="S1025" s="216"/>
      <c r="T1025" s="216"/>
    </row>
    <row r="1026" spans="19:20" ht="15.75" customHeight="1">
      <c r="S1026" s="216"/>
      <c r="T1026" s="216"/>
    </row>
    <row r="1027" spans="19:20" ht="15.75" customHeight="1">
      <c r="S1027" s="216"/>
      <c r="T1027" s="216"/>
    </row>
    <row r="1028" spans="19:20" ht="15.75" customHeight="1">
      <c r="S1028" s="216"/>
      <c r="T1028" s="216"/>
    </row>
    <row r="1029" spans="19:20" ht="15.75" customHeight="1">
      <c r="S1029" s="216"/>
      <c r="T1029" s="216"/>
    </row>
    <row r="1030" spans="19:20" ht="15.75" customHeight="1">
      <c r="S1030" s="216"/>
      <c r="T1030" s="216"/>
    </row>
    <row r="1031" spans="19:20" ht="15.75" customHeight="1">
      <c r="S1031" s="216"/>
      <c r="T1031" s="216"/>
    </row>
    <row r="1032" spans="19:20" ht="15.75" customHeight="1">
      <c r="S1032" s="216"/>
      <c r="T1032" s="216"/>
    </row>
    <row r="1033" spans="19:20" ht="15.75" customHeight="1">
      <c r="S1033" s="216"/>
      <c r="T1033" s="216"/>
    </row>
    <row r="1034" spans="19:20" ht="15.75" customHeight="1">
      <c r="S1034" s="216"/>
      <c r="T1034" s="216"/>
    </row>
    <row r="1035" spans="19:20" ht="15.75" customHeight="1">
      <c r="S1035" s="216"/>
      <c r="T1035" s="216"/>
    </row>
    <row r="1036" spans="19:20" ht="15.75" customHeight="1">
      <c r="S1036" s="216"/>
      <c r="T1036" s="216"/>
    </row>
    <row r="1037" spans="19:20" ht="15.75" customHeight="1">
      <c r="S1037" s="216"/>
      <c r="T1037" s="216"/>
    </row>
    <row r="1038" spans="19:20" ht="15.75" customHeight="1">
      <c r="S1038" s="216"/>
      <c r="T1038" s="216"/>
    </row>
    <row r="1039" spans="19:20" ht="15.75" customHeight="1">
      <c r="S1039" s="216"/>
      <c r="T1039" s="216"/>
    </row>
    <row r="1040" spans="19:20" ht="15.75" customHeight="1">
      <c r="S1040" s="216"/>
      <c r="T1040" s="216"/>
    </row>
    <row r="1041" spans="19:20" ht="15.75" customHeight="1">
      <c r="S1041" s="216"/>
      <c r="T1041" s="216"/>
    </row>
    <row r="1042" spans="19:20" ht="15.75" customHeight="1">
      <c r="S1042" s="216"/>
      <c r="T1042" s="216"/>
    </row>
    <row r="1043" spans="19:20" ht="15.75" customHeight="1">
      <c r="S1043" s="216"/>
      <c r="T1043" s="216"/>
    </row>
    <row r="1044" spans="19:20" ht="15.75" customHeight="1">
      <c r="S1044" s="216"/>
      <c r="T1044" s="216"/>
    </row>
    <row r="1045" spans="19:20" ht="15.75" customHeight="1">
      <c r="S1045" s="216"/>
      <c r="T1045" s="216"/>
    </row>
    <row r="1046" spans="19:20" ht="15.75" customHeight="1">
      <c r="S1046" s="216"/>
      <c r="T1046" s="216"/>
    </row>
    <row r="1047" spans="19:20" ht="15.75" customHeight="1">
      <c r="S1047" s="216"/>
      <c r="T1047" s="216"/>
    </row>
    <row r="1048" spans="19:20" ht="15.75" customHeight="1">
      <c r="S1048" s="216"/>
      <c r="T1048" s="216"/>
    </row>
    <row r="1049" spans="19:20" ht="15.75" customHeight="1">
      <c r="S1049" s="216"/>
      <c r="T1049" s="216"/>
    </row>
    <row r="1050" spans="19:20" ht="15.75" customHeight="1">
      <c r="S1050" s="216"/>
      <c r="T1050" s="216"/>
    </row>
    <row r="1051" spans="19:20" ht="15.75" customHeight="1">
      <c r="S1051" s="216"/>
      <c r="T1051" s="216"/>
    </row>
    <row r="1052" spans="19:20" ht="15.75" customHeight="1">
      <c r="S1052" s="216"/>
      <c r="T1052" s="216"/>
    </row>
    <row r="1053" spans="19:20" ht="15.75" customHeight="1">
      <c r="S1053" s="216"/>
      <c r="T1053" s="216"/>
    </row>
    <row r="1054" spans="19:20" ht="15.75" customHeight="1">
      <c r="S1054" s="216"/>
      <c r="T1054" s="216"/>
    </row>
    <row r="1055" spans="19:20" ht="15.75" customHeight="1">
      <c r="S1055" s="216"/>
      <c r="T1055" s="216"/>
    </row>
    <row r="1056" spans="19:20" ht="15.75" customHeight="1">
      <c r="S1056" s="216"/>
      <c r="T1056" s="216"/>
    </row>
    <row r="1057" spans="19:20" ht="15.75" customHeight="1">
      <c r="S1057" s="216"/>
      <c r="T1057" s="216"/>
    </row>
    <row r="1058" spans="19:20" ht="15.75" customHeight="1">
      <c r="S1058" s="216"/>
      <c r="T1058" s="216"/>
    </row>
    <row r="1059" spans="19:20" ht="15.75" customHeight="1">
      <c r="S1059" s="216"/>
      <c r="T1059" s="216"/>
    </row>
    <row r="1060" spans="19:20" ht="15.75" customHeight="1">
      <c r="S1060" s="216"/>
      <c r="T1060" s="216"/>
    </row>
    <row r="1061" spans="19:20" ht="15.75" customHeight="1">
      <c r="S1061" s="216"/>
      <c r="T1061" s="216"/>
    </row>
    <row r="1062" spans="19:20" ht="15.75" customHeight="1">
      <c r="S1062" s="216"/>
      <c r="T1062" s="216"/>
    </row>
    <row r="1063" spans="19:20" ht="15.75" customHeight="1">
      <c r="S1063" s="216"/>
      <c r="T1063" s="216"/>
    </row>
    <row r="1064" spans="19:20" ht="15.75" customHeight="1">
      <c r="S1064" s="216"/>
      <c r="T1064" s="216"/>
    </row>
    <row r="1065" spans="19:20" ht="15.75" customHeight="1">
      <c r="S1065" s="216"/>
      <c r="T1065" s="216"/>
    </row>
    <row r="1066" spans="19:20" ht="15.75" customHeight="1">
      <c r="S1066" s="216"/>
      <c r="T1066" s="216"/>
    </row>
    <row r="1067" spans="19:20" ht="15.75" customHeight="1">
      <c r="S1067" s="216"/>
      <c r="T1067" s="216"/>
    </row>
    <row r="1068" spans="19:20" ht="15.75" customHeight="1">
      <c r="S1068" s="216"/>
      <c r="T1068" s="216"/>
    </row>
    <row r="1069" spans="19:20" ht="15.75" customHeight="1">
      <c r="S1069" s="216"/>
      <c r="T1069" s="216"/>
    </row>
    <row r="1070" spans="19:20" ht="15.75" customHeight="1">
      <c r="S1070" s="216"/>
      <c r="T1070" s="216"/>
    </row>
    <row r="1071" spans="19:20" ht="15.75" customHeight="1">
      <c r="S1071" s="216"/>
      <c r="T1071" s="216"/>
    </row>
    <row r="1072" spans="19:20" ht="15.75" customHeight="1">
      <c r="S1072" s="216"/>
      <c r="T1072" s="216"/>
    </row>
    <row r="1073" spans="19:20" ht="15.75" customHeight="1">
      <c r="S1073" s="216"/>
      <c r="T1073" s="216"/>
    </row>
    <row r="1074" spans="19:20" ht="15.75" customHeight="1">
      <c r="S1074" s="216"/>
      <c r="T1074" s="216"/>
    </row>
    <row r="1075" spans="19:20" ht="15.75" customHeight="1">
      <c r="S1075" s="216"/>
      <c r="T1075" s="216"/>
    </row>
    <row r="1076" spans="19:20" ht="15.75" customHeight="1">
      <c r="S1076" s="216"/>
      <c r="T1076" s="216"/>
    </row>
    <row r="1077" spans="19:20" ht="15.75" customHeight="1">
      <c r="S1077" s="216"/>
      <c r="T1077" s="216"/>
    </row>
    <row r="1078" spans="19:20" ht="15.75" customHeight="1">
      <c r="S1078" s="216"/>
      <c r="T1078" s="216"/>
    </row>
    <row r="1079" spans="19:20" ht="15.75" customHeight="1">
      <c r="S1079" s="216"/>
      <c r="T1079" s="216"/>
    </row>
    <row r="1080" spans="19:20" ht="15.75" customHeight="1">
      <c r="S1080" s="216"/>
      <c r="T1080" s="216"/>
    </row>
    <row r="1081" spans="19:20" ht="15.75" customHeight="1">
      <c r="S1081" s="216"/>
      <c r="T1081" s="216"/>
    </row>
    <row r="1082" spans="19:20" ht="15.75" customHeight="1">
      <c r="S1082" s="216"/>
      <c r="T1082" s="216"/>
    </row>
    <row r="1083" spans="19:20" ht="15.75" customHeight="1">
      <c r="S1083" s="216"/>
      <c r="T1083" s="216"/>
    </row>
    <row r="1084" spans="19:20" ht="15.75" customHeight="1">
      <c r="S1084" s="216"/>
      <c r="T1084" s="216"/>
    </row>
    <row r="1085" spans="19:20" ht="15.75" customHeight="1">
      <c r="S1085" s="216"/>
      <c r="T1085" s="216"/>
    </row>
    <row r="1086" spans="19:20" ht="15.75" customHeight="1">
      <c r="S1086" s="216"/>
      <c r="T1086" s="216"/>
    </row>
    <row r="1087" spans="19:20" ht="15.75" customHeight="1">
      <c r="S1087" s="216"/>
      <c r="T1087" s="216"/>
    </row>
    <row r="1088" spans="19:20" ht="15.75" customHeight="1">
      <c r="S1088" s="216"/>
      <c r="T1088" s="216"/>
    </row>
    <row r="1089" spans="19:20" ht="15.75" customHeight="1">
      <c r="S1089" s="216"/>
      <c r="T1089" s="216"/>
    </row>
    <row r="1090" spans="19:20" ht="15.75" customHeight="1">
      <c r="S1090" s="216"/>
      <c r="T1090" s="216"/>
    </row>
    <row r="1091" spans="19:20" ht="15.75" customHeight="1">
      <c r="S1091" s="216"/>
      <c r="T1091" s="216"/>
    </row>
    <row r="1092" spans="19:20" ht="15.75" customHeight="1">
      <c r="S1092" s="216"/>
      <c r="T1092" s="216"/>
    </row>
    <row r="1093" spans="19:20" ht="15.75" customHeight="1">
      <c r="S1093" s="216"/>
      <c r="T1093" s="216"/>
    </row>
    <row r="1094" spans="19:20" ht="15.75" customHeight="1">
      <c r="S1094" s="216"/>
      <c r="T1094" s="216"/>
    </row>
    <row r="1095" spans="19:20" ht="15.75" customHeight="1">
      <c r="S1095" s="216"/>
      <c r="T1095" s="216"/>
    </row>
    <row r="1096" spans="19:20" ht="15.75" customHeight="1">
      <c r="S1096" s="216"/>
      <c r="T1096" s="216"/>
    </row>
    <row r="1097" spans="19:20" ht="15.75" customHeight="1">
      <c r="S1097" s="216"/>
      <c r="T1097" s="216"/>
    </row>
    <row r="1098" spans="19:20" ht="15.75" customHeight="1">
      <c r="S1098" s="216"/>
      <c r="T1098" s="216"/>
    </row>
    <row r="1099" spans="19:20" ht="15.75" customHeight="1">
      <c r="S1099" s="216"/>
      <c r="T1099" s="216"/>
    </row>
    <row r="1100" spans="19:20" ht="15.75" customHeight="1">
      <c r="S1100" s="216"/>
      <c r="T1100" s="216"/>
    </row>
    <row r="1101" spans="19:20" ht="15.75" customHeight="1">
      <c r="S1101" s="216"/>
      <c r="T1101" s="216"/>
    </row>
    <row r="1102" spans="19:20" ht="15.75" customHeight="1">
      <c r="S1102" s="216"/>
      <c r="T1102" s="216"/>
    </row>
    <row r="1103" spans="19:20" ht="15.75" customHeight="1">
      <c r="S1103" s="216"/>
      <c r="T1103" s="216"/>
    </row>
    <row r="1104" spans="19:20" ht="15.75" customHeight="1">
      <c r="S1104" s="216"/>
      <c r="T1104" s="216"/>
    </row>
    <row r="1105" spans="19:20" ht="15.75" customHeight="1">
      <c r="S1105" s="216"/>
      <c r="T1105" s="216"/>
    </row>
    <row r="1106" spans="19:20" ht="15.75" customHeight="1">
      <c r="S1106" s="216"/>
      <c r="T1106" s="216"/>
    </row>
    <row r="1107" spans="19:20" ht="15.75" customHeight="1">
      <c r="S1107" s="216"/>
      <c r="T1107" s="216"/>
    </row>
    <row r="1108" spans="19:20" ht="15.75" customHeight="1">
      <c r="S1108" s="216"/>
      <c r="T1108" s="216"/>
    </row>
    <row r="1109" spans="19:20" ht="15.75" customHeight="1">
      <c r="S1109" s="216"/>
      <c r="T1109" s="216"/>
    </row>
    <row r="1110" spans="19:20" ht="15.75" customHeight="1">
      <c r="S1110" s="216"/>
      <c r="T1110" s="216"/>
    </row>
    <row r="1111" spans="19:20" ht="15.75" customHeight="1">
      <c r="S1111" s="216"/>
      <c r="T1111" s="216"/>
    </row>
    <row r="1112" spans="19:20" ht="15.75" customHeight="1">
      <c r="S1112" s="216"/>
      <c r="T1112" s="216"/>
    </row>
    <row r="1113" spans="19:20" ht="15.75" customHeight="1">
      <c r="S1113" s="216"/>
      <c r="T1113" s="216"/>
    </row>
    <row r="1114" spans="19:20" ht="15.75" customHeight="1">
      <c r="S1114" s="216"/>
      <c r="T1114" s="216"/>
    </row>
    <row r="1115" spans="19:20" ht="15.75" customHeight="1">
      <c r="S1115" s="216"/>
      <c r="T1115" s="216"/>
    </row>
    <row r="1116" spans="19:20" ht="15.75" customHeight="1">
      <c r="S1116" s="216"/>
      <c r="T1116" s="216"/>
    </row>
    <row r="1117" spans="19:20" ht="15.75" customHeight="1">
      <c r="S1117" s="216"/>
      <c r="T1117" s="216"/>
    </row>
    <row r="1118" spans="19:20" ht="15.75" customHeight="1">
      <c r="S1118" s="216"/>
      <c r="T1118" s="216"/>
    </row>
    <row r="1119" spans="19:20" ht="15.75" customHeight="1">
      <c r="S1119" s="216"/>
      <c r="T1119" s="216"/>
    </row>
    <row r="1120" spans="19:20" ht="15.75" customHeight="1">
      <c r="S1120" s="216"/>
      <c r="T1120" s="216"/>
    </row>
    <row r="1121" spans="19:20" ht="15.75" customHeight="1">
      <c r="S1121" s="216"/>
      <c r="T1121" s="216"/>
    </row>
    <row r="1122" spans="19:20" ht="15.75" customHeight="1">
      <c r="S1122" s="216"/>
      <c r="T1122" s="216"/>
    </row>
    <row r="1123" spans="19:20" ht="15.75" customHeight="1">
      <c r="S1123" s="216"/>
      <c r="T1123" s="216"/>
    </row>
    <row r="1124" spans="19:20" ht="15.75" customHeight="1">
      <c r="S1124" s="216"/>
      <c r="T1124" s="216"/>
    </row>
    <row r="1125" spans="19:20" ht="15.75" customHeight="1">
      <c r="S1125" s="216"/>
      <c r="T1125" s="216"/>
    </row>
    <row r="1126" spans="19:20" ht="15.75" customHeight="1">
      <c r="S1126" s="216"/>
      <c r="T1126" s="216"/>
    </row>
    <row r="1127" spans="19:20" ht="15.75" customHeight="1">
      <c r="S1127" s="216"/>
      <c r="T1127" s="216"/>
    </row>
    <row r="1128" spans="19:20" ht="15.75" customHeight="1">
      <c r="S1128" s="216"/>
      <c r="T1128" s="216"/>
    </row>
    <row r="1129" spans="19:20" ht="15.75" customHeight="1">
      <c r="S1129" s="216"/>
      <c r="T1129" s="216"/>
    </row>
    <row r="1130" spans="19:20" ht="15.75" customHeight="1">
      <c r="S1130" s="216"/>
      <c r="T1130" s="216"/>
    </row>
    <row r="1131" spans="19:20" ht="15.75" customHeight="1">
      <c r="S1131" s="216"/>
      <c r="T1131" s="216"/>
    </row>
    <row r="1132" spans="19:20" ht="15.75" customHeight="1">
      <c r="S1132" s="216"/>
      <c r="T1132" s="216"/>
    </row>
    <row r="1133" spans="19:20" ht="15.75" customHeight="1">
      <c r="S1133" s="216"/>
      <c r="T1133" s="216"/>
    </row>
    <row r="1134" spans="19:20" ht="15.75" customHeight="1">
      <c r="S1134" s="216"/>
      <c r="T1134" s="216"/>
    </row>
    <row r="1135" spans="19:20" ht="15.75" customHeight="1">
      <c r="S1135" s="216"/>
      <c r="T1135" s="216"/>
    </row>
    <row r="1136" spans="19:20" ht="15.75" customHeight="1">
      <c r="S1136" s="216"/>
      <c r="T1136" s="216"/>
    </row>
    <row r="1137" spans="19:20" ht="15.75" customHeight="1">
      <c r="S1137" s="216"/>
      <c r="T1137" s="216"/>
    </row>
    <row r="1138" spans="19:20" ht="15.75" customHeight="1">
      <c r="S1138" s="216"/>
      <c r="T1138" s="216"/>
    </row>
    <row r="1139" spans="19:20" ht="15.75" customHeight="1">
      <c r="S1139" s="216"/>
      <c r="T1139" s="216"/>
    </row>
    <row r="1140" spans="19:20" ht="15.75" customHeight="1">
      <c r="S1140" s="216"/>
      <c r="T1140" s="216"/>
    </row>
    <row r="1141" spans="19:20" ht="15.75" customHeight="1">
      <c r="S1141" s="216"/>
      <c r="T1141" s="216"/>
    </row>
    <row r="1142" spans="19:20" ht="15.75" customHeight="1">
      <c r="S1142" s="216"/>
      <c r="T1142" s="216"/>
    </row>
    <row r="1143" spans="19:20" ht="15.75" customHeight="1">
      <c r="S1143" s="216"/>
      <c r="T1143" s="216"/>
    </row>
    <row r="1144" spans="19:20" ht="15.75" customHeight="1">
      <c r="S1144" s="216"/>
      <c r="T1144" s="216"/>
    </row>
    <row r="1145" spans="19:20" ht="15.75" customHeight="1">
      <c r="S1145" s="216"/>
      <c r="T1145" s="216"/>
    </row>
    <row r="1146" spans="19:20" ht="15.75" customHeight="1">
      <c r="S1146" s="216"/>
      <c r="T1146" s="216"/>
    </row>
    <row r="1147" spans="19:20" ht="15.75" customHeight="1">
      <c r="S1147" s="216"/>
      <c r="T1147" s="216"/>
    </row>
    <row r="1148" spans="19:20" ht="15.75" customHeight="1">
      <c r="S1148" s="216"/>
      <c r="T1148" s="216"/>
    </row>
    <row r="1149" spans="19:20" ht="15.75" customHeight="1">
      <c r="S1149" s="216"/>
      <c r="T1149" s="216"/>
    </row>
    <row r="1150" spans="19:20" ht="15.75" customHeight="1">
      <c r="S1150" s="216"/>
      <c r="T1150" s="216"/>
    </row>
    <row r="1151" spans="19:20" ht="15.75" customHeight="1">
      <c r="S1151" s="216"/>
      <c r="T1151" s="216"/>
    </row>
    <row r="1152" spans="19:20" ht="15.75" customHeight="1">
      <c r="S1152" s="216"/>
      <c r="T1152" s="216"/>
    </row>
    <row r="1153" spans="19:20" ht="15.75" customHeight="1">
      <c r="S1153" s="216"/>
      <c r="T1153" s="216"/>
    </row>
    <row r="1154" spans="19:20" ht="15.75" customHeight="1">
      <c r="S1154" s="216"/>
      <c r="T1154" s="216"/>
    </row>
    <row r="1155" spans="19:20" ht="15.75" customHeight="1">
      <c r="S1155" s="216"/>
      <c r="T1155" s="216"/>
    </row>
    <row r="1156" spans="19:20" ht="15.75" customHeight="1">
      <c r="S1156" s="216"/>
      <c r="T1156" s="216"/>
    </row>
    <row r="1157" spans="19:20" ht="15.75" customHeight="1">
      <c r="S1157" s="216"/>
      <c r="T1157" s="216"/>
    </row>
    <row r="1158" spans="19:20" ht="15.75" customHeight="1">
      <c r="S1158" s="216"/>
      <c r="T1158" s="216"/>
    </row>
    <row r="1159" spans="19:20" ht="15.75" customHeight="1">
      <c r="S1159" s="216"/>
      <c r="T1159" s="216"/>
    </row>
    <row r="1160" spans="19:20" ht="15.75" customHeight="1">
      <c r="S1160" s="216"/>
      <c r="T1160" s="216"/>
    </row>
    <row r="1161" spans="19:20" ht="15.75" customHeight="1">
      <c r="S1161" s="216"/>
      <c r="T1161" s="216"/>
    </row>
    <row r="1162" spans="19:20" ht="15.75" customHeight="1">
      <c r="S1162" s="216"/>
      <c r="T1162" s="216"/>
    </row>
    <row r="1163" spans="19:20" ht="15.75" customHeight="1">
      <c r="S1163" s="216"/>
      <c r="T1163" s="216"/>
    </row>
    <row r="1164" spans="19:20" ht="15.75" customHeight="1">
      <c r="S1164" s="216"/>
      <c r="T1164" s="216"/>
    </row>
    <row r="1165" spans="19:20" ht="15.75" customHeight="1">
      <c r="S1165" s="216"/>
      <c r="T1165" s="216"/>
    </row>
    <row r="1166" spans="19:20" ht="15.75" customHeight="1">
      <c r="S1166" s="216"/>
      <c r="T1166" s="216"/>
    </row>
    <row r="1167" spans="19:20" ht="15.75" customHeight="1">
      <c r="S1167" s="216"/>
      <c r="T1167" s="216"/>
    </row>
    <row r="1168" spans="19:20" ht="15.75" customHeight="1">
      <c r="S1168" s="216"/>
      <c r="T1168" s="216"/>
    </row>
    <row r="1169" spans="19:20" ht="15.75" customHeight="1">
      <c r="S1169" s="216"/>
      <c r="T1169" s="216"/>
    </row>
    <row r="1170" spans="19:20" ht="15.75" customHeight="1">
      <c r="S1170" s="216"/>
      <c r="T1170" s="216"/>
    </row>
    <row r="1171" spans="19:20" ht="15.75" customHeight="1">
      <c r="S1171" s="216"/>
      <c r="T1171" s="216"/>
    </row>
    <row r="1172" spans="19:20" ht="15.75" customHeight="1">
      <c r="S1172" s="216"/>
      <c r="T1172" s="216"/>
    </row>
    <row r="1173" spans="19:20" ht="15.75" customHeight="1">
      <c r="S1173" s="216"/>
      <c r="T1173" s="216"/>
    </row>
    <row r="1174" spans="19:20" ht="15.75" customHeight="1">
      <c r="S1174" s="216"/>
      <c r="T1174" s="216"/>
    </row>
    <row r="1175" spans="19:20" ht="15.75" customHeight="1">
      <c r="S1175" s="216"/>
      <c r="T1175" s="216"/>
    </row>
    <row r="1176" spans="19:20" ht="15.75" customHeight="1">
      <c r="S1176" s="216"/>
      <c r="T1176" s="216"/>
    </row>
    <row r="1177" spans="19:20" ht="15.75" customHeight="1">
      <c r="S1177" s="216"/>
      <c r="T1177" s="216"/>
    </row>
    <row r="1178" spans="19:20" ht="15.75" customHeight="1">
      <c r="S1178" s="216"/>
      <c r="T1178" s="216"/>
    </row>
    <row r="1179" spans="19:20" ht="15.75" customHeight="1">
      <c r="S1179" s="216"/>
      <c r="T1179" s="216"/>
    </row>
    <row r="1180" spans="19:20" ht="15.75" customHeight="1">
      <c r="S1180" s="216"/>
      <c r="T1180" s="216"/>
    </row>
    <row r="1181" spans="19:20" ht="15.75" customHeight="1">
      <c r="S1181" s="216"/>
      <c r="T1181" s="216"/>
    </row>
    <row r="1182" spans="19:20" ht="15.75" customHeight="1">
      <c r="S1182" s="216"/>
      <c r="T1182" s="216"/>
    </row>
    <row r="1183" spans="19:20" ht="15.75" customHeight="1">
      <c r="S1183" s="216"/>
      <c r="T1183" s="216"/>
    </row>
    <row r="1184" spans="19:20" ht="15.75" customHeight="1">
      <c r="S1184" s="216"/>
      <c r="T1184" s="216"/>
    </row>
    <row r="1185" spans="19:20" ht="15.75" customHeight="1">
      <c r="S1185" s="216"/>
      <c r="T1185" s="216"/>
    </row>
    <row r="1186" spans="19:20" ht="15.75" customHeight="1">
      <c r="S1186" s="216"/>
      <c r="T1186" s="216"/>
    </row>
    <row r="1187" spans="19:20" ht="15.75" customHeight="1">
      <c r="S1187" s="216"/>
      <c r="T1187" s="216"/>
    </row>
    <row r="1188" spans="19:20" ht="15.75" customHeight="1">
      <c r="S1188" s="216"/>
      <c r="T1188" s="216"/>
    </row>
    <row r="1189" spans="19:20" ht="15.75" customHeight="1">
      <c r="S1189" s="216"/>
      <c r="T1189" s="216"/>
    </row>
    <row r="1190" spans="19:20" ht="15.75" customHeight="1">
      <c r="S1190" s="216"/>
      <c r="T1190" s="216"/>
    </row>
    <row r="1191" spans="19:20" ht="15.75" customHeight="1">
      <c r="S1191" s="216"/>
      <c r="T1191" s="216"/>
    </row>
    <row r="1192" spans="19:20" ht="15.75" customHeight="1">
      <c r="S1192" s="216"/>
      <c r="T1192" s="216"/>
    </row>
    <row r="1193" spans="19:20" ht="15.75" customHeight="1">
      <c r="S1193" s="216"/>
      <c r="T1193" s="216"/>
    </row>
    <row r="1194" spans="19:20" ht="15.75" customHeight="1">
      <c r="S1194" s="216"/>
      <c r="T1194" s="216"/>
    </row>
    <row r="1195" spans="19:20" ht="15.75" customHeight="1">
      <c r="S1195" s="216"/>
      <c r="T1195" s="216"/>
    </row>
    <row r="1196" spans="19:20" ht="15.75" customHeight="1">
      <c r="S1196" s="216"/>
      <c r="T1196" s="216"/>
    </row>
    <row r="1197" spans="19:20" ht="15.75" customHeight="1">
      <c r="S1197" s="216"/>
      <c r="T1197" s="216"/>
    </row>
    <row r="1198" spans="19:20" ht="15.75" customHeight="1">
      <c r="S1198" s="216"/>
      <c r="T1198" s="216"/>
    </row>
    <row r="1199" spans="19:20" ht="15.75" customHeight="1">
      <c r="S1199" s="216"/>
      <c r="T1199" s="216"/>
    </row>
    <row r="1200" spans="19:20" ht="15.75" customHeight="1">
      <c r="S1200" s="216"/>
      <c r="T1200" s="216"/>
    </row>
    <row r="1201" spans="19:20" ht="15.75" customHeight="1">
      <c r="S1201" s="216"/>
      <c r="T1201" s="216"/>
    </row>
    <row r="1202" spans="19:20" ht="15.75" customHeight="1">
      <c r="S1202" s="216"/>
      <c r="T1202" s="216"/>
    </row>
    <row r="1203" spans="19:20" ht="15.75" customHeight="1">
      <c r="S1203" s="216"/>
      <c r="T1203" s="216"/>
    </row>
    <row r="1204" spans="19:20" ht="15.75" customHeight="1">
      <c r="S1204" s="216"/>
      <c r="T1204" s="216"/>
    </row>
    <row r="1205" spans="19:20" ht="15.75" customHeight="1">
      <c r="S1205" s="216"/>
      <c r="T1205" s="216"/>
    </row>
    <row r="1206" spans="19:20" ht="15.75" customHeight="1">
      <c r="S1206" s="216"/>
      <c r="T1206" s="216"/>
    </row>
    <row r="1207" spans="19:20" ht="15.75" customHeight="1">
      <c r="S1207" s="216"/>
      <c r="T1207" s="216"/>
    </row>
    <row r="1208" spans="19:20" ht="15.75" customHeight="1">
      <c r="S1208" s="216"/>
      <c r="T1208" s="216"/>
    </row>
    <row r="1209" spans="19:20" ht="15.75" customHeight="1">
      <c r="S1209" s="216"/>
      <c r="T1209" s="216"/>
    </row>
    <row r="1210" spans="19:20" ht="15.75" customHeight="1">
      <c r="S1210" s="216"/>
      <c r="T1210" s="216"/>
    </row>
    <row r="1211" spans="19:20" ht="15.75" customHeight="1">
      <c r="S1211" s="216"/>
      <c r="T1211" s="216"/>
    </row>
    <row r="1212" spans="19:20" ht="15.75" customHeight="1">
      <c r="S1212" s="216"/>
      <c r="T1212" s="216"/>
    </row>
    <row r="1213" spans="19:20" ht="15.75" customHeight="1">
      <c r="S1213" s="216"/>
      <c r="T1213" s="216"/>
    </row>
    <row r="1214" spans="19:20" ht="15.75" customHeight="1">
      <c r="S1214" s="216"/>
      <c r="T1214" s="216"/>
    </row>
    <row r="1215" spans="19:20" ht="15.75" customHeight="1">
      <c r="S1215" s="216"/>
      <c r="T1215" s="216"/>
    </row>
    <row r="1216" spans="19:20" ht="15.75" customHeight="1">
      <c r="S1216" s="216"/>
      <c r="T1216" s="216"/>
    </row>
    <row r="1217" spans="19:20" ht="15.75" customHeight="1">
      <c r="S1217" s="216"/>
      <c r="T1217" s="216"/>
    </row>
    <row r="1218" spans="19:20" ht="15.75" customHeight="1">
      <c r="S1218" s="216"/>
      <c r="T1218" s="216"/>
    </row>
    <row r="1219" spans="19:20" ht="15.75" customHeight="1">
      <c r="S1219" s="216"/>
      <c r="T1219" s="216"/>
    </row>
    <row r="1220" spans="19:20" ht="15.75" customHeight="1">
      <c r="S1220" s="216"/>
      <c r="T1220" s="216"/>
    </row>
    <row r="1221" spans="19:20" ht="15.75" customHeight="1">
      <c r="S1221" s="216"/>
      <c r="T1221" s="216"/>
    </row>
    <row r="1222" spans="19:20" ht="15.75" customHeight="1">
      <c r="S1222" s="216"/>
      <c r="T1222" s="216"/>
    </row>
    <row r="1223" spans="19:20" ht="15.75" customHeight="1">
      <c r="S1223" s="216"/>
      <c r="T1223" s="216"/>
    </row>
    <row r="1224" spans="19:20" ht="15.75" customHeight="1">
      <c r="S1224" s="216"/>
      <c r="T1224" s="216"/>
    </row>
    <row r="1225" spans="19:20" ht="15.75" customHeight="1">
      <c r="S1225" s="216"/>
      <c r="T1225" s="216"/>
    </row>
    <row r="1226" spans="19:20" ht="15.75" customHeight="1">
      <c r="S1226" s="216"/>
      <c r="T1226" s="216"/>
    </row>
    <row r="1227" spans="19:20" ht="15.75" customHeight="1">
      <c r="S1227" s="216"/>
      <c r="T1227" s="216"/>
    </row>
    <row r="1228" spans="19:20" ht="15.75" customHeight="1">
      <c r="S1228" s="216"/>
      <c r="T1228" s="216"/>
    </row>
    <row r="1229" spans="19:20" ht="15.75" customHeight="1">
      <c r="S1229" s="216"/>
      <c r="T1229" s="216"/>
    </row>
    <row r="1230" spans="19:20" ht="15.75" customHeight="1">
      <c r="S1230" s="216"/>
      <c r="T1230" s="216"/>
    </row>
    <row r="1231" spans="19:20" ht="15.75" customHeight="1">
      <c r="S1231" s="216"/>
      <c r="T1231" s="216"/>
    </row>
    <row r="1232" spans="19:20" ht="15.75" customHeight="1">
      <c r="S1232" s="216"/>
      <c r="T1232" s="216"/>
    </row>
    <row r="1233" spans="19:20" ht="15.75" customHeight="1">
      <c r="S1233" s="216"/>
      <c r="T1233" s="216"/>
    </row>
    <row r="1234" spans="19:20" ht="15.75" customHeight="1">
      <c r="S1234" s="216"/>
      <c r="T1234" s="216"/>
    </row>
    <row r="1235" spans="19:20" ht="15.75" customHeight="1">
      <c r="S1235" s="216"/>
      <c r="T1235" s="216"/>
    </row>
    <row r="1236" spans="19:20" ht="15.75" customHeight="1">
      <c r="S1236" s="216"/>
      <c r="T1236" s="216"/>
    </row>
    <row r="1237" spans="19:20" ht="15.75" customHeight="1">
      <c r="S1237" s="216"/>
      <c r="T1237" s="216"/>
    </row>
    <row r="1238" spans="19:20" ht="15.75" customHeight="1">
      <c r="S1238" s="216"/>
      <c r="T1238" s="216"/>
    </row>
    <row r="1239" spans="19:20" ht="15.75" customHeight="1">
      <c r="S1239" s="216"/>
      <c r="T1239" s="216"/>
    </row>
    <row r="1240" spans="19:20" ht="15.75" customHeight="1">
      <c r="S1240" s="216"/>
      <c r="T1240" s="216"/>
    </row>
    <row r="1241" spans="19:20" ht="15.75" customHeight="1">
      <c r="S1241" s="216"/>
      <c r="T1241" s="216"/>
    </row>
    <row r="1242" spans="19:20" ht="15.75" customHeight="1">
      <c r="S1242" s="216"/>
      <c r="T1242" s="216"/>
    </row>
    <row r="1243" spans="19:20" ht="15.75" customHeight="1">
      <c r="S1243" s="216"/>
      <c r="T1243" s="216"/>
    </row>
    <row r="1244" spans="19:20" ht="15.75" customHeight="1">
      <c r="S1244" s="216"/>
      <c r="T1244" s="216"/>
    </row>
    <row r="1245" spans="19:20" ht="15.75" customHeight="1">
      <c r="S1245" s="216"/>
      <c r="T1245" s="216"/>
    </row>
    <row r="1246" spans="19:20" ht="15.75" customHeight="1">
      <c r="S1246" s="216"/>
      <c r="T1246" s="216"/>
    </row>
    <row r="1247" spans="19:20" ht="15.75" customHeight="1">
      <c r="S1247" s="216"/>
      <c r="T1247" s="216"/>
    </row>
    <row r="1248" spans="19:20" ht="15.75" customHeight="1">
      <c r="S1248" s="216"/>
      <c r="T1248" s="216"/>
    </row>
    <row r="1249" spans="19:20" ht="15.75" customHeight="1">
      <c r="S1249" s="216"/>
      <c r="T1249" s="216"/>
    </row>
    <row r="1250" spans="19:20" ht="15.75" customHeight="1">
      <c r="S1250" s="216"/>
      <c r="T1250" s="216"/>
    </row>
    <row r="1251" spans="19:20" ht="15.75" customHeight="1">
      <c r="S1251" s="216"/>
      <c r="T1251" s="216"/>
    </row>
    <row r="1252" spans="19:20" ht="15.75" customHeight="1">
      <c r="S1252" s="216"/>
      <c r="T1252" s="216"/>
    </row>
    <row r="1253" spans="19:20" ht="15.75" customHeight="1">
      <c r="S1253" s="216"/>
      <c r="T1253" s="216"/>
    </row>
    <row r="1254" spans="19:20" ht="15.75" customHeight="1">
      <c r="S1254" s="216"/>
      <c r="T1254" s="216"/>
    </row>
    <row r="1255" spans="19:20" ht="15.75" customHeight="1">
      <c r="S1255" s="216"/>
      <c r="T1255" s="216"/>
    </row>
    <row r="1256" spans="19:20" ht="15.75" customHeight="1">
      <c r="S1256" s="216"/>
      <c r="T1256" s="216"/>
    </row>
    <row r="1257" spans="19:20" ht="15.75" customHeight="1">
      <c r="S1257" s="216"/>
      <c r="T1257" s="216"/>
    </row>
    <row r="1258" spans="19:20" ht="15.75" customHeight="1">
      <c r="S1258" s="216"/>
      <c r="T1258" s="216"/>
    </row>
    <row r="1259" spans="19:20" ht="15.75" customHeight="1">
      <c r="S1259" s="216"/>
      <c r="T1259" s="216"/>
    </row>
    <row r="1260" spans="19:20" ht="15.75" customHeight="1">
      <c r="S1260" s="216"/>
      <c r="T1260" s="216"/>
    </row>
    <row r="1261" spans="19:20" ht="15.75" customHeight="1">
      <c r="S1261" s="216"/>
      <c r="T1261" s="216"/>
    </row>
    <row r="1262" spans="19:20" ht="15.75" customHeight="1">
      <c r="S1262" s="216"/>
      <c r="T1262" s="216"/>
    </row>
    <row r="1263" spans="19:20" ht="15.75" customHeight="1">
      <c r="S1263" s="216"/>
      <c r="T1263" s="216"/>
    </row>
    <row r="1264" spans="19:20" ht="15.75" customHeight="1">
      <c r="S1264" s="216"/>
      <c r="T1264" s="216"/>
    </row>
    <row r="1265" spans="19:20" ht="15.75" customHeight="1">
      <c r="S1265" s="216"/>
      <c r="T1265" s="216"/>
    </row>
    <row r="1266" spans="19:20" ht="15.75" customHeight="1">
      <c r="S1266" s="216"/>
      <c r="T1266" s="216"/>
    </row>
    <row r="1267" spans="19:20" ht="15.75" customHeight="1">
      <c r="S1267" s="216"/>
      <c r="T1267" s="216"/>
    </row>
    <row r="1268" spans="19:20" ht="15.75" customHeight="1">
      <c r="S1268" s="216"/>
      <c r="T1268" s="216"/>
    </row>
    <row r="1269" spans="19:20" ht="15.75" customHeight="1">
      <c r="S1269" s="216"/>
      <c r="T1269" s="216"/>
    </row>
    <row r="1270" spans="19:20" ht="15.75" customHeight="1">
      <c r="S1270" s="216"/>
      <c r="T1270" s="216"/>
    </row>
    <row r="1271" spans="19:20" ht="15.75" customHeight="1">
      <c r="S1271" s="216"/>
      <c r="T1271" s="216"/>
    </row>
    <row r="1272" spans="19:20" ht="15.75" customHeight="1">
      <c r="S1272" s="216"/>
      <c r="T1272" s="216"/>
    </row>
    <row r="1273" spans="19:20" ht="15.75" customHeight="1">
      <c r="S1273" s="216"/>
      <c r="T1273" s="216"/>
    </row>
    <row r="1274" spans="19:20" ht="15.75" customHeight="1">
      <c r="S1274" s="216"/>
      <c r="T1274" s="216"/>
    </row>
    <row r="1275" spans="19:20" ht="15.75" customHeight="1">
      <c r="S1275" s="216"/>
      <c r="T1275" s="216"/>
    </row>
    <row r="1276" spans="19:20" ht="15.75" customHeight="1">
      <c r="S1276" s="216"/>
      <c r="T1276" s="216"/>
    </row>
    <row r="1277" spans="19:20" ht="15.75" customHeight="1">
      <c r="S1277" s="216"/>
      <c r="T1277" s="216"/>
    </row>
    <row r="1278" spans="19:20" ht="15.75" customHeight="1">
      <c r="S1278" s="216"/>
      <c r="T1278" s="216"/>
    </row>
    <row r="1279" spans="19:20" ht="15.75" customHeight="1">
      <c r="S1279" s="216"/>
      <c r="T1279" s="216"/>
    </row>
    <row r="1280" spans="19:20" ht="15.75" customHeight="1">
      <c r="S1280" s="216"/>
      <c r="T1280" s="216"/>
    </row>
    <row r="1281" spans="19:20" ht="15.75" customHeight="1">
      <c r="S1281" s="216"/>
      <c r="T1281" s="216"/>
    </row>
    <row r="1282" spans="19:20" ht="15.75" customHeight="1">
      <c r="S1282" s="216"/>
      <c r="T1282" s="216"/>
    </row>
    <row r="1283" spans="19:20" ht="15.75" customHeight="1">
      <c r="S1283" s="216"/>
      <c r="T1283" s="216"/>
    </row>
    <row r="1284" spans="19:20" ht="15.75" customHeight="1">
      <c r="S1284" s="216"/>
      <c r="T1284" s="216"/>
    </row>
    <row r="1285" spans="19:20" ht="15.75" customHeight="1">
      <c r="S1285" s="216"/>
      <c r="T1285" s="216"/>
    </row>
    <row r="1286" spans="19:20" ht="15.75" customHeight="1">
      <c r="S1286" s="216"/>
      <c r="T1286" s="216"/>
    </row>
    <row r="1287" spans="19:20" ht="15.75" customHeight="1">
      <c r="S1287" s="216"/>
      <c r="T1287" s="216"/>
    </row>
    <row r="1288" spans="19:20" ht="15.75" customHeight="1">
      <c r="S1288" s="216"/>
      <c r="T1288" s="216"/>
    </row>
    <row r="1289" spans="19:20" ht="15.75" customHeight="1">
      <c r="S1289" s="216"/>
      <c r="T1289" s="216"/>
    </row>
    <row r="1290" spans="19:20" ht="15.75" customHeight="1">
      <c r="S1290" s="216"/>
      <c r="T1290" s="216"/>
    </row>
    <row r="1291" spans="19:20" ht="15.75" customHeight="1">
      <c r="S1291" s="216"/>
      <c r="T1291" s="216"/>
    </row>
    <row r="1292" spans="19:20" ht="15.75" customHeight="1">
      <c r="S1292" s="216"/>
      <c r="T1292" s="216"/>
    </row>
    <row r="1293" spans="19:20" ht="15.75" customHeight="1">
      <c r="S1293" s="216"/>
      <c r="T1293" s="216"/>
    </row>
    <row r="1294" spans="19:20" ht="15.75" customHeight="1">
      <c r="S1294" s="216"/>
      <c r="T1294" s="216"/>
    </row>
    <row r="1295" spans="19:20" ht="15.75" customHeight="1">
      <c r="S1295" s="216"/>
      <c r="T1295" s="216"/>
    </row>
    <row r="1296" spans="19:20" ht="15.75" customHeight="1">
      <c r="S1296" s="216"/>
      <c r="T1296" s="216"/>
    </row>
    <row r="1297" spans="19:20" ht="15.75" customHeight="1">
      <c r="S1297" s="216"/>
      <c r="T1297" s="216"/>
    </row>
    <row r="1298" spans="19:20" ht="15.75" customHeight="1">
      <c r="S1298" s="216"/>
      <c r="T1298" s="216"/>
    </row>
    <row r="1299" spans="19:20" ht="15.75" customHeight="1">
      <c r="S1299" s="216"/>
      <c r="T1299" s="216"/>
    </row>
    <row r="1300" spans="19:20" ht="15.75" customHeight="1">
      <c r="S1300" s="216"/>
      <c r="T1300" s="216"/>
    </row>
    <row r="1301" spans="19:20" ht="15.75" customHeight="1">
      <c r="S1301" s="216"/>
      <c r="T1301" s="216"/>
    </row>
    <row r="1302" spans="19:20" ht="15.75" customHeight="1">
      <c r="S1302" s="216"/>
      <c r="T1302" s="216"/>
    </row>
    <row r="1303" spans="19:20" ht="15.75" customHeight="1">
      <c r="S1303" s="216"/>
      <c r="T1303" s="216"/>
    </row>
    <row r="1304" spans="19:20" ht="15.75" customHeight="1">
      <c r="S1304" s="216"/>
      <c r="T1304" s="216"/>
    </row>
    <row r="1305" spans="19:20" ht="15.75" customHeight="1">
      <c r="S1305" s="216"/>
      <c r="T1305" s="216"/>
    </row>
    <row r="1306" spans="19:20" ht="15.75" customHeight="1">
      <c r="S1306" s="216"/>
      <c r="T1306" s="216"/>
    </row>
    <row r="1307" spans="19:20" ht="15.75" customHeight="1">
      <c r="S1307" s="216"/>
      <c r="T1307" s="216"/>
    </row>
    <row r="1308" spans="19:20" ht="15.75" customHeight="1">
      <c r="S1308" s="216"/>
      <c r="T1308" s="216"/>
    </row>
    <row r="1309" spans="19:20" ht="15.75" customHeight="1">
      <c r="S1309" s="216"/>
      <c r="T1309" s="216"/>
    </row>
    <row r="1310" spans="19:20" ht="15.75" customHeight="1">
      <c r="S1310" s="216"/>
      <c r="T1310" s="216"/>
    </row>
    <row r="1311" spans="19:20" ht="15.75" customHeight="1">
      <c r="S1311" s="216"/>
      <c r="T1311" s="216"/>
    </row>
    <row r="1312" spans="19:20" ht="15.75" customHeight="1">
      <c r="S1312" s="216"/>
      <c r="T1312" s="216"/>
    </row>
    <row r="1313" spans="19:20" ht="15.75" customHeight="1">
      <c r="S1313" s="216"/>
      <c r="T1313" s="216"/>
    </row>
    <row r="1314" spans="19:20" ht="15.75" customHeight="1">
      <c r="S1314" s="216"/>
      <c r="T1314" s="216"/>
    </row>
    <row r="1315" spans="19:20" ht="15.75" customHeight="1">
      <c r="S1315" s="216"/>
      <c r="T1315" s="216"/>
    </row>
    <row r="1316" spans="19:20" ht="15.75" customHeight="1">
      <c r="S1316" s="216"/>
      <c r="T1316" s="216"/>
    </row>
    <row r="1317" spans="19:20" ht="15.75" customHeight="1">
      <c r="S1317" s="216"/>
      <c r="T1317" s="216"/>
    </row>
    <row r="1318" spans="19:20" ht="15.75" customHeight="1">
      <c r="S1318" s="216"/>
      <c r="T1318" s="216"/>
    </row>
    <row r="1319" spans="19:20" ht="15.75" customHeight="1">
      <c r="S1319" s="216"/>
      <c r="T1319" s="216"/>
    </row>
    <row r="1320" spans="19:20" ht="15.75" customHeight="1">
      <c r="S1320" s="216"/>
      <c r="T1320" s="216"/>
    </row>
    <row r="1321" spans="19:20" ht="15.75" customHeight="1">
      <c r="S1321" s="216"/>
      <c r="T1321" s="216"/>
    </row>
    <row r="1322" spans="19:20" ht="15.75" customHeight="1">
      <c r="S1322" s="216"/>
      <c r="T1322" s="216"/>
    </row>
    <row r="1323" spans="19:20" ht="15.75" customHeight="1">
      <c r="S1323" s="216"/>
      <c r="T1323" s="216"/>
    </row>
    <row r="1324" spans="19:20" ht="15.75" customHeight="1">
      <c r="S1324" s="216"/>
      <c r="T1324" s="216"/>
    </row>
    <row r="1325" spans="19:20" ht="15.75" customHeight="1">
      <c r="S1325" s="216"/>
      <c r="T1325" s="216"/>
    </row>
    <row r="1326" spans="19:20" ht="15.75" customHeight="1">
      <c r="S1326" s="216"/>
      <c r="T1326" s="216"/>
    </row>
    <row r="1327" spans="19:20" ht="15.75" customHeight="1">
      <c r="S1327" s="216"/>
      <c r="T1327" s="216"/>
    </row>
    <row r="1328" spans="19:20" ht="15.75" customHeight="1">
      <c r="S1328" s="216"/>
      <c r="T1328" s="216"/>
    </row>
    <row r="1329" spans="19:20" ht="15.75" customHeight="1">
      <c r="S1329" s="216"/>
      <c r="T1329" s="216"/>
    </row>
    <row r="1330" spans="19:20" ht="15.75" customHeight="1">
      <c r="S1330" s="216"/>
      <c r="T1330" s="216"/>
    </row>
    <row r="1331" spans="19:20" ht="15.75" customHeight="1">
      <c r="S1331" s="216"/>
      <c r="T1331" s="216"/>
    </row>
    <row r="1332" spans="19:20" ht="15.75" customHeight="1">
      <c r="S1332" s="216"/>
      <c r="T1332" s="216"/>
    </row>
    <row r="1333" spans="19:20" ht="15.75" customHeight="1">
      <c r="S1333" s="216"/>
      <c r="T1333" s="216"/>
    </row>
    <row r="1334" spans="19:20" ht="15.75" customHeight="1">
      <c r="S1334" s="216"/>
      <c r="T1334" s="216"/>
    </row>
    <row r="1335" spans="19:20" ht="15.75" customHeight="1">
      <c r="S1335" s="216"/>
      <c r="T1335" s="216"/>
    </row>
    <row r="1336" spans="19:20" ht="15.75" customHeight="1">
      <c r="S1336" s="216"/>
      <c r="T1336" s="216"/>
    </row>
    <row r="1337" spans="19:20" ht="15.75" customHeight="1">
      <c r="S1337" s="216"/>
      <c r="T1337" s="216"/>
    </row>
    <row r="1338" spans="19:20" ht="15.75" customHeight="1">
      <c r="S1338" s="216"/>
      <c r="T1338" s="216"/>
    </row>
    <row r="1339" spans="19:20" ht="15.75" customHeight="1">
      <c r="S1339" s="216"/>
      <c r="T1339" s="216"/>
    </row>
    <row r="1340" spans="19:20" ht="15.75" customHeight="1">
      <c r="S1340" s="216"/>
      <c r="T1340" s="216"/>
    </row>
    <row r="1341" spans="19:20" ht="15.75" customHeight="1">
      <c r="S1341" s="216"/>
      <c r="T1341" s="216"/>
    </row>
    <row r="1342" spans="19:20" ht="15.75" customHeight="1">
      <c r="S1342" s="216"/>
      <c r="T1342" s="216"/>
    </row>
    <row r="1343" spans="19:20" ht="15.75" customHeight="1">
      <c r="S1343" s="216"/>
      <c r="T1343" s="216"/>
    </row>
    <row r="1344" spans="19:20" ht="15.75" customHeight="1">
      <c r="S1344" s="216"/>
      <c r="T1344" s="216"/>
    </row>
    <row r="1345" spans="19:20" ht="15.75" customHeight="1">
      <c r="S1345" s="216"/>
      <c r="T1345" s="216"/>
    </row>
    <row r="1346" spans="19:20" ht="15.75" customHeight="1">
      <c r="S1346" s="216"/>
      <c r="T1346" s="216"/>
    </row>
    <row r="1347" spans="19:20" ht="15.75" customHeight="1">
      <c r="S1347" s="216"/>
      <c r="T1347" s="216"/>
    </row>
    <row r="1348" spans="19:20" ht="15.75" customHeight="1">
      <c r="S1348" s="216"/>
      <c r="T1348" s="216"/>
    </row>
    <row r="1349" spans="19:20" ht="15.75" customHeight="1">
      <c r="S1349" s="216"/>
      <c r="T1349" s="216"/>
    </row>
    <row r="1350" spans="19:20" ht="15.75" customHeight="1">
      <c r="S1350" s="216"/>
      <c r="T1350" s="216"/>
    </row>
    <row r="1351" spans="19:20" ht="15.75" customHeight="1">
      <c r="S1351" s="216"/>
      <c r="T1351" s="216"/>
    </row>
    <row r="1352" spans="19:20" ht="15.75" customHeight="1">
      <c r="S1352" s="216"/>
      <c r="T1352" s="216"/>
    </row>
    <row r="1353" spans="19:20" ht="15.75" customHeight="1">
      <c r="S1353" s="216"/>
      <c r="T1353" s="216"/>
    </row>
    <row r="1354" spans="19:20" ht="15.75" customHeight="1">
      <c r="S1354" s="216"/>
      <c r="T1354" s="216"/>
    </row>
    <row r="1355" spans="19:20" ht="15.75" customHeight="1">
      <c r="S1355" s="216"/>
      <c r="T1355" s="216"/>
    </row>
    <row r="1356" spans="19:20" ht="15.75" customHeight="1">
      <c r="S1356" s="216"/>
      <c r="T1356" s="216"/>
    </row>
    <row r="1357" spans="19:20" ht="15.75" customHeight="1">
      <c r="S1357" s="216"/>
      <c r="T1357" s="216"/>
    </row>
    <row r="1358" spans="19:20" ht="15.75" customHeight="1">
      <c r="S1358" s="216"/>
      <c r="T1358" s="216"/>
    </row>
    <row r="1359" spans="19:20" ht="15.75" customHeight="1">
      <c r="S1359" s="216"/>
      <c r="T1359" s="216"/>
    </row>
    <row r="1360" spans="19:20" ht="15.75" customHeight="1">
      <c r="S1360" s="216"/>
      <c r="T1360" s="216"/>
    </row>
    <row r="1361" spans="19:20" ht="15.75" customHeight="1">
      <c r="S1361" s="216"/>
      <c r="T1361" s="216"/>
    </row>
    <row r="1362" spans="19:20" ht="15.75" customHeight="1">
      <c r="S1362" s="216"/>
      <c r="T1362" s="216"/>
    </row>
    <row r="1363" spans="19:20" ht="15.75" customHeight="1">
      <c r="S1363" s="216"/>
      <c r="T1363" s="216"/>
    </row>
    <row r="1364" spans="19:20" ht="15.75" customHeight="1">
      <c r="S1364" s="216"/>
      <c r="T1364" s="216"/>
    </row>
    <row r="1365" spans="19:20" ht="15.75" customHeight="1">
      <c r="S1365" s="216"/>
      <c r="T1365" s="216"/>
    </row>
    <row r="1366" spans="19:20" ht="15.75" customHeight="1">
      <c r="S1366" s="216"/>
      <c r="T1366" s="216"/>
    </row>
    <row r="1367" spans="19:20" ht="15.75" customHeight="1">
      <c r="S1367" s="216"/>
      <c r="T1367" s="216"/>
    </row>
    <row r="1368" spans="19:20" ht="15.75" customHeight="1">
      <c r="S1368" s="216"/>
      <c r="T1368" s="216"/>
    </row>
    <row r="1369" spans="19:20" ht="15.75" customHeight="1">
      <c r="S1369" s="216"/>
      <c r="T1369" s="216"/>
    </row>
    <row r="1370" spans="19:20" ht="15.75" customHeight="1">
      <c r="S1370" s="216"/>
      <c r="T1370" s="216"/>
    </row>
    <row r="1371" spans="19:20" ht="15.75" customHeight="1">
      <c r="S1371" s="216"/>
      <c r="T1371" s="216"/>
    </row>
    <row r="1372" spans="19:20" ht="15.75" customHeight="1">
      <c r="S1372" s="216"/>
      <c r="T1372" s="216"/>
    </row>
    <row r="1373" spans="19:20" ht="15.75" customHeight="1">
      <c r="S1373" s="216"/>
      <c r="T1373" s="216"/>
    </row>
    <row r="1374" spans="19:20" ht="15.75" customHeight="1">
      <c r="S1374" s="216"/>
      <c r="T1374" s="216"/>
    </row>
    <row r="1375" spans="19:20" ht="15.75" customHeight="1">
      <c r="S1375" s="216"/>
      <c r="T1375" s="216"/>
    </row>
    <row r="1376" spans="19:20" ht="15.75" customHeight="1">
      <c r="S1376" s="216"/>
      <c r="T1376" s="216"/>
    </row>
    <row r="1377" spans="19:20" ht="15.75" customHeight="1">
      <c r="S1377" s="216"/>
      <c r="T1377" s="216"/>
    </row>
    <row r="1378" spans="19:20" ht="15.75" customHeight="1">
      <c r="S1378" s="216"/>
      <c r="T1378" s="216"/>
    </row>
    <row r="1379" spans="19:20" ht="15.75" customHeight="1">
      <c r="S1379" s="216"/>
      <c r="T1379" s="216"/>
    </row>
    <row r="1380" spans="19:20" ht="15.75" customHeight="1">
      <c r="S1380" s="216"/>
      <c r="T1380" s="216"/>
    </row>
    <row r="1381" spans="19:20" ht="15.75" customHeight="1">
      <c r="S1381" s="216"/>
      <c r="T1381" s="216"/>
    </row>
    <row r="1382" spans="19:20" ht="15.75" customHeight="1">
      <c r="S1382" s="216"/>
      <c r="T1382" s="216"/>
    </row>
    <row r="1383" spans="19:20" ht="15.75" customHeight="1">
      <c r="S1383" s="216"/>
      <c r="T1383" s="216"/>
    </row>
    <row r="1384" spans="19:20" ht="15.75" customHeight="1">
      <c r="S1384" s="216"/>
      <c r="T1384" s="216"/>
    </row>
    <row r="1385" spans="19:20" ht="15.75" customHeight="1">
      <c r="S1385" s="216"/>
      <c r="T1385" s="216"/>
    </row>
    <row r="1386" spans="19:20" ht="15.75" customHeight="1">
      <c r="S1386" s="216"/>
      <c r="T1386" s="216"/>
    </row>
    <row r="1387" spans="19:20" ht="15.75" customHeight="1">
      <c r="S1387" s="216"/>
      <c r="T1387" s="216"/>
    </row>
    <row r="1388" spans="19:20" ht="15.75" customHeight="1">
      <c r="S1388" s="216"/>
      <c r="T1388" s="216"/>
    </row>
    <row r="1389" spans="19:20" ht="15.75" customHeight="1">
      <c r="S1389" s="216"/>
      <c r="T1389" s="216"/>
    </row>
    <row r="1390" spans="19:20" ht="15.75" customHeight="1">
      <c r="S1390" s="216"/>
      <c r="T1390" s="216"/>
    </row>
    <row r="1391" spans="19:20" ht="15.75" customHeight="1">
      <c r="S1391" s="216"/>
      <c r="T1391" s="216"/>
    </row>
    <row r="1392" spans="19:20" ht="15.75" customHeight="1">
      <c r="S1392" s="216"/>
      <c r="T1392" s="216"/>
    </row>
    <row r="1393" spans="19:20" ht="15.75" customHeight="1">
      <c r="S1393" s="216"/>
      <c r="T1393" s="216"/>
    </row>
    <row r="1394" spans="19:20" ht="15.75" customHeight="1">
      <c r="S1394" s="216"/>
      <c r="T1394" s="216"/>
    </row>
    <row r="1395" spans="19:20" ht="15.75" customHeight="1">
      <c r="S1395" s="216"/>
      <c r="T1395" s="216"/>
    </row>
    <row r="1396" spans="19:20" ht="15.75" customHeight="1">
      <c r="S1396" s="216"/>
      <c r="T1396" s="216"/>
    </row>
    <row r="1397" spans="19:20" ht="15.75" customHeight="1">
      <c r="S1397" s="216"/>
      <c r="T1397" s="216"/>
    </row>
    <row r="1398" spans="19:20" ht="15.75" customHeight="1">
      <c r="S1398" s="216"/>
      <c r="T1398" s="216"/>
    </row>
    <row r="1399" spans="19:20" ht="15.75" customHeight="1">
      <c r="S1399" s="216"/>
      <c r="T1399" s="216"/>
    </row>
    <row r="1400" spans="19:20" ht="15.75" customHeight="1">
      <c r="S1400" s="216"/>
      <c r="T1400" s="216"/>
    </row>
    <row r="1401" spans="19:20" ht="15.75" customHeight="1">
      <c r="S1401" s="216"/>
      <c r="T1401" s="216"/>
    </row>
    <row r="1402" spans="19:20" ht="15.75" customHeight="1">
      <c r="S1402" s="216"/>
      <c r="T1402" s="216"/>
    </row>
    <row r="1403" spans="19:20" ht="15.75" customHeight="1">
      <c r="S1403" s="216"/>
      <c r="T1403" s="216"/>
    </row>
    <row r="1404" spans="19:20" ht="15.75" customHeight="1">
      <c r="S1404" s="216"/>
      <c r="T1404" s="216"/>
    </row>
    <row r="1405" spans="19:20" ht="15.75" customHeight="1">
      <c r="S1405" s="216"/>
      <c r="T1405" s="216"/>
    </row>
    <row r="1406" spans="19:20" ht="15.75" customHeight="1">
      <c r="S1406" s="216"/>
      <c r="T1406" s="216"/>
    </row>
    <row r="1407" spans="19:20" ht="15.75" customHeight="1">
      <c r="S1407" s="216"/>
      <c r="T1407" s="216"/>
    </row>
    <row r="1408" spans="19:20" ht="15.75" customHeight="1">
      <c r="S1408" s="216"/>
      <c r="T1408" s="216"/>
    </row>
    <row r="1409" spans="19:20" ht="15.75" customHeight="1">
      <c r="S1409" s="216"/>
      <c r="T1409" s="216"/>
    </row>
    <row r="1410" spans="19:20" ht="15.75" customHeight="1">
      <c r="S1410" s="216"/>
      <c r="T1410" s="216"/>
    </row>
    <row r="1411" spans="19:20" ht="15.75" customHeight="1">
      <c r="S1411" s="216"/>
      <c r="T1411" s="216"/>
    </row>
    <row r="1412" spans="19:20" ht="15.75" customHeight="1">
      <c r="S1412" s="216"/>
      <c r="T1412" s="216"/>
    </row>
    <row r="1413" spans="19:20" ht="15.75" customHeight="1">
      <c r="S1413" s="216"/>
      <c r="T1413" s="216"/>
    </row>
    <row r="1414" spans="19:20" ht="15.75" customHeight="1">
      <c r="S1414" s="216"/>
      <c r="T1414" s="216"/>
    </row>
    <row r="1415" spans="19:20" ht="15.75" customHeight="1">
      <c r="S1415" s="216"/>
      <c r="T1415" s="216"/>
    </row>
    <row r="1416" spans="19:20" ht="15.75" customHeight="1">
      <c r="S1416" s="216"/>
      <c r="T1416" s="216"/>
    </row>
    <row r="1417" spans="19:20" ht="15.75" customHeight="1">
      <c r="S1417" s="216"/>
      <c r="T1417" s="216"/>
    </row>
    <row r="1418" spans="19:20" ht="15.75" customHeight="1">
      <c r="S1418" s="216"/>
      <c r="T1418" s="216"/>
    </row>
    <row r="1419" spans="19:20" ht="15.75" customHeight="1">
      <c r="S1419" s="216"/>
      <c r="T1419" s="216"/>
    </row>
    <row r="1420" spans="19:20" ht="15.75" customHeight="1">
      <c r="S1420" s="216"/>
      <c r="T1420" s="216"/>
    </row>
    <row r="1421" spans="19:20" ht="15.75" customHeight="1">
      <c r="S1421" s="216"/>
      <c r="T1421" s="216"/>
    </row>
    <row r="1422" spans="19:20" ht="15.75" customHeight="1">
      <c r="S1422" s="216"/>
      <c r="T1422" s="216"/>
    </row>
    <row r="1423" spans="19:20" ht="15.75" customHeight="1">
      <c r="S1423" s="216"/>
      <c r="T1423" s="216"/>
    </row>
    <row r="1424" spans="19:20" ht="15.75" customHeight="1">
      <c r="S1424" s="216"/>
      <c r="T1424" s="216"/>
    </row>
    <row r="1425" spans="19:20" ht="15.75" customHeight="1">
      <c r="S1425" s="216"/>
      <c r="T1425" s="216"/>
    </row>
    <row r="1426" spans="19:20" ht="15.75" customHeight="1">
      <c r="S1426" s="216"/>
      <c r="T1426" s="216"/>
    </row>
    <row r="1427" spans="19:20" ht="15.75" customHeight="1">
      <c r="S1427" s="216"/>
      <c r="T1427" s="216"/>
    </row>
    <row r="1428" spans="19:20" ht="15.75" customHeight="1">
      <c r="S1428" s="216"/>
      <c r="T1428" s="216"/>
    </row>
    <row r="1429" spans="19:20" ht="15.75" customHeight="1">
      <c r="S1429" s="216"/>
      <c r="T1429" s="216"/>
    </row>
    <row r="1430" spans="19:20" ht="15.75" customHeight="1">
      <c r="S1430" s="216"/>
      <c r="T1430" s="216"/>
    </row>
    <row r="1431" spans="19:20" ht="15.75" customHeight="1">
      <c r="S1431" s="216"/>
      <c r="T1431" s="216"/>
    </row>
    <row r="1432" spans="19:20" ht="15.75" customHeight="1">
      <c r="S1432" s="216"/>
      <c r="T1432" s="216"/>
    </row>
    <row r="1433" spans="19:20" ht="15.75" customHeight="1">
      <c r="S1433" s="216"/>
      <c r="T1433" s="216"/>
    </row>
    <row r="1434" spans="19:20" ht="15.75" customHeight="1">
      <c r="S1434" s="216"/>
      <c r="T1434" s="216"/>
    </row>
    <row r="1435" spans="19:20" ht="15.75" customHeight="1">
      <c r="S1435" s="216"/>
      <c r="T1435" s="216"/>
    </row>
    <row r="1436" spans="19:20" ht="15.75" customHeight="1">
      <c r="S1436" s="216"/>
      <c r="T1436" s="216"/>
    </row>
    <row r="1437" spans="19:20" ht="15.75" customHeight="1">
      <c r="S1437" s="216"/>
      <c r="T1437" s="216"/>
    </row>
    <row r="1438" spans="19:20" ht="15.75" customHeight="1">
      <c r="S1438" s="216"/>
      <c r="T1438" s="216"/>
    </row>
    <row r="1439" spans="19:20" ht="15.75" customHeight="1">
      <c r="S1439" s="216"/>
      <c r="T1439" s="216"/>
    </row>
    <row r="1440" spans="19:20" ht="15.75" customHeight="1">
      <c r="S1440" s="216"/>
      <c r="T1440" s="216"/>
    </row>
    <row r="1441" spans="19:20" ht="15.75" customHeight="1">
      <c r="S1441" s="216"/>
      <c r="T1441" s="216"/>
    </row>
    <row r="1442" spans="19:20" ht="15.75" customHeight="1">
      <c r="S1442" s="216"/>
      <c r="T1442" s="216"/>
    </row>
    <row r="1443" spans="19:20" ht="15.75" customHeight="1">
      <c r="S1443" s="216"/>
      <c r="T1443" s="216"/>
    </row>
    <row r="1444" spans="19:20" ht="15.75" customHeight="1">
      <c r="S1444" s="216"/>
      <c r="T1444" s="216"/>
    </row>
    <row r="1445" spans="19:20" ht="15.75" customHeight="1">
      <c r="S1445" s="216"/>
      <c r="T1445" s="216"/>
    </row>
    <row r="1446" spans="19:20" ht="15.75" customHeight="1">
      <c r="S1446" s="216"/>
      <c r="T1446" s="216"/>
    </row>
    <row r="1447" spans="19:20" ht="15.75" customHeight="1">
      <c r="S1447" s="216"/>
      <c r="T1447" s="216"/>
    </row>
    <row r="1448" spans="19:20" ht="15.75" customHeight="1">
      <c r="S1448" s="216"/>
      <c r="T1448" s="216"/>
    </row>
    <row r="1449" spans="19:20" ht="15.75" customHeight="1">
      <c r="S1449" s="216"/>
      <c r="T1449" s="216"/>
    </row>
    <row r="1450" spans="19:20" ht="15.75" customHeight="1">
      <c r="S1450" s="216"/>
      <c r="T1450" s="216"/>
    </row>
    <row r="1451" spans="19:20" ht="15.75" customHeight="1">
      <c r="S1451" s="216"/>
      <c r="T1451" s="216"/>
    </row>
    <row r="1452" spans="19:20" ht="15.75" customHeight="1">
      <c r="S1452" s="216"/>
      <c r="T1452" s="216"/>
    </row>
    <row r="1453" spans="19:20" ht="15.75" customHeight="1">
      <c r="S1453" s="216"/>
      <c r="T1453" s="216"/>
    </row>
    <row r="1454" spans="19:20" ht="15.75" customHeight="1">
      <c r="S1454" s="216"/>
      <c r="T1454" s="216"/>
    </row>
    <row r="1455" spans="19:20" ht="15.75" customHeight="1">
      <c r="S1455" s="216"/>
      <c r="T1455" s="216"/>
    </row>
    <row r="1456" spans="19:20" ht="15.75" customHeight="1">
      <c r="S1456" s="216"/>
      <c r="T1456" s="216"/>
    </row>
    <row r="1457" spans="19:20" ht="15.75" customHeight="1">
      <c r="S1457" s="216"/>
      <c r="T1457" s="216"/>
    </row>
    <row r="1458" spans="19:20" ht="15.75" customHeight="1">
      <c r="S1458" s="216"/>
      <c r="T1458" s="216"/>
    </row>
    <row r="1459" spans="19:20" ht="15.75" customHeight="1">
      <c r="S1459" s="216"/>
      <c r="T1459" s="216"/>
    </row>
    <row r="1460" spans="19:20" ht="15.75" customHeight="1">
      <c r="S1460" s="216"/>
      <c r="T1460" s="216"/>
    </row>
    <row r="1461" spans="19:20" ht="15.75" customHeight="1">
      <c r="S1461" s="216"/>
      <c r="T1461" s="216"/>
    </row>
    <row r="1462" spans="19:20" ht="15.75" customHeight="1">
      <c r="S1462" s="216"/>
      <c r="T1462" s="216"/>
    </row>
    <row r="1463" spans="19:20" ht="15.75" customHeight="1">
      <c r="S1463" s="216"/>
      <c r="T1463" s="216"/>
    </row>
    <row r="1464" spans="19:20" ht="15.75" customHeight="1">
      <c r="S1464" s="216"/>
      <c r="T1464" s="216"/>
    </row>
    <row r="1465" spans="19:20" ht="15.75" customHeight="1">
      <c r="S1465" s="216"/>
      <c r="T1465" s="216"/>
    </row>
    <row r="1466" spans="19:20" ht="15.75" customHeight="1">
      <c r="S1466" s="216"/>
      <c r="T1466" s="216"/>
    </row>
    <row r="1467" spans="19:20" ht="15.75" customHeight="1">
      <c r="S1467" s="216"/>
      <c r="T1467" s="216"/>
    </row>
    <row r="1468" spans="19:20" ht="15.75" customHeight="1">
      <c r="S1468" s="216"/>
      <c r="T1468" s="216"/>
    </row>
    <row r="1469" spans="19:20" ht="15.75" customHeight="1">
      <c r="S1469" s="216"/>
      <c r="T1469" s="216"/>
    </row>
    <row r="1470" spans="19:20" ht="15.75" customHeight="1">
      <c r="S1470" s="216"/>
      <c r="T1470" s="216"/>
    </row>
    <row r="1471" spans="19:20" ht="15.75" customHeight="1">
      <c r="S1471" s="216"/>
      <c r="T1471" s="216"/>
    </row>
    <row r="1472" spans="19:20" ht="15.75" customHeight="1">
      <c r="S1472" s="216"/>
      <c r="T1472" s="216"/>
    </row>
    <row r="1473" spans="19:20" ht="15.75" customHeight="1">
      <c r="S1473" s="216"/>
      <c r="T1473" s="216"/>
    </row>
    <row r="1474" spans="19:20" ht="15.75" customHeight="1">
      <c r="S1474" s="216"/>
      <c r="T1474" s="216"/>
    </row>
    <row r="1475" spans="19:20" ht="15.75" customHeight="1">
      <c r="S1475" s="216"/>
      <c r="T1475" s="216"/>
    </row>
    <row r="1476" spans="19:20" ht="15.75" customHeight="1">
      <c r="S1476" s="216"/>
      <c r="T1476" s="216"/>
    </row>
    <row r="1477" spans="19:20" ht="15.75" customHeight="1">
      <c r="S1477" s="216"/>
      <c r="T1477" s="216"/>
    </row>
    <row r="1478" spans="19:20" ht="15.75" customHeight="1">
      <c r="S1478" s="216"/>
      <c r="T1478" s="216"/>
    </row>
    <row r="1479" spans="19:20" ht="15.75" customHeight="1">
      <c r="S1479" s="216"/>
      <c r="T1479" s="216"/>
    </row>
    <row r="1480" spans="19:20" ht="15.75" customHeight="1">
      <c r="S1480" s="216"/>
      <c r="T1480" s="216"/>
    </row>
    <row r="1481" spans="19:20" ht="15.75" customHeight="1">
      <c r="S1481" s="216"/>
      <c r="T1481" s="216"/>
    </row>
    <row r="1482" spans="19:20" ht="15.75" customHeight="1">
      <c r="S1482" s="216"/>
      <c r="T1482" s="216"/>
    </row>
    <row r="1483" spans="19:20" ht="15.75" customHeight="1">
      <c r="S1483" s="216"/>
      <c r="T1483" s="216"/>
    </row>
    <row r="1484" spans="19:20" ht="15.75" customHeight="1">
      <c r="S1484" s="216"/>
      <c r="T1484" s="216"/>
    </row>
    <row r="1485" spans="19:20" ht="15.75" customHeight="1">
      <c r="S1485" s="216"/>
      <c r="T1485" s="216"/>
    </row>
    <row r="1486" spans="19:20" ht="15.75" customHeight="1">
      <c r="S1486" s="216"/>
      <c r="T1486" s="216"/>
    </row>
    <row r="1487" spans="19:20" ht="15.75" customHeight="1">
      <c r="S1487" s="216"/>
      <c r="T1487" s="216"/>
    </row>
    <row r="1488" spans="19:20" ht="15.75" customHeight="1">
      <c r="S1488" s="216"/>
      <c r="T1488" s="216"/>
    </row>
    <row r="1489" spans="19:20" ht="15.75" customHeight="1">
      <c r="S1489" s="216"/>
      <c r="T1489" s="216"/>
    </row>
    <row r="1490" spans="19:20" ht="15.75" customHeight="1">
      <c r="S1490" s="216"/>
      <c r="T1490" s="216"/>
    </row>
    <row r="1491" spans="19:20" ht="15.75" customHeight="1">
      <c r="S1491" s="216"/>
      <c r="T1491" s="216"/>
    </row>
    <row r="1492" spans="19:20" ht="15.75" customHeight="1">
      <c r="S1492" s="216"/>
      <c r="T1492" s="216"/>
    </row>
    <row r="1493" spans="19:20" ht="15.75" customHeight="1">
      <c r="S1493" s="216"/>
      <c r="T1493" s="216"/>
    </row>
    <row r="1494" spans="19:20" ht="15.75" customHeight="1">
      <c r="S1494" s="216"/>
      <c r="T1494" s="216"/>
    </row>
    <row r="1495" spans="19:20" ht="15.75" customHeight="1">
      <c r="S1495" s="216"/>
      <c r="T1495" s="216"/>
    </row>
    <row r="1496" spans="19:20" ht="15.75" customHeight="1">
      <c r="S1496" s="216"/>
      <c r="T1496" s="216"/>
    </row>
    <row r="1497" spans="19:20" ht="15.75" customHeight="1">
      <c r="S1497" s="216"/>
      <c r="T1497" s="216"/>
    </row>
    <row r="1498" spans="19:20" ht="15.75" customHeight="1">
      <c r="S1498" s="216"/>
      <c r="T1498" s="216"/>
    </row>
    <row r="1499" spans="19:20" ht="15.75" customHeight="1">
      <c r="S1499" s="216"/>
      <c r="T1499" s="216"/>
    </row>
    <row r="1500" spans="19:20" ht="15.75" customHeight="1">
      <c r="S1500" s="216"/>
      <c r="T1500" s="216"/>
    </row>
    <row r="1501" spans="19:20" ht="15.75" customHeight="1">
      <c r="S1501" s="216"/>
      <c r="T1501" s="216"/>
    </row>
    <row r="1502" spans="19:20" ht="15.75" customHeight="1">
      <c r="S1502" s="216"/>
      <c r="T1502" s="216"/>
    </row>
    <row r="1503" spans="19:20" ht="15.75" customHeight="1">
      <c r="S1503" s="216"/>
      <c r="T1503" s="216"/>
    </row>
    <row r="1504" spans="19:20" ht="15.75" customHeight="1">
      <c r="S1504" s="216"/>
      <c r="T1504" s="216"/>
    </row>
    <row r="1505" spans="19:20" ht="15.75" customHeight="1">
      <c r="S1505" s="216"/>
      <c r="T1505" s="216"/>
    </row>
    <row r="1506" spans="19:20" ht="15.75" customHeight="1">
      <c r="S1506" s="216"/>
      <c r="T1506" s="216"/>
    </row>
    <row r="1507" spans="19:20" ht="15.75" customHeight="1">
      <c r="S1507" s="216"/>
      <c r="T1507" s="216"/>
    </row>
    <row r="1508" spans="19:20" ht="15.75" customHeight="1">
      <c r="S1508" s="216"/>
      <c r="T1508" s="216"/>
    </row>
    <row r="1509" spans="19:20" ht="15.75" customHeight="1">
      <c r="S1509" s="216"/>
      <c r="T1509" s="216"/>
    </row>
    <row r="1510" spans="19:20" ht="15.75" customHeight="1">
      <c r="S1510" s="216"/>
      <c r="T1510" s="216"/>
    </row>
    <row r="1511" spans="19:20" ht="15.75" customHeight="1">
      <c r="S1511" s="216"/>
      <c r="T1511" s="216"/>
    </row>
    <row r="1512" spans="19:20" ht="15.75" customHeight="1">
      <c r="S1512" s="216"/>
      <c r="T1512" s="216"/>
    </row>
    <row r="1513" spans="19:20" ht="15.75" customHeight="1">
      <c r="S1513" s="216"/>
      <c r="T1513" s="216"/>
    </row>
    <row r="1514" spans="19:20" ht="15.75" customHeight="1">
      <c r="S1514" s="216"/>
      <c r="T1514" s="216"/>
    </row>
    <row r="1515" spans="19:20" ht="15.75" customHeight="1">
      <c r="S1515" s="216"/>
      <c r="T1515" s="216"/>
    </row>
    <row r="1516" spans="19:20" ht="15.75" customHeight="1">
      <c r="S1516" s="216"/>
      <c r="T1516" s="216"/>
    </row>
    <row r="1517" spans="19:20" ht="15.75" customHeight="1">
      <c r="S1517" s="216"/>
      <c r="T1517" s="216"/>
    </row>
    <row r="1518" spans="19:20" ht="15.75" customHeight="1">
      <c r="S1518" s="216"/>
      <c r="T1518" s="216"/>
    </row>
    <row r="1519" spans="19:20" ht="15.75" customHeight="1">
      <c r="S1519" s="216"/>
      <c r="T1519" s="216"/>
    </row>
    <row r="1520" spans="19:20" ht="15.75" customHeight="1">
      <c r="S1520" s="216"/>
      <c r="T1520" s="216"/>
    </row>
    <row r="1521" spans="19:20" ht="15.75" customHeight="1">
      <c r="S1521" s="216"/>
      <c r="T1521" s="216"/>
    </row>
    <row r="1522" spans="19:20" ht="15.75" customHeight="1">
      <c r="S1522" s="216"/>
      <c r="T1522" s="216"/>
    </row>
    <row r="1523" spans="19:20" ht="15.75" customHeight="1">
      <c r="S1523" s="216"/>
      <c r="T1523" s="216"/>
    </row>
    <row r="1524" spans="19:20" ht="15.75" customHeight="1">
      <c r="S1524" s="216"/>
      <c r="T1524" s="216"/>
    </row>
    <row r="1525" spans="19:20" ht="15.75" customHeight="1">
      <c r="S1525" s="216"/>
      <c r="T1525" s="216"/>
    </row>
    <row r="1526" spans="19:20" ht="15.75" customHeight="1">
      <c r="S1526" s="216"/>
      <c r="T1526" s="216"/>
    </row>
    <row r="1527" spans="19:20" ht="15.75" customHeight="1">
      <c r="S1527" s="216"/>
      <c r="T1527" s="216"/>
    </row>
    <row r="1528" spans="19:20" ht="15.75" customHeight="1">
      <c r="S1528" s="216"/>
      <c r="T1528" s="216"/>
    </row>
    <row r="1529" spans="19:20" ht="15.75" customHeight="1">
      <c r="S1529" s="216"/>
      <c r="T1529" s="216"/>
    </row>
    <row r="1530" spans="19:20" ht="15.75" customHeight="1">
      <c r="S1530" s="216"/>
      <c r="T1530" s="216"/>
    </row>
    <row r="1531" spans="19:20" ht="15.75" customHeight="1">
      <c r="S1531" s="216"/>
      <c r="T1531" s="216"/>
    </row>
    <row r="1532" spans="19:20" ht="15.75" customHeight="1">
      <c r="S1532" s="216"/>
      <c r="T1532" s="216"/>
    </row>
    <row r="1533" spans="19:20" ht="15.75" customHeight="1">
      <c r="S1533" s="216"/>
      <c r="T1533" s="216"/>
    </row>
    <row r="1534" spans="19:20" ht="15.75" customHeight="1">
      <c r="S1534" s="216"/>
      <c r="T1534" s="216"/>
    </row>
    <row r="1535" spans="19:20" ht="15.75" customHeight="1">
      <c r="S1535" s="216"/>
      <c r="T1535" s="216"/>
    </row>
    <row r="1536" spans="19:20" ht="15.75" customHeight="1">
      <c r="S1536" s="216"/>
      <c r="T1536" s="216"/>
    </row>
    <row r="1537" spans="19:20" ht="15.75" customHeight="1">
      <c r="S1537" s="216"/>
      <c r="T1537" s="216"/>
    </row>
    <row r="1538" spans="19:20" ht="15.75" customHeight="1">
      <c r="S1538" s="216"/>
      <c r="T1538" s="216"/>
    </row>
    <row r="1539" spans="19:20" ht="15.75" customHeight="1">
      <c r="S1539" s="216"/>
      <c r="T1539" s="216"/>
    </row>
    <row r="1540" spans="19:20" ht="15.75" customHeight="1">
      <c r="S1540" s="216"/>
      <c r="T1540" s="216"/>
    </row>
    <row r="1541" spans="19:20" ht="15.75" customHeight="1">
      <c r="S1541" s="216"/>
      <c r="T1541" s="216"/>
    </row>
    <row r="1542" spans="19:20" ht="15.75" customHeight="1">
      <c r="S1542" s="216"/>
      <c r="T1542" s="216"/>
    </row>
    <row r="1543" spans="19:20" ht="15.75" customHeight="1">
      <c r="S1543" s="216"/>
      <c r="T1543" s="216"/>
    </row>
    <row r="1544" spans="19:20" ht="15.75" customHeight="1">
      <c r="S1544" s="216"/>
      <c r="T1544" s="216"/>
    </row>
    <row r="1545" spans="19:20" ht="15.75" customHeight="1">
      <c r="S1545" s="216"/>
      <c r="T1545" s="216"/>
    </row>
    <row r="1546" spans="19:20" ht="15.75" customHeight="1">
      <c r="S1546" s="216"/>
      <c r="T1546" s="216"/>
    </row>
    <row r="1547" spans="19:20" ht="15.75" customHeight="1">
      <c r="S1547" s="216"/>
      <c r="T1547" s="216"/>
    </row>
    <row r="1548" spans="19:20" ht="15.75" customHeight="1">
      <c r="S1548" s="216"/>
      <c r="T1548" s="216"/>
    </row>
    <row r="1549" spans="19:20" ht="15.75" customHeight="1">
      <c r="S1549" s="216"/>
      <c r="T1549" s="216"/>
    </row>
  </sheetData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04B51-7277-4A42-BC25-30DD6B226E8A}">
  <dimension ref="A1:V1564"/>
  <sheetViews>
    <sheetView workbookViewId="0">
      <selection activeCell="Q62" sqref="Q62"/>
    </sheetView>
  </sheetViews>
  <sheetFormatPr defaultColWidth="14.44140625" defaultRowHeight="15.75" customHeight="1"/>
  <cols>
    <col min="1" max="1" width="14.44140625" style="228"/>
    <col min="2" max="17" width="5.6640625" style="214" customWidth="1"/>
    <col min="18" max="18" width="10.33203125" style="227" bestFit="1" customWidth="1"/>
    <col min="19" max="16384" width="14.44140625" style="214"/>
  </cols>
  <sheetData>
    <row r="1" spans="1:22" ht="14.4" thickBot="1">
      <c r="A1" s="240" t="s">
        <v>45</v>
      </c>
      <c r="B1" s="239" t="s">
        <v>108</v>
      </c>
      <c r="C1" s="238" t="s">
        <v>109</v>
      </c>
      <c r="D1" s="238" t="s">
        <v>147</v>
      </c>
      <c r="E1" s="238" t="s">
        <v>110</v>
      </c>
      <c r="F1" s="238" t="s">
        <v>148</v>
      </c>
      <c r="G1" s="238" t="s">
        <v>111</v>
      </c>
      <c r="H1" s="238" t="s">
        <v>113</v>
      </c>
      <c r="I1" s="238" t="s">
        <v>114</v>
      </c>
      <c r="J1" s="238" t="s">
        <v>115</v>
      </c>
      <c r="K1" s="238" t="s">
        <v>150</v>
      </c>
      <c r="L1" s="238" t="s">
        <v>151</v>
      </c>
      <c r="M1" s="238" t="s">
        <v>152</v>
      </c>
      <c r="N1" s="238" t="s">
        <v>153</v>
      </c>
      <c r="O1" s="238" t="s">
        <v>117</v>
      </c>
      <c r="P1" s="238" t="s">
        <v>154</v>
      </c>
      <c r="Q1" s="238" t="s">
        <v>155</v>
      </c>
      <c r="R1" s="237" t="s">
        <v>146</v>
      </c>
    </row>
    <row r="2" spans="1:22" ht="13.8">
      <c r="A2" s="235">
        <v>0</v>
      </c>
      <c r="B2" s="234">
        <v>3</v>
      </c>
      <c r="C2" s="233">
        <v>2</v>
      </c>
      <c r="D2" s="233">
        <v>2</v>
      </c>
      <c r="E2" s="233">
        <v>2</v>
      </c>
      <c r="F2" s="233">
        <v>1</v>
      </c>
      <c r="G2" s="233">
        <v>1</v>
      </c>
      <c r="H2" s="233">
        <v>1</v>
      </c>
      <c r="I2" s="233">
        <v>3</v>
      </c>
      <c r="J2" s="233">
        <v>3</v>
      </c>
      <c r="K2" s="233">
        <v>0</v>
      </c>
      <c r="L2" s="233">
        <v>0</v>
      </c>
      <c r="M2" s="233">
        <v>1</v>
      </c>
      <c r="N2" s="233">
        <v>1</v>
      </c>
      <c r="O2" s="233">
        <v>3</v>
      </c>
      <c r="P2" s="233">
        <v>1</v>
      </c>
      <c r="Q2" s="233">
        <v>0</v>
      </c>
      <c r="R2" s="236">
        <f t="shared" ref="R2:R33" si="0">SUM(B2:Q2)</f>
        <v>24</v>
      </c>
    </row>
    <row r="3" spans="1:22" ht="13.8">
      <c r="A3" s="235">
        <v>0</v>
      </c>
      <c r="B3" s="234">
        <v>3</v>
      </c>
      <c r="C3" s="233">
        <v>3</v>
      </c>
      <c r="D3" s="233">
        <v>2</v>
      </c>
      <c r="E3" s="233">
        <v>2</v>
      </c>
      <c r="F3" s="233">
        <v>1</v>
      </c>
      <c r="G3" s="233">
        <v>3</v>
      </c>
      <c r="H3" s="233">
        <v>2</v>
      </c>
      <c r="I3" s="233">
        <v>1</v>
      </c>
      <c r="J3" s="233">
        <v>3</v>
      </c>
      <c r="K3" s="233">
        <v>3</v>
      </c>
      <c r="L3" s="233">
        <v>2</v>
      </c>
      <c r="M3" s="233">
        <v>1</v>
      </c>
      <c r="N3" s="233">
        <v>1</v>
      </c>
      <c r="O3" s="233">
        <v>2</v>
      </c>
      <c r="P3" s="233">
        <v>2</v>
      </c>
      <c r="Q3" s="233">
        <v>2</v>
      </c>
      <c r="R3" s="232">
        <f t="shared" si="0"/>
        <v>33</v>
      </c>
      <c r="T3" s="245" t="s">
        <v>322</v>
      </c>
      <c r="U3" s="245"/>
      <c r="V3" s="245"/>
    </row>
    <row r="4" spans="1:22" ht="13.8">
      <c r="A4" s="235">
        <v>0</v>
      </c>
      <c r="B4" s="234">
        <v>2</v>
      </c>
      <c r="C4" s="233">
        <v>3</v>
      </c>
      <c r="D4" s="233">
        <v>2</v>
      </c>
      <c r="E4" s="233">
        <v>0</v>
      </c>
      <c r="F4" s="233">
        <v>1</v>
      </c>
      <c r="G4" s="233">
        <v>1</v>
      </c>
      <c r="H4" s="233">
        <v>2</v>
      </c>
      <c r="I4" s="233">
        <v>2</v>
      </c>
      <c r="J4" s="233">
        <v>2</v>
      </c>
      <c r="K4" s="233">
        <v>0</v>
      </c>
      <c r="L4" s="233">
        <v>0</v>
      </c>
      <c r="M4" s="233">
        <v>2</v>
      </c>
      <c r="N4" s="233">
        <v>2</v>
      </c>
      <c r="O4" s="233">
        <v>3</v>
      </c>
      <c r="P4" s="233">
        <v>2</v>
      </c>
      <c r="Q4" s="233">
        <v>2</v>
      </c>
      <c r="R4" s="232">
        <f t="shared" si="0"/>
        <v>26</v>
      </c>
    </row>
    <row r="5" spans="1:22" ht="13.8">
      <c r="A5" s="235">
        <v>0</v>
      </c>
      <c r="B5" s="234">
        <v>2</v>
      </c>
      <c r="C5" s="233">
        <v>1</v>
      </c>
      <c r="D5" s="233">
        <v>0</v>
      </c>
      <c r="E5" s="233">
        <v>3</v>
      </c>
      <c r="F5" s="233">
        <v>1</v>
      </c>
      <c r="G5" s="233">
        <v>3</v>
      </c>
      <c r="H5" s="233">
        <v>2</v>
      </c>
      <c r="I5" s="233">
        <v>2</v>
      </c>
      <c r="J5" s="233">
        <v>2</v>
      </c>
      <c r="K5" s="233">
        <v>0</v>
      </c>
      <c r="L5" s="233">
        <v>1</v>
      </c>
      <c r="M5" s="233">
        <v>1</v>
      </c>
      <c r="N5" s="233">
        <v>1</v>
      </c>
      <c r="O5" s="233">
        <v>2</v>
      </c>
      <c r="P5" s="233">
        <v>1</v>
      </c>
      <c r="Q5" s="233">
        <v>2</v>
      </c>
      <c r="R5" s="232">
        <f t="shared" si="0"/>
        <v>24</v>
      </c>
    </row>
    <row r="6" spans="1:22" ht="13.8">
      <c r="A6" s="235">
        <v>0</v>
      </c>
      <c r="B6" s="234">
        <v>2</v>
      </c>
      <c r="C6" s="233">
        <v>1</v>
      </c>
      <c r="D6" s="233">
        <v>1</v>
      </c>
      <c r="E6" s="233">
        <v>1</v>
      </c>
      <c r="F6" s="233">
        <v>1</v>
      </c>
      <c r="G6" s="233">
        <v>2</v>
      </c>
      <c r="H6" s="233">
        <v>1</v>
      </c>
      <c r="I6" s="233">
        <v>1</v>
      </c>
      <c r="J6" s="233">
        <v>2</v>
      </c>
      <c r="K6" s="233">
        <v>2</v>
      </c>
      <c r="L6" s="233">
        <v>1</v>
      </c>
      <c r="M6" s="233">
        <v>2</v>
      </c>
      <c r="N6" s="233">
        <v>1</v>
      </c>
      <c r="O6" s="233">
        <v>2</v>
      </c>
      <c r="P6" s="233">
        <v>1</v>
      </c>
      <c r="Q6" s="233">
        <v>1</v>
      </c>
      <c r="R6" s="232">
        <f t="shared" si="0"/>
        <v>22</v>
      </c>
    </row>
    <row r="7" spans="1:22" ht="13.8">
      <c r="A7" s="235">
        <v>0</v>
      </c>
      <c r="B7" s="234">
        <v>3</v>
      </c>
      <c r="C7" s="233">
        <v>2</v>
      </c>
      <c r="D7" s="233">
        <v>1</v>
      </c>
      <c r="E7" s="233">
        <v>3</v>
      </c>
      <c r="F7" s="233">
        <v>1</v>
      </c>
      <c r="G7" s="233">
        <v>3</v>
      </c>
      <c r="H7" s="233">
        <v>1</v>
      </c>
      <c r="I7" s="233">
        <v>1</v>
      </c>
      <c r="J7" s="233">
        <v>1</v>
      </c>
      <c r="K7" s="233">
        <v>2</v>
      </c>
      <c r="L7" s="233">
        <v>2</v>
      </c>
      <c r="M7" s="233">
        <v>0</v>
      </c>
      <c r="N7" s="233">
        <v>0</v>
      </c>
      <c r="O7" s="233">
        <v>1</v>
      </c>
      <c r="P7" s="233">
        <v>2</v>
      </c>
      <c r="Q7" s="233">
        <v>0</v>
      </c>
      <c r="R7" s="232">
        <f t="shared" si="0"/>
        <v>23</v>
      </c>
    </row>
    <row r="8" spans="1:22" ht="13.8">
      <c r="A8" s="235">
        <v>0</v>
      </c>
      <c r="B8" s="234">
        <v>3</v>
      </c>
      <c r="C8" s="233">
        <v>3</v>
      </c>
      <c r="D8" s="233">
        <v>1</v>
      </c>
      <c r="E8" s="233">
        <v>2</v>
      </c>
      <c r="F8" s="233">
        <v>2</v>
      </c>
      <c r="G8" s="233">
        <v>3</v>
      </c>
      <c r="H8" s="233">
        <v>2</v>
      </c>
      <c r="I8" s="233">
        <v>2</v>
      </c>
      <c r="J8" s="233">
        <v>3</v>
      </c>
      <c r="K8" s="233">
        <v>1</v>
      </c>
      <c r="L8" s="233">
        <v>2</v>
      </c>
      <c r="M8" s="233">
        <v>2</v>
      </c>
      <c r="N8" s="233">
        <v>3</v>
      </c>
      <c r="O8" s="233">
        <v>2</v>
      </c>
      <c r="P8" s="233">
        <v>2</v>
      </c>
      <c r="Q8" s="233">
        <v>3</v>
      </c>
      <c r="R8" s="232">
        <f t="shared" si="0"/>
        <v>36</v>
      </c>
    </row>
    <row r="9" spans="1:22" ht="13.8">
      <c r="A9" s="235">
        <v>1</v>
      </c>
      <c r="B9" s="234">
        <v>2</v>
      </c>
      <c r="C9" s="233">
        <v>0</v>
      </c>
      <c r="D9" s="233">
        <v>0</v>
      </c>
      <c r="E9" s="233">
        <v>2</v>
      </c>
      <c r="F9" s="233">
        <v>1</v>
      </c>
      <c r="G9" s="233">
        <v>2</v>
      </c>
      <c r="H9" s="233">
        <v>1</v>
      </c>
      <c r="I9" s="233">
        <v>3</v>
      </c>
      <c r="J9" s="233">
        <v>1</v>
      </c>
      <c r="K9" s="233">
        <v>3</v>
      </c>
      <c r="L9" s="233">
        <v>1</v>
      </c>
      <c r="M9" s="233">
        <v>1</v>
      </c>
      <c r="N9" s="233">
        <v>1</v>
      </c>
      <c r="O9" s="233">
        <v>2</v>
      </c>
      <c r="P9" s="233">
        <v>1</v>
      </c>
      <c r="Q9" s="233">
        <v>0</v>
      </c>
      <c r="R9" s="232">
        <f t="shared" si="0"/>
        <v>21</v>
      </c>
    </row>
    <row r="10" spans="1:22" ht="13.8">
      <c r="A10" s="235">
        <v>0</v>
      </c>
      <c r="B10" s="234">
        <v>2</v>
      </c>
      <c r="C10" s="233">
        <v>1</v>
      </c>
      <c r="D10" s="233">
        <v>1</v>
      </c>
      <c r="E10" s="233">
        <v>2</v>
      </c>
      <c r="F10" s="233">
        <v>0</v>
      </c>
      <c r="G10" s="233">
        <v>2</v>
      </c>
      <c r="H10" s="233">
        <v>2</v>
      </c>
      <c r="I10" s="233">
        <v>2</v>
      </c>
      <c r="J10" s="233">
        <v>1</v>
      </c>
      <c r="K10" s="233">
        <v>2</v>
      </c>
      <c r="L10" s="233">
        <v>2</v>
      </c>
      <c r="M10" s="233">
        <v>1</v>
      </c>
      <c r="N10" s="233">
        <v>2</v>
      </c>
      <c r="O10" s="233">
        <v>1</v>
      </c>
      <c r="P10" s="233">
        <v>2</v>
      </c>
      <c r="Q10" s="233">
        <v>2</v>
      </c>
      <c r="R10" s="232">
        <f t="shared" si="0"/>
        <v>25</v>
      </c>
    </row>
    <row r="11" spans="1:22" ht="13.8">
      <c r="A11" s="235">
        <v>0</v>
      </c>
      <c r="B11" s="234">
        <v>1</v>
      </c>
      <c r="C11" s="233">
        <v>0</v>
      </c>
      <c r="D11" s="233">
        <v>3</v>
      </c>
      <c r="E11" s="233">
        <v>1</v>
      </c>
      <c r="F11" s="233">
        <v>2</v>
      </c>
      <c r="G11" s="233">
        <v>1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2</v>
      </c>
      <c r="N11" s="233">
        <v>1</v>
      </c>
      <c r="O11" s="233">
        <v>0</v>
      </c>
      <c r="P11" s="233">
        <v>0</v>
      </c>
      <c r="Q11" s="233">
        <v>2</v>
      </c>
      <c r="R11" s="232">
        <f t="shared" si="0"/>
        <v>13</v>
      </c>
    </row>
    <row r="12" spans="1:22" ht="13.8">
      <c r="A12" s="235">
        <v>1</v>
      </c>
      <c r="B12" s="234">
        <v>2</v>
      </c>
      <c r="C12" s="233">
        <v>2</v>
      </c>
      <c r="D12" s="233">
        <v>1</v>
      </c>
      <c r="E12" s="233">
        <v>2</v>
      </c>
      <c r="F12" s="233">
        <v>1</v>
      </c>
      <c r="G12" s="233">
        <v>3</v>
      </c>
      <c r="H12" s="233">
        <v>3</v>
      </c>
      <c r="I12" s="233">
        <v>2</v>
      </c>
      <c r="J12" s="233">
        <v>3</v>
      </c>
      <c r="K12" s="233">
        <v>1</v>
      </c>
      <c r="L12" s="233">
        <v>2</v>
      </c>
      <c r="M12" s="233">
        <v>3</v>
      </c>
      <c r="N12" s="233">
        <v>3</v>
      </c>
      <c r="O12" s="233">
        <v>3</v>
      </c>
      <c r="P12" s="233">
        <v>3</v>
      </c>
      <c r="Q12" s="233">
        <v>3</v>
      </c>
      <c r="R12" s="232">
        <f t="shared" si="0"/>
        <v>37</v>
      </c>
    </row>
    <row r="13" spans="1:22" ht="13.8">
      <c r="A13" s="235">
        <v>0</v>
      </c>
      <c r="B13" s="234">
        <v>3</v>
      </c>
      <c r="C13" s="233">
        <v>1</v>
      </c>
      <c r="D13" s="233">
        <v>0</v>
      </c>
      <c r="E13" s="233">
        <v>2</v>
      </c>
      <c r="F13" s="233">
        <v>1</v>
      </c>
      <c r="G13" s="233">
        <v>2</v>
      </c>
      <c r="H13" s="233">
        <v>1</v>
      </c>
      <c r="I13" s="233">
        <v>1</v>
      </c>
      <c r="J13" s="233">
        <v>1</v>
      </c>
      <c r="K13" s="233">
        <v>2</v>
      </c>
      <c r="L13" s="233">
        <v>1</v>
      </c>
      <c r="M13" s="233">
        <v>0</v>
      </c>
      <c r="N13" s="233">
        <v>0</v>
      </c>
      <c r="O13" s="233">
        <v>2</v>
      </c>
      <c r="P13" s="233">
        <v>0</v>
      </c>
      <c r="Q13" s="233">
        <v>0</v>
      </c>
      <c r="R13" s="232">
        <f t="shared" si="0"/>
        <v>17</v>
      </c>
    </row>
    <row r="14" spans="1:22" ht="13.8">
      <c r="A14" s="235">
        <v>0</v>
      </c>
      <c r="B14" s="234">
        <v>2</v>
      </c>
      <c r="C14" s="233">
        <v>1</v>
      </c>
      <c r="D14" s="233">
        <v>2</v>
      </c>
      <c r="E14" s="233">
        <v>2</v>
      </c>
      <c r="F14" s="233">
        <v>0</v>
      </c>
      <c r="G14" s="233">
        <v>2</v>
      </c>
      <c r="H14" s="233">
        <v>0</v>
      </c>
      <c r="I14" s="233">
        <v>1</v>
      </c>
      <c r="J14" s="233">
        <v>1</v>
      </c>
      <c r="K14" s="233">
        <v>0</v>
      </c>
      <c r="L14" s="233">
        <v>2</v>
      </c>
      <c r="M14" s="233">
        <v>1</v>
      </c>
      <c r="N14" s="233">
        <v>0</v>
      </c>
      <c r="O14" s="233">
        <v>1</v>
      </c>
      <c r="P14" s="233">
        <v>1</v>
      </c>
      <c r="Q14" s="233">
        <v>0</v>
      </c>
      <c r="R14" s="232">
        <f t="shared" si="0"/>
        <v>16</v>
      </c>
    </row>
    <row r="15" spans="1:22" ht="13.8">
      <c r="A15" s="235">
        <v>0</v>
      </c>
      <c r="B15" s="234">
        <v>3</v>
      </c>
      <c r="C15" s="233">
        <v>2</v>
      </c>
      <c r="D15" s="233">
        <v>1</v>
      </c>
      <c r="E15" s="233">
        <v>2</v>
      </c>
      <c r="F15" s="233">
        <v>2</v>
      </c>
      <c r="G15" s="233">
        <v>3</v>
      </c>
      <c r="H15" s="233">
        <v>3</v>
      </c>
      <c r="I15" s="233">
        <v>2</v>
      </c>
      <c r="J15" s="233">
        <v>2</v>
      </c>
      <c r="K15" s="233">
        <v>3</v>
      </c>
      <c r="L15" s="233">
        <v>3</v>
      </c>
      <c r="M15" s="233">
        <v>3</v>
      </c>
      <c r="N15" s="233">
        <v>3</v>
      </c>
      <c r="O15" s="233">
        <v>2</v>
      </c>
      <c r="P15" s="233">
        <v>1</v>
      </c>
      <c r="Q15" s="233">
        <v>1</v>
      </c>
      <c r="R15" s="232">
        <f t="shared" si="0"/>
        <v>36</v>
      </c>
    </row>
    <row r="16" spans="1:22" ht="13.8">
      <c r="A16" s="235">
        <v>0</v>
      </c>
      <c r="B16" s="234">
        <v>1</v>
      </c>
      <c r="C16" s="233">
        <v>1</v>
      </c>
      <c r="D16" s="233">
        <v>2</v>
      </c>
      <c r="E16" s="233">
        <v>0</v>
      </c>
      <c r="F16" s="233">
        <v>1</v>
      </c>
      <c r="G16" s="233">
        <v>1</v>
      </c>
      <c r="H16" s="233">
        <v>1</v>
      </c>
      <c r="I16" s="233">
        <v>0</v>
      </c>
      <c r="J16" s="233">
        <v>2</v>
      </c>
      <c r="K16" s="233">
        <v>0</v>
      </c>
      <c r="L16" s="233">
        <v>0</v>
      </c>
      <c r="M16" s="233">
        <v>0</v>
      </c>
      <c r="N16" s="233">
        <v>1</v>
      </c>
      <c r="O16" s="233">
        <v>1</v>
      </c>
      <c r="P16" s="233">
        <v>2</v>
      </c>
      <c r="Q16" s="233">
        <v>2</v>
      </c>
      <c r="R16" s="232">
        <f t="shared" si="0"/>
        <v>15</v>
      </c>
    </row>
    <row r="17" spans="1:18" ht="13.8">
      <c r="A17" s="235">
        <v>0</v>
      </c>
      <c r="B17" s="234">
        <v>2</v>
      </c>
      <c r="C17" s="233">
        <v>1</v>
      </c>
      <c r="D17" s="233">
        <v>0</v>
      </c>
      <c r="E17" s="233">
        <v>1</v>
      </c>
      <c r="F17" s="233">
        <v>1</v>
      </c>
      <c r="G17" s="233">
        <v>2</v>
      </c>
      <c r="H17" s="233">
        <v>2</v>
      </c>
      <c r="I17" s="233">
        <v>2</v>
      </c>
      <c r="J17" s="233">
        <v>1</v>
      </c>
      <c r="K17" s="233">
        <v>1</v>
      </c>
      <c r="L17" s="233">
        <v>2</v>
      </c>
      <c r="M17" s="233">
        <v>1</v>
      </c>
      <c r="N17" s="233">
        <v>1</v>
      </c>
      <c r="O17" s="233">
        <v>2</v>
      </c>
      <c r="P17" s="233">
        <v>1</v>
      </c>
      <c r="Q17" s="233">
        <v>1</v>
      </c>
      <c r="R17" s="232">
        <f t="shared" si="0"/>
        <v>21</v>
      </c>
    </row>
    <row r="18" spans="1:18" ht="13.8">
      <c r="A18" s="235">
        <v>1</v>
      </c>
      <c r="B18" s="234">
        <v>2</v>
      </c>
      <c r="C18" s="233">
        <v>2</v>
      </c>
      <c r="D18" s="233">
        <v>1</v>
      </c>
      <c r="E18" s="233">
        <v>3</v>
      </c>
      <c r="F18" s="233">
        <v>2</v>
      </c>
      <c r="G18" s="233">
        <v>3</v>
      </c>
      <c r="H18" s="233">
        <v>3</v>
      </c>
      <c r="I18" s="233">
        <v>3</v>
      </c>
      <c r="J18" s="233">
        <v>3</v>
      </c>
      <c r="K18" s="233">
        <v>2</v>
      </c>
      <c r="L18" s="233">
        <v>1</v>
      </c>
      <c r="M18" s="233">
        <v>3</v>
      </c>
      <c r="N18" s="233">
        <v>3</v>
      </c>
      <c r="O18" s="233">
        <v>3</v>
      </c>
      <c r="P18" s="233">
        <v>3</v>
      </c>
      <c r="Q18" s="233">
        <v>3</v>
      </c>
      <c r="R18" s="232">
        <f t="shared" si="0"/>
        <v>40</v>
      </c>
    </row>
    <row r="19" spans="1:18" ht="13.8">
      <c r="A19" s="235">
        <v>1</v>
      </c>
      <c r="B19" s="234">
        <v>2</v>
      </c>
      <c r="C19" s="233">
        <v>2</v>
      </c>
      <c r="D19" s="233">
        <v>1</v>
      </c>
      <c r="E19" s="233">
        <v>2</v>
      </c>
      <c r="F19" s="233">
        <v>1</v>
      </c>
      <c r="G19" s="233">
        <v>2</v>
      </c>
      <c r="H19" s="233">
        <v>2</v>
      </c>
      <c r="I19" s="233">
        <v>2</v>
      </c>
      <c r="J19" s="233">
        <v>2</v>
      </c>
      <c r="K19" s="233">
        <v>1</v>
      </c>
      <c r="L19" s="233">
        <v>1</v>
      </c>
      <c r="M19" s="233">
        <v>1</v>
      </c>
      <c r="N19" s="233">
        <v>1</v>
      </c>
      <c r="O19" s="233">
        <v>2</v>
      </c>
      <c r="P19" s="233">
        <v>2</v>
      </c>
      <c r="Q19" s="233">
        <v>1</v>
      </c>
      <c r="R19" s="232">
        <f t="shared" si="0"/>
        <v>25</v>
      </c>
    </row>
    <row r="20" spans="1:18" ht="13.8">
      <c r="A20" s="235">
        <v>0</v>
      </c>
      <c r="B20" s="234">
        <v>2</v>
      </c>
      <c r="C20" s="233">
        <v>1</v>
      </c>
      <c r="D20" s="233">
        <v>3</v>
      </c>
      <c r="E20" s="233">
        <v>2</v>
      </c>
      <c r="F20" s="233">
        <v>2</v>
      </c>
      <c r="G20" s="233">
        <v>2</v>
      </c>
      <c r="H20" s="233">
        <v>2</v>
      </c>
      <c r="I20" s="233">
        <v>3</v>
      </c>
      <c r="J20" s="233">
        <v>1</v>
      </c>
      <c r="K20" s="233">
        <v>2</v>
      </c>
      <c r="L20" s="233">
        <v>3</v>
      </c>
      <c r="M20" s="233">
        <v>2</v>
      </c>
      <c r="N20" s="233">
        <v>1</v>
      </c>
      <c r="O20" s="233">
        <v>0</v>
      </c>
      <c r="P20" s="233">
        <v>0</v>
      </c>
      <c r="Q20" s="233">
        <v>0</v>
      </c>
      <c r="R20" s="232">
        <f t="shared" si="0"/>
        <v>26</v>
      </c>
    </row>
    <row r="21" spans="1:18" ht="13.8">
      <c r="A21" s="235">
        <v>0</v>
      </c>
      <c r="B21" s="234">
        <v>1</v>
      </c>
      <c r="C21" s="233">
        <v>2</v>
      </c>
      <c r="D21" s="233">
        <v>1</v>
      </c>
      <c r="E21" s="233">
        <v>1</v>
      </c>
      <c r="F21" s="233">
        <v>3</v>
      </c>
      <c r="G21" s="233">
        <v>1</v>
      </c>
      <c r="H21" s="233">
        <v>2</v>
      </c>
      <c r="I21" s="233">
        <v>2</v>
      </c>
      <c r="J21" s="233">
        <v>3</v>
      </c>
      <c r="K21" s="233">
        <v>1</v>
      </c>
      <c r="L21" s="233">
        <v>1</v>
      </c>
      <c r="M21" s="233">
        <v>2</v>
      </c>
      <c r="N21" s="233">
        <v>2</v>
      </c>
      <c r="O21" s="233">
        <v>3</v>
      </c>
      <c r="P21" s="233">
        <v>1</v>
      </c>
      <c r="Q21" s="233">
        <v>1</v>
      </c>
      <c r="R21" s="232">
        <f t="shared" si="0"/>
        <v>27</v>
      </c>
    </row>
    <row r="22" spans="1:18" ht="13.8">
      <c r="A22" s="235">
        <v>0</v>
      </c>
      <c r="B22" s="234">
        <v>1</v>
      </c>
      <c r="C22" s="233">
        <v>2</v>
      </c>
      <c r="D22" s="233">
        <v>0</v>
      </c>
      <c r="E22" s="233">
        <v>0</v>
      </c>
      <c r="F22" s="233">
        <v>1</v>
      </c>
      <c r="G22" s="233">
        <v>2</v>
      </c>
      <c r="H22" s="233">
        <v>0</v>
      </c>
      <c r="I22" s="233">
        <v>0</v>
      </c>
      <c r="J22" s="233">
        <v>2</v>
      </c>
      <c r="K22" s="233">
        <v>0</v>
      </c>
      <c r="L22" s="233">
        <v>0</v>
      </c>
      <c r="M22" s="233">
        <v>0</v>
      </c>
      <c r="N22" s="233">
        <v>0</v>
      </c>
      <c r="O22" s="233">
        <v>2</v>
      </c>
      <c r="P22" s="233">
        <v>1</v>
      </c>
      <c r="Q22" s="233">
        <v>1</v>
      </c>
      <c r="R22" s="232">
        <f t="shared" si="0"/>
        <v>12</v>
      </c>
    </row>
    <row r="23" spans="1:18" ht="13.8">
      <c r="A23" s="235">
        <v>0</v>
      </c>
      <c r="B23" s="234">
        <v>1</v>
      </c>
      <c r="C23" s="233">
        <v>2</v>
      </c>
      <c r="D23" s="233">
        <v>0</v>
      </c>
      <c r="E23" s="233">
        <v>1</v>
      </c>
      <c r="F23" s="233">
        <v>0</v>
      </c>
      <c r="G23" s="233">
        <v>0</v>
      </c>
      <c r="H23" s="233">
        <v>1</v>
      </c>
      <c r="I23" s="233">
        <v>0</v>
      </c>
      <c r="J23" s="233">
        <v>3</v>
      </c>
      <c r="K23" s="233">
        <v>0</v>
      </c>
      <c r="L23" s="233">
        <v>0</v>
      </c>
      <c r="M23" s="233">
        <v>0</v>
      </c>
      <c r="N23" s="233">
        <v>1</v>
      </c>
      <c r="O23" s="233">
        <v>1</v>
      </c>
      <c r="P23" s="233">
        <v>0</v>
      </c>
      <c r="Q23" s="233">
        <v>0</v>
      </c>
      <c r="R23" s="232">
        <f t="shared" si="0"/>
        <v>10</v>
      </c>
    </row>
    <row r="24" spans="1:18" ht="13.8">
      <c r="A24" s="235">
        <v>0</v>
      </c>
      <c r="B24" s="234">
        <v>2</v>
      </c>
      <c r="C24" s="233">
        <v>1</v>
      </c>
      <c r="D24" s="233">
        <v>1</v>
      </c>
      <c r="E24" s="233">
        <v>2</v>
      </c>
      <c r="F24" s="233">
        <v>1</v>
      </c>
      <c r="G24" s="233">
        <v>1</v>
      </c>
      <c r="H24" s="233">
        <v>1</v>
      </c>
      <c r="I24" s="233">
        <v>1</v>
      </c>
      <c r="J24" s="233">
        <v>2</v>
      </c>
      <c r="K24" s="233">
        <v>0</v>
      </c>
      <c r="L24" s="233">
        <v>1</v>
      </c>
      <c r="M24" s="233">
        <v>1</v>
      </c>
      <c r="N24" s="233">
        <v>1</v>
      </c>
      <c r="O24" s="233">
        <v>1</v>
      </c>
      <c r="P24" s="233">
        <v>1</v>
      </c>
      <c r="Q24" s="233">
        <v>1</v>
      </c>
      <c r="R24" s="232">
        <f t="shared" si="0"/>
        <v>18</v>
      </c>
    </row>
    <row r="25" spans="1:18" ht="13.8">
      <c r="A25" s="235">
        <v>0</v>
      </c>
      <c r="B25" s="234">
        <v>2</v>
      </c>
      <c r="C25" s="233">
        <v>2</v>
      </c>
      <c r="D25" s="233">
        <v>1</v>
      </c>
      <c r="E25" s="233">
        <v>1</v>
      </c>
      <c r="F25" s="233">
        <v>1</v>
      </c>
      <c r="G25" s="233">
        <v>1</v>
      </c>
      <c r="H25" s="233">
        <v>0</v>
      </c>
      <c r="I25" s="233">
        <v>1</v>
      </c>
      <c r="J25" s="233">
        <v>2</v>
      </c>
      <c r="K25" s="233">
        <v>0</v>
      </c>
      <c r="L25" s="233">
        <v>0</v>
      </c>
      <c r="M25" s="233">
        <v>0</v>
      </c>
      <c r="N25" s="233">
        <v>1</v>
      </c>
      <c r="O25" s="233">
        <v>2</v>
      </c>
      <c r="P25" s="233">
        <v>1</v>
      </c>
      <c r="Q25" s="233">
        <v>1</v>
      </c>
      <c r="R25" s="232">
        <f t="shared" si="0"/>
        <v>16</v>
      </c>
    </row>
    <row r="26" spans="1:18" ht="13.8">
      <c r="A26" s="235">
        <v>0</v>
      </c>
      <c r="B26" s="234">
        <v>3</v>
      </c>
      <c r="C26" s="233">
        <v>3</v>
      </c>
      <c r="D26" s="233">
        <v>0</v>
      </c>
      <c r="E26" s="233">
        <v>2</v>
      </c>
      <c r="F26" s="233">
        <v>2</v>
      </c>
      <c r="G26" s="233">
        <v>3</v>
      </c>
      <c r="H26" s="233">
        <v>1</v>
      </c>
      <c r="I26" s="233">
        <v>0</v>
      </c>
      <c r="J26" s="233">
        <v>3</v>
      </c>
      <c r="K26" s="233">
        <v>0</v>
      </c>
      <c r="L26" s="233">
        <v>0</v>
      </c>
      <c r="M26" s="233">
        <v>0</v>
      </c>
      <c r="N26" s="233">
        <v>1</v>
      </c>
      <c r="O26" s="233">
        <v>2</v>
      </c>
      <c r="P26" s="233">
        <v>2</v>
      </c>
      <c r="Q26" s="233">
        <v>0</v>
      </c>
      <c r="R26" s="232">
        <f t="shared" si="0"/>
        <v>22</v>
      </c>
    </row>
    <row r="27" spans="1:18" ht="13.8">
      <c r="A27" s="235">
        <v>1</v>
      </c>
      <c r="B27" s="234">
        <v>1</v>
      </c>
      <c r="C27" s="233">
        <v>2</v>
      </c>
      <c r="D27" s="233">
        <v>0</v>
      </c>
      <c r="E27" s="233">
        <v>1</v>
      </c>
      <c r="F27" s="233">
        <v>1</v>
      </c>
      <c r="G27" s="233">
        <v>2</v>
      </c>
      <c r="H27" s="233">
        <v>1</v>
      </c>
      <c r="I27" s="233">
        <v>0</v>
      </c>
      <c r="J27" s="233">
        <v>1</v>
      </c>
      <c r="K27" s="233">
        <v>1</v>
      </c>
      <c r="L27" s="233">
        <v>2</v>
      </c>
      <c r="M27" s="233">
        <v>2</v>
      </c>
      <c r="N27" s="233">
        <v>1</v>
      </c>
      <c r="O27" s="233">
        <v>1</v>
      </c>
      <c r="P27" s="233">
        <v>1</v>
      </c>
      <c r="Q27" s="233">
        <v>2</v>
      </c>
      <c r="R27" s="232">
        <f t="shared" si="0"/>
        <v>19</v>
      </c>
    </row>
    <row r="28" spans="1:18" ht="13.8">
      <c r="A28" s="235">
        <v>0</v>
      </c>
      <c r="B28" s="234">
        <v>2</v>
      </c>
      <c r="C28" s="233">
        <v>3</v>
      </c>
      <c r="D28" s="233">
        <v>1</v>
      </c>
      <c r="E28" s="233">
        <v>2</v>
      </c>
      <c r="F28" s="233">
        <v>0</v>
      </c>
      <c r="G28" s="233">
        <v>1</v>
      </c>
      <c r="H28" s="233">
        <v>1</v>
      </c>
      <c r="I28" s="233">
        <v>3</v>
      </c>
      <c r="J28" s="233">
        <v>2</v>
      </c>
      <c r="K28" s="233">
        <v>1</v>
      </c>
      <c r="L28" s="233">
        <v>0</v>
      </c>
      <c r="M28" s="233">
        <v>0</v>
      </c>
      <c r="N28" s="233">
        <v>0</v>
      </c>
      <c r="O28" s="233">
        <v>2</v>
      </c>
      <c r="P28" s="233">
        <v>1</v>
      </c>
      <c r="Q28" s="233">
        <v>0</v>
      </c>
      <c r="R28" s="232">
        <f t="shared" si="0"/>
        <v>19</v>
      </c>
    </row>
    <row r="29" spans="1:18" ht="13.8">
      <c r="A29" s="235">
        <v>0</v>
      </c>
      <c r="B29" s="234">
        <v>2</v>
      </c>
      <c r="C29" s="233">
        <v>1</v>
      </c>
      <c r="D29" s="233">
        <v>2</v>
      </c>
      <c r="E29" s="233">
        <v>1</v>
      </c>
      <c r="F29" s="233">
        <v>0</v>
      </c>
      <c r="G29" s="233">
        <v>2</v>
      </c>
      <c r="H29" s="233">
        <v>0</v>
      </c>
      <c r="I29" s="233">
        <v>1</v>
      </c>
      <c r="J29" s="233">
        <v>1</v>
      </c>
      <c r="K29" s="233">
        <v>2</v>
      </c>
      <c r="L29" s="233">
        <v>2</v>
      </c>
      <c r="M29" s="233">
        <v>1</v>
      </c>
      <c r="N29" s="233">
        <v>0</v>
      </c>
      <c r="O29" s="233">
        <v>1</v>
      </c>
      <c r="P29" s="233">
        <v>1</v>
      </c>
      <c r="Q29" s="233">
        <v>1</v>
      </c>
      <c r="R29" s="232">
        <f t="shared" si="0"/>
        <v>18</v>
      </c>
    </row>
    <row r="30" spans="1:18" ht="13.8">
      <c r="A30" s="235">
        <v>0</v>
      </c>
      <c r="B30" s="234">
        <v>2</v>
      </c>
      <c r="C30" s="233">
        <v>2</v>
      </c>
      <c r="D30" s="233">
        <v>2</v>
      </c>
      <c r="E30" s="233">
        <v>2</v>
      </c>
      <c r="F30" s="233">
        <v>0</v>
      </c>
      <c r="G30" s="233">
        <v>2</v>
      </c>
      <c r="H30" s="233">
        <v>1</v>
      </c>
      <c r="I30" s="233">
        <v>1</v>
      </c>
      <c r="J30" s="233">
        <v>1</v>
      </c>
      <c r="K30" s="233">
        <v>2</v>
      </c>
      <c r="L30" s="233">
        <v>2</v>
      </c>
      <c r="M30" s="233">
        <v>1</v>
      </c>
      <c r="N30" s="233">
        <v>0</v>
      </c>
      <c r="O30" s="233">
        <v>3</v>
      </c>
      <c r="P30" s="233">
        <v>2</v>
      </c>
      <c r="Q30" s="233">
        <v>2</v>
      </c>
      <c r="R30" s="232">
        <f t="shared" si="0"/>
        <v>25</v>
      </c>
    </row>
    <row r="31" spans="1:18" ht="13.8">
      <c r="A31" s="235">
        <v>0</v>
      </c>
      <c r="B31" s="234">
        <v>1</v>
      </c>
      <c r="C31" s="233">
        <v>1</v>
      </c>
      <c r="D31" s="233">
        <v>1</v>
      </c>
      <c r="E31" s="233">
        <v>2</v>
      </c>
      <c r="F31" s="233">
        <v>1</v>
      </c>
      <c r="G31" s="233">
        <v>2</v>
      </c>
      <c r="H31" s="233">
        <v>1</v>
      </c>
      <c r="I31" s="233">
        <v>1</v>
      </c>
      <c r="J31" s="233">
        <v>1</v>
      </c>
      <c r="K31" s="233">
        <v>1</v>
      </c>
      <c r="L31" s="233">
        <v>1</v>
      </c>
      <c r="M31" s="233">
        <v>1</v>
      </c>
      <c r="N31" s="233">
        <v>1</v>
      </c>
      <c r="O31" s="233">
        <v>2</v>
      </c>
      <c r="P31" s="233">
        <v>1</v>
      </c>
      <c r="Q31" s="233">
        <v>1</v>
      </c>
      <c r="R31" s="232">
        <f t="shared" si="0"/>
        <v>19</v>
      </c>
    </row>
    <row r="32" spans="1:18" ht="13.8">
      <c r="A32" s="235">
        <v>1</v>
      </c>
      <c r="B32" s="234">
        <v>1</v>
      </c>
      <c r="C32" s="233">
        <v>1</v>
      </c>
      <c r="D32" s="233">
        <v>0</v>
      </c>
      <c r="E32" s="233">
        <v>2</v>
      </c>
      <c r="F32" s="233">
        <v>2</v>
      </c>
      <c r="G32" s="233">
        <v>2</v>
      </c>
      <c r="H32" s="233">
        <v>2</v>
      </c>
      <c r="I32" s="233">
        <v>1</v>
      </c>
      <c r="J32" s="233">
        <v>2</v>
      </c>
      <c r="K32" s="233">
        <v>1</v>
      </c>
      <c r="L32" s="233">
        <v>1</v>
      </c>
      <c r="M32" s="233">
        <v>2</v>
      </c>
      <c r="N32" s="233">
        <v>2</v>
      </c>
      <c r="O32" s="233">
        <v>2</v>
      </c>
      <c r="P32" s="233">
        <v>2</v>
      </c>
      <c r="Q32" s="233">
        <v>1</v>
      </c>
      <c r="R32" s="232">
        <f t="shared" si="0"/>
        <v>24</v>
      </c>
    </row>
    <row r="33" spans="1:18" ht="13.8">
      <c r="A33" s="235">
        <v>0</v>
      </c>
      <c r="B33" s="234">
        <v>1</v>
      </c>
      <c r="C33" s="233">
        <v>1</v>
      </c>
      <c r="D33" s="233">
        <v>1</v>
      </c>
      <c r="E33" s="233">
        <v>1</v>
      </c>
      <c r="F33" s="233">
        <v>0</v>
      </c>
      <c r="G33" s="233">
        <v>1</v>
      </c>
      <c r="H33" s="233">
        <v>1</v>
      </c>
      <c r="I33" s="233">
        <v>1</v>
      </c>
      <c r="J33" s="233">
        <v>1</v>
      </c>
      <c r="K33" s="233">
        <v>1</v>
      </c>
      <c r="L33" s="233">
        <v>1</v>
      </c>
      <c r="M33" s="233">
        <v>1</v>
      </c>
      <c r="N33" s="233">
        <v>0</v>
      </c>
      <c r="O33" s="233">
        <v>2</v>
      </c>
      <c r="P33" s="233">
        <v>1</v>
      </c>
      <c r="Q33" s="233">
        <v>2</v>
      </c>
      <c r="R33" s="232">
        <f t="shared" si="0"/>
        <v>16</v>
      </c>
    </row>
    <row r="34" spans="1:18" ht="13.8">
      <c r="A34" s="235">
        <v>0</v>
      </c>
      <c r="B34" s="234">
        <v>1</v>
      </c>
      <c r="C34" s="233">
        <v>2</v>
      </c>
      <c r="D34" s="233">
        <v>3</v>
      </c>
      <c r="E34" s="233">
        <v>1</v>
      </c>
      <c r="F34" s="233">
        <v>1</v>
      </c>
      <c r="G34" s="233">
        <v>3</v>
      </c>
      <c r="H34" s="233">
        <v>1</v>
      </c>
      <c r="I34" s="233">
        <v>0</v>
      </c>
      <c r="J34" s="233">
        <v>3</v>
      </c>
      <c r="K34" s="233">
        <v>1</v>
      </c>
      <c r="L34" s="233">
        <v>0</v>
      </c>
      <c r="M34" s="233">
        <v>1</v>
      </c>
      <c r="N34" s="233">
        <v>1</v>
      </c>
      <c r="O34" s="233">
        <v>3</v>
      </c>
      <c r="P34" s="233">
        <v>2</v>
      </c>
      <c r="Q34" s="233">
        <v>2</v>
      </c>
      <c r="R34" s="232">
        <f t="shared" ref="R34:R52" si="1">SUM(B34:Q34)</f>
        <v>25</v>
      </c>
    </row>
    <row r="35" spans="1:18" ht="13.8">
      <c r="A35" s="235">
        <v>0</v>
      </c>
      <c r="B35" s="234">
        <v>1</v>
      </c>
      <c r="C35" s="233">
        <v>1</v>
      </c>
      <c r="D35" s="233">
        <v>1</v>
      </c>
      <c r="E35" s="233">
        <v>2</v>
      </c>
      <c r="F35" s="233">
        <v>1</v>
      </c>
      <c r="G35" s="233">
        <v>2</v>
      </c>
      <c r="H35" s="233">
        <v>1</v>
      </c>
      <c r="I35" s="233">
        <v>2</v>
      </c>
      <c r="J35" s="233">
        <v>1</v>
      </c>
      <c r="K35" s="233">
        <v>1</v>
      </c>
      <c r="L35" s="233">
        <v>1</v>
      </c>
      <c r="M35" s="233">
        <v>0</v>
      </c>
      <c r="N35" s="233">
        <v>1</v>
      </c>
      <c r="O35" s="233">
        <v>1</v>
      </c>
      <c r="P35" s="233">
        <v>1</v>
      </c>
      <c r="Q35" s="233">
        <v>0</v>
      </c>
      <c r="R35" s="232">
        <f t="shared" si="1"/>
        <v>17</v>
      </c>
    </row>
    <row r="36" spans="1:18" ht="13.8">
      <c r="A36" s="235">
        <v>0</v>
      </c>
      <c r="B36" s="234">
        <v>2</v>
      </c>
      <c r="C36" s="233">
        <v>3</v>
      </c>
      <c r="D36" s="233">
        <v>1</v>
      </c>
      <c r="E36" s="233">
        <v>0</v>
      </c>
      <c r="F36" s="233">
        <v>1</v>
      </c>
      <c r="G36" s="233">
        <v>3</v>
      </c>
      <c r="H36" s="233">
        <v>2</v>
      </c>
      <c r="I36" s="233">
        <v>3</v>
      </c>
      <c r="J36" s="233">
        <v>3</v>
      </c>
      <c r="K36" s="233">
        <v>1</v>
      </c>
      <c r="L36" s="233">
        <v>1</v>
      </c>
      <c r="M36" s="233">
        <v>1</v>
      </c>
      <c r="N36" s="233">
        <v>2</v>
      </c>
      <c r="O36" s="233">
        <v>2</v>
      </c>
      <c r="P36" s="233">
        <v>1</v>
      </c>
      <c r="Q36" s="233">
        <v>1</v>
      </c>
      <c r="R36" s="232">
        <f t="shared" si="1"/>
        <v>27</v>
      </c>
    </row>
    <row r="37" spans="1:18" ht="13.8">
      <c r="A37" s="235">
        <v>0</v>
      </c>
      <c r="B37" s="234">
        <v>2</v>
      </c>
      <c r="C37" s="233">
        <v>1</v>
      </c>
      <c r="D37" s="233">
        <v>0</v>
      </c>
      <c r="E37" s="233">
        <v>2</v>
      </c>
      <c r="F37" s="233">
        <v>1</v>
      </c>
      <c r="G37" s="233">
        <v>1</v>
      </c>
      <c r="H37" s="233">
        <v>1</v>
      </c>
      <c r="I37" s="233">
        <v>0</v>
      </c>
      <c r="J37" s="233">
        <v>1</v>
      </c>
      <c r="K37" s="233">
        <v>0</v>
      </c>
      <c r="L37" s="233">
        <v>1</v>
      </c>
      <c r="M37" s="233">
        <v>1</v>
      </c>
      <c r="N37" s="233">
        <v>1</v>
      </c>
      <c r="O37" s="233">
        <v>0</v>
      </c>
      <c r="P37" s="233">
        <v>1</v>
      </c>
      <c r="Q37" s="233">
        <v>1</v>
      </c>
      <c r="R37" s="232">
        <f t="shared" si="1"/>
        <v>14</v>
      </c>
    </row>
    <row r="38" spans="1:18" ht="13.8">
      <c r="A38" s="235">
        <v>0</v>
      </c>
      <c r="B38" s="234">
        <v>3</v>
      </c>
      <c r="C38" s="233">
        <v>3</v>
      </c>
      <c r="D38" s="233">
        <v>0</v>
      </c>
      <c r="E38" s="233">
        <v>0</v>
      </c>
      <c r="F38" s="233">
        <v>2</v>
      </c>
      <c r="G38" s="233">
        <v>3</v>
      </c>
      <c r="H38" s="233">
        <v>2</v>
      </c>
      <c r="I38" s="233">
        <v>2</v>
      </c>
      <c r="J38" s="233">
        <v>3</v>
      </c>
      <c r="K38" s="233">
        <v>0</v>
      </c>
      <c r="L38" s="233">
        <v>0</v>
      </c>
      <c r="M38" s="233">
        <v>0</v>
      </c>
      <c r="N38" s="233">
        <v>2</v>
      </c>
      <c r="O38" s="233">
        <v>3</v>
      </c>
      <c r="P38" s="233">
        <v>2</v>
      </c>
      <c r="Q38" s="233">
        <v>2</v>
      </c>
      <c r="R38" s="232">
        <f t="shared" si="1"/>
        <v>27</v>
      </c>
    </row>
    <row r="39" spans="1:18" ht="13.8">
      <c r="A39" s="235">
        <v>0</v>
      </c>
      <c r="B39" s="234">
        <v>2</v>
      </c>
      <c r="C39" s="233">
        <v>1</v>
      </c>
      <c r="D39" s="233">
        <v>1</v>
      </c>
      <c r="E39" s="233">
        <v>3</v>
      </c>
      <c r="F39" s="233">
        <v>1</v>
      </c>
      <c r="G39" s="233">
        <v>2</v>
      </c>
      <c r="H39" s="233">
        <v>1</v>
      </c>
      <c r="I39" s="233">
        <v>2</v>
      </c>
      <c r="J39" s="233">
        <v>2</v>
      </c>
      <c r="K39" s="233">
        <v>1</v>
      </c>
      <c r="L39" s="233">
        <v>1</v>
      </c>
      <c r="M39" s="233">
        <v>1</v>
      </c>
      <c r="N39" s="233">
        <v>1</v>
      </c>
      <c r="O39" s="233">
        <v>2</v>
      </c>
      <c r="P39" s="233">
        <v>1</v>
      </c>
      <c r="Q39" s="233">
        <v>1</v>
      </c>
      <c r="R39" s="232">
        <f t="shared" si="1"/>
        <v>23</v>
      </c>
    </row>
    <row r="40" spans="1:18" ht="13.8">
      <c r="A40" s="235">
        <v>0</v>
      </c>
      <c r="B40" s="234">
        <v>2</v>
      </c>
      <c r="C40" s="233">
        <v>1</v>
      </c>
      <c r="D40" s="233">
        <v>2</v>
      </c>
      <c r="E40" s="233">
        <v>3</v>
      </c>
      <c r="F40" s="233">
        <v>2</v>
      </c>
      <c r="G40" s="233">
        <v>2</v>
      </c>
      <c r="H40" s="233">
        <v>2</v>
      </c>
      <c r="I40" s="233">
        <v>2</v>
      </c>
      <c r="J40" s="233">
        <v>1</v>
      </c>
      <c r="K40" s="233">
        <v>1</v>
      </c>
      <c r="L40" s="233">
        <v>1</v>
      </c>
      <c r="M40" s="233">
        <v>2</v>
      </c>
      <c r="N40" s="233">
        <v>2</v>
      </c>
      <c r="O40" s="233">
        <v>1</v>
      </c>
      <c r="P40" s="233">
        <v>1</v>
      </c>
      <c r="Q40" s="233">
        <v>1</v>
      </c>
      <c r="R40" s="232">
        <f t="shared" si="1"/>
        <v>26</v>
      </c>
    </row>
    <row r="41" spans="1:18" ht="13.8">
      <c r="A41" s="235">
        <v>0</v>
      </c>
      <c r="B41" s="234">
        <v>2</v>
      </c>
      <c r="C41" s="233">
        <v>1</v>
      </c>
      <c r="D41" s="233">
        <v>1</v>
      </c>
      <c r="E41" s="233">
        <v>2</v>
      </c>
      <c r="F41" s="233">
        <v>0</v>
      </c>
      <c r="G41" s="233">
        <v>2</v>
      </c>
      <c r="H41" s="233">
        <v>1</v>
      </c>
      <c r="I41" s="233">
        <v>0</v>
      </c>
      <c r="J41" s="233">
        <v>1</v>
      </c>
      <c r="K41" s="233">
        <v>2</v>
      </c>
      <c r="L41" s="233">
        <v>1</v>
      </c>
      <c r="M41" s="233">
        <v>1</v>
      </c>
      <c r="N41" s="233">
        <v>1</v>
      </c>
      <c r="O41" s="233">
        <v>1</v>
      </c>
      <c r="P41" s="233">
        <v>0</v>
      </c>
      <c r="Q41" s="233">
        <v>1</v>
      </c>
      <c r="R41" s="232">
        <f t="shared" si="1"/>
        <v>17</v>
      </c>
    </row>
    <row r="42" spans="1:18" ht="13.8">
      <c r="A42" s="235">
        <v>0</v>
      </c>
      <c r="B42" s="234">
        <v>2</v>
      </c>
      <c r="C42" s="233">
        <v>0</v>
      </c>
      <c r="D42" s="233">
        <v>3</v>
      </c>
      <c r="E42" s="233">
        <v>2</v>
      </c>
      <c r="F42" s="233">
        <v>1</v>
      </c>
      <c r="G42" s="233">
        <v>2</v>
      </c>
      <c r="H42" s="233">
        <v>2</v>
      </c>
      <c r="I42" s="233">
        <v>1</v>
      </c>
      <c r="J42" s="233">
        <v>2</v>
      </c>
      <c r="K42" s="233">
        <v>1</v>
      </c>
      <c r="L42" s="233">
        <v>1</v>
      </c>
      <c r="M42" s="233">
        <v>2</v>
      </c>
      <c r="N42" s="233">
        <v>2</v>
      </c>
      <c r="O42" s="233">
        <v>2</v>
      </c>
      <c r="P42" s="233">
        <v>2</v>
      </c>
      <c r="Q42" s="233">
        <v>2</v>
      </c>
      <c r="R42" s="232">
        <f t="shared" si="1"/>
        <v>27</v>
      </c>
    </row>
    <row r="43" spans="1:18" ht="13.8">
      <c r="A43" s="235">
        <v>0</v>
      </c>
      <c r="B43" s="234">
        <v>2</v>
      </c>
      <c r="C43" s="233">
        <v>1</v>
      </c>
      <c r="D43" s="233">
        <v>1</v>
      </c>
      <c r="E43" s="233">
        <v>3</v>
      </c>
      <c r="F43" s="233">
        <v>2</v>
      </c>
      <c r="G43" s="233">
        <v>1</v>
      </c>
      <c r="H43" s="233">
        <v>1</v>
      </c>
      <c r="I43" s="233">
        <v>1</v>
      </c>
      <c r="J43" s="233">
        <v>1</v>
      </c>
      <c r="K43" s="233">
        <v>1</v>
      </c>
      <c r="L43" s="233">
        <v>2</v>
      </c>
      <c r="M43" s="233">
        <v>1</v>
      </c>
      <c r="N43" s="233">
        <v>1</v>
      </c>
      <c r="O43" s="233">
        <v>1</v>
      </c>
      <c r="P43" s="233">
        <v>1</v>
      </c>
      <c r="Q43" s="233">
        <v>1</v>
      </c>
      <c r="R43" s="232">
        <f t="shared" si="1"/>
        <v>21</v>
      </c>
    </row>
    <row r="44" spans="1:18" ht="13.8">
      <c r="A44" s="235">
        <v>1</v>
      </c>
      <c r="B44" s="234">
        <v>2</v>
      </c>
      <c r="C44" s="233">
        <v>2</v>
      </c>
      <c r="D44" s="233">
        <v>1</v>
      </c>
      <c r="E44" s="233">
        <v>1</v>
      </c>
      <c r="F44" s="233">
        <v>2</v>
      </c>
      <c r="G44" s="233">
        <v>1</v>
      </c>
      <c r="H44" s="233">
        <v>2</v>
      </c>
      <c r="I44" s="233">
        <v>1</v>
      </c>
      <c r="J44" s="233">
        <v>2</v>
      </c>
      <c r="K44" s="233">
        <v>1</v>
      </c>
      <c r="L44" s="233">
        <v>1</v>
      </c>
      <c r="M44" s="233">
        <v>1</v>
      </c>
      <c r="N44" s="233">
        <v>1</v>
      </c>
      <c r="O44" s="233">
        <v>2</v>
      </c>
      <c r="P44" s="233">
        <v>1</v>
      </c>
      <c r="Q44" s="233">
        <v>3</v>
      </c>
      <c r="R44" s="232">
        <f t="shared" si="1"/>
        <v>24</v>
      </c>
    </row>
    <row r="45" spans="1:18" ht="13.8">
      <c r="A45" s="235">
        <v>0</v>
      </c>
      <c r="B45" s="234">
        <v>2</v>
      </c>
      <c r="C45" s="233">
        <v>3</v>
      </c>
      <c r="D45" s="233">
        <v>3</v>
      </c>
      <c r="E45" s="233">
        <v>3</v>
      </c>
      <c r="F45" s="233">
        <v>1</v>
      </c>
      <c r="G45" s="233">
        <v>1</v>
      </c>
      <c r="H45" s="233">
        <v>2</v>
      </c>
      <c r="I45" s="233">
        <v>3</v>
      </c>
      <c r="J45" s="233">
        <v>3</v>
      </c>
      <c r="K45" s="233">
        <v>0</v>
      </c>
      <c r="L45" s="233">
        <v>1</v>
      </c>
      <c r="M45" s="233">
        <v>1</v>
      </c>
      <c r="N45" s="233">
        <v>3</v>
      </c>
      <c r="O45" s="233">
        <v>3</v>
      </c>
      <c r="P45" s="233">
        <v>2</v>
      </c>
      <c r="Q45" s="233">
        <v>2</v>
      </c>
      <c r="R45" s="232">
        <f t="shared" si="1"/>
        <v>33</v>
      </c>
    </row>
    <row r="46" spans="1:18" ht="13.8">
      <c r="A46" s="235">
        <v>1</v>
      </c>
      <c r="B46" s="234">
        <v>2</v>
      </c>
      <c r="C46" s="233">
        <v>3</v>
      </c>
      <c r="D46" s="233">
        <v>2</v>
      </c>
      <c r="E46" s="233">
        <v>2</v>
      </c>
      <c r="F46" s="233">
        <v>1</v>
      </c>
      <c r="G46" s="233">
        <v>0</v>
      </c>
      <c r="H46" s="233">
        <v>3</v>
      </c>
      <c r="I46" s="233">
        <v>2</v>
      </c>
      <c r="J46" s="233">
        <v>3</v>
      </c>
      <c r="K46" s="233">
        <v>0</v>
      </c>
      <c r="L46" s="233">
        <v>0</v>
      </c>
      <c r="M46" s="233">
        <v>2</v>
      </c>
      <c r="N46" s="233">
        <v>0</v>
      </c>
      <c r="O46" s="233">
        <v>3</v>
      </c>
      <c r="P46" s="233">
        <v>3</v>
      </c>
      <c r="Q46" s="233">
        <v>2</v>
      </c>
      <c r="R46" s="232">
        <f t="shared" si="1"/>
        <v>28</v>
      </c>
    </row>
    <row r="47" spans="1:18" ht="13.8">
      <c r="A47" s="235">
        <v>0</v>
      </c>
      <c r="B47" s="234">
        <v>3</v>
      </c>
      <c r="C47" s="233">
        <v>2</v>
      </c>
      <c r="D47" s="233">
        <v>2</v>
      </c>
      <c r="E47" s="233">
        <v>2</v>
      </c>
      <c r="F47" s="233">
        <v>2</v>
      </c>
      <c r="G47" s="233">
        <v>3</v>
      </c>
      <c r="H47" s="233">
        <v>2</v>
      </c>
      <c r="I47" s="233">
        <v>3</v>
      </c>
      <c r="J47" s="233">
        <v>2</v>
      </c>
      <c r="K47" s="233">
        <v>1</v>
      </c>
      <c r="L47" s="233">
        <v>1</v>
      </c>
      <c r="M47" s="233">
        <v>2</v>
      </c>
      <c r="N47" s="233">
        <v>1</v>
      </c>
      <c r="O47" s="233">
        <v>2</v>
      </c>
      <c r="P47" s="233">
        <v>2</v>
      </c>
      <c r="Q47" s="233">
        <v>1</v>
      </c>
      <c r="R47" s="232">
        <f t="shared" si="1"/>
        <v>31</v>
      </c>
    </row>
    <row r="48" spans="1:18" ht="13.8">
      <c r="A48" s="235">
        <v>0</v>
      </c>
      <c r="B48" s="234">
        <v>3</v>
      </c>
      <c r="C48" s="233">
        <v>2</v>
      </c>
      <c r="D48" s="233">
        <v>1</v>
      </c>
      <c r="E48" s="233">
        <v>1</v>
      </c>
      <c r="F48" s="233">
        <v>2</v>
      </c>
      <c r="G48" s="233">
        <v>2</v>
      </c>
      <c r="H48" s="233">
        <v>2</v>
      </c>
      <c r="I48" s="233">
        <v>2</v>
      </c>
      <c r="J48" s="233">
        <v>2</v>
      </c>
      <c r="K48" s="233">
        <v>1</v>
      </c>
      <c r="L48" s="233">
        <v>3</v>
      </c>
      <c r="M48" s="233">
        <v>2</v>
      </c>
      <c r="N48" s="233">
        <v>2</v>
      </c>
      <c r="O48" s="233">
        <v>2</v>
      </c>
      <c r="P48" s="233">
        <v>2</v>
      </c>
      <c r="Q48" s="233">
        <v>2</v>
      </c>
      <c r="R48" s="232">
        <f t="shared" si="1"/>
        <v>31</v>
      </c>
    </row>
    <row r="49" spans="1:18" ht="13.8">
      <c r="A49" s="235">
        <v>1</v>
      </c>
      <c r="B49" s="234">
        <v>2</v>
      </c>
      <c r="C49" s="233">
        <v>1</v>
      </c>
      <c r="D49" s="233">
        <v>2</v>
      </c>
      <c r="E49" s="233">
        <v>2</v>
      </c>
      <c r="F49" s="233">
        <v>2</v>
      </c>
      <c r="G49" s="233">
        <v>1</v>
      </c>
      <c r="H49" s="233">
        <v>2</v>
      </c>
      <c r="I49" s="233">
        <v>2</v>
      </c>
      <c r="J49" s="233">
        <v>2</v>
      </c>
      <c r="K49" s="233">
        <v>1</v>
      </c>
      <c r="L49" s="233">
        <v>1</v>
      </c>
      <c r="M49" s="233">
        <v>2</v>
      </c>
      <c r="N49" s="233">
        <v>3</v>
      </c>
      <c r="O49" s="233">
        <v>2</v>
      </c>
      <c r="P49" s="233">
        <v>1</v>
      </c>
      <c r="Q49" s="233">
        <v>2</v>
      </c>
      <c r="R49" s="232">
        <f t="shared" si="1"/>
        <v>28</v>
      </c>
    </row>
    <row r="50" spans="1:18" ht="13.8">
      <c r="A50" s="235">
        <v>1</v>
      </c>
      <c r="B50" s="234">
        <v>3</v>
      </c>
      <c r="C50" s="233">
        <v>2</v>
      </c>
      <c r="D50" s="233">
        <v>1</v>
      </c>
      <c r="E50" s="233">
        <v>2</v>
      </c>
      <c r="F50" s="233">
        <v>3</v>
      </c>
      <c r="G50" s="233">
        <v>3</v>
      </c>
      <c r="H50" s="233">
        <v>2</v>
      </c>
      <c r="I50" s="233">
        <v>2</v>
      </c>
      <c r="J50" s="233">
        <v>3</v>
      </c>
      <c r="K50" s="233">
        <v>3</v>
      </c>
      <c r="L50" s="233">
        <v>2</v>
      </c>
      <c r="M50" s="233">
        <v>3</v>
      </c>
      <c r="N50" s="233">
        <v>3</v>
      </c>
      <c r="O50" s="233">
        <v>3</v>
      </c>
      <c r="P50" s="233">
        <v>3</v>
      </c>
      <c r="Q50" s="233">
        <v>3</v>
      </c>
      <c r="R50" s="232">
        <f t="shared" si="1"/>
        <v>41</v>
      </c>
    </row>
    <row r="51" spans="1:18" ht="13.8">
      <c r="A51" s="235">
        <v>0</v>
      </c>
      <c r="B51" s="234">
        <v>2</v>
      </c>
      <c r="C51" s="233">
        <v>2</v>
      </c>
      <c r="D51" s="233">
        <v>2</v>
      </c>
      <c r="E51" s="233">
        <v>2</v>
      </c>
      <c r="F51" s="233">
        <v>2</v>
      </c>
      <c r="G51" s="233">
        <v>2</v>
      </c>
      <c r="H51" s="233">
        <v>2</v>
      </c>
      <c r="I51" s="233">
        <v>2</v>
      </c>
      <c r="J51" s="233">
        <v>3</v>
      </c>
      <c r="K51" s="233">
        <v>0</v>
      </c>
      <c r="L51" s="233">
        <v>2</v>
      </c>
      <c r="M51" s="233">
        <v>2</v>
      </c>
      <c r="N51" s="233">
        <v>3</v>
      </c>
      <c r="O51" s="233">
        <v>2</v>
      </c>
      <c r="P51" s="233">
        <v>1</v>
      </c>
      <c r="Q51" s="233">
        <v>2</v>
      </c>
      <c r="R51" s="232">
        <f t="shared" si="1"/>
        <v>31</v>
      </c>
    </row>
    <row r="52" spans="1:18" ht="13.8">
      <c r="A52" s="235">
        <v>1</v>
      </c>
      <c r="B52" s="234">
        <v>2</v>
      </c>
      <c r="C52" s="233">
        <v>2</v>
      </c>
      <c r="D52" s="233">
        <v>1</v>
      </c>
      <c r="E52" s="233">
        <v>1</v>
      </c>
      <c r="F52" s="233">
        <v>1</v>
      </c>
      <c r="G52" s="233">
        <v>2</v>
      </c>
      <c r="H52" s="233">
        <v>2</v>
      </c>
      <c r="I52" s="233">
        <v>2</v>
      </c>
      <c r="J52" s="233">
        <v>1</v>
      </c>
      <c r="K52" s="233">
        <v>1</v>
      </c>
      <c r="L52" s="233">
        <v>1</v>
      </c>
      <c r="M52" s="233">
        <v>2</v>
      </c>
      <c r="N52" s="233">
        <v>1</v>
      </c>
      <c r="O52" s="233">
        <v>2</v>
      </c>
      <c r="P52" s="233">
        <v>1</v>
      </c>
      <c r="Q52" s="233">
        <v>1</v>
      </c>
      <c r="R52" s="232">
        <f t="shared" si="1"/>
        <v>23</v>
      </c>
    </row>
    <row r="53" spans="1:18" ht="13.8">
      <c r="A53" s="229"/>
      <c r="R53" s="231"/>
    </row>
    <row r="54" spans="1:18" ht="13.8">
      <c r="A54" s="229"/>
      <c r="O54" s="347" t="s">
        <v>157</v>
      </c>
      <c r="P54" s="347"/>
      <c r="Q54" s="348"/>
      <c r="R54" s="230">
        <f>AVERAGE(R2:R52)</f>
        <v>23.901960784313726</v>
      </c>
    </row>
    <row r="55" spans="1:18" ht="13.8">
      <c r="A55" s="229"/>
      <c r="R55" s="230">
        <f>MAX(R2:R52)</f>
        <v>41</v>
      </c>
    </row>
    <row r="56" spans="1:18" ht="13.8">
      <c r="A56" s="229"/>
      <c r="R56" s="230">
        <f>MIN(R2:R52)</f>
        <v>10</v>
      </c>
    </row>
    <row r="57" spans="1:18" ht="13.8">
      <c r="A57" s="229"/>
      <c r="R57" s="214"/>
    </row>
    <row r="58" spans="1:18" ht="13.8">
      <c r="A58" s="229"/>
      <c r="R58" s="214"/>
    </row>
    <row r="59" spans="1:18" ht="13.8">
      <c r="A59" s="229"/>
      <c r="R59" s="214"/>
    </row>
    <row r="60" spans="1:18" ht="13.8">
      <c r="A60" s="229"/>
      <c r="R60" s="214"/>
    </row>
    <row r="61" spans="1:18" ht="13.8">
      <c r="A61" s="229"/>
      <c r="R61" s="214"/>
    </row>
    <row r="62" spans="1:18" ht="13.8">
      <c r="A62" s="229"/>
      <c r="R62" s="214"/>
    </row>
    <row r="63" spans="1:18" ht="13.8">
      <c r="A63" s="229"/>
      <c r="R63" s="214"/>
    </row>
    <row r="64" spans="1:18" ht="13.8">
      <c r="A64" s="229"/>
      <c r="R64" s="214"/>
    </row>
    <row r="65" spans="1:18" ht="13.8">
      <c r="A65" s="229"/>
      <c r="R65" s="214"/>
    </row>
    <row r="66" spans="1:18" ht="13.8">
      <c r="A66" s="229"/>
      <c r="R66" s="214"/>
    </row>
    <row r="67" spans="1:18" ht="13.8">
      <c r="A67" s="229"/>
      <c r="R67" s="214"/>
    </row>
    <row r="68" spans="1:18" ht="13.8">
      <c r="A68" s="229"/>
      <c r="R68" s="214"/>
    </row>
    <row r="69" spans="1:18" ht="13.8">
      <c r="A69" s="229"/>
      <c r="R69" s="214"/>
    </row>
    <row r="70" spans="1:18" ht="13.8">
      <c r="A70" s="229"/>
      <c r="R70" s="214"/>
    </row>
    <row r="71" spans="1:18" ht="13.8">
      <c r="A71" s="229"/>
      <c r="R71" s="214"/>
    </row>
    <row r="72" spans="1:18" ht="13.8">
      <c r="A72" s="229"/>
      <c r="R72" s="214"/>
    </row>
    <row r="73" spans="1:18" ht="13.8">
      <c r="A73" s="229"/>
      <c r="R73" s="214"/>
    </row>
    <row r="74" spans="1:18" ht="13.8">
      <c r="A74" s="229"/>
      <c r="R74" s="214"/>
    </row>
    <row r="75" spans="1:18" ht="13.8">
      <c r="A75" s="229"/>
      <c r="R75" s="214"/>
    </row>
    <row r="76" spans="1:18" ht="13.8">
      <c r="A76" s="229"/>
      <c r="R76" s="214"/>
    </row>
    <row r="77" spans="1:18" ht="13.8">
      <c r="A77" s="229"/>
      <c r="R77" s="214"/>
    </row>
    <row r="78" spans="1:18" ht="13.8">
      <c r="A78" s="229"/>
      <c r="R78" s="214"/>
    </row>
    <row r="79" spans="1:18" ht="13.8">
      <c r="A79" s="229"/>
      <c r="R79" s="214"/>
    </row>
    <row r="80" spans="1:18" ht="13.8">
      <c r="A80" s="229"/>
      <c r="R80" s="214"/>
    </row>
    <row r="81" spans="1:18" ht="13.8">
      <c r="A81" s="229"/>
      <c r="R81" s="214"/>
    </row>
    <row r="82" spans="1:18" ht="13.8">
      <c r="A82" s="229"/>
      <c r="R82" s="214"/>
    </row>
    <row r="83" spans="1:18" ht="13.8">
      <c r="A83" s="229"/>
      <c r="R83" s="214"/>
    </row>
    <row r="84" spans="1:18" ht="13.8">
      <c r="A84" s="229"/>
      <c r="R84" s="214"/>
    </row>
    <row r="85" spans="1:18" ht="13.8">
      <c r="A85" s="229"/>
      <c r="R85" s="214"/>
    </row>
    <row r="86" spans="1:18" ht="13.8">
      <c r="A86" s="229"/>
      <c r="R86" s="214"/>
    </row>
    <row r="87" spans="1:18" ht="13.8">
      <c r="A87" s="229"/>
      <c r="R87" s="214"/>
    </row>
    <row r="88" spans="1:18" ht="13.8">
      <c r="A88" s="229"/>
      <c r="R88" s="214"/>
    </row>
    <row r="89" spans="1:18" ht="13.8">
      <c r="A89" s="229"/>
      <c r="R89" s="214"/>
    </row>
    <row r="90" spans="1:18" ht="13.8">
      <c r="A90" s="229"/>
      <c r="R90" s="214"/>
    </row>
    <row r="91" spans="1:18" ht="13.8">
      <c r="A91" s="229"/>
      <c r="R91" s="214"/>
    </row>
    <row r="92" spans="1:18" ht="13.8">
      <c r="A92" s="229"/>
      <c r="R92" s="214"/>
    </row>
    <row r="93" spans="1:18" ht="13.8">
      <c r="A93" s="229"/>
      <c r="R93" s="214"/>
    </row>
    <row r="94" spans="1:18" ht="13.8">
      <c r="A94" s="229"/>
      <c r="R94" s="214"/>
    </row>
    <row r="95" spans="1:18" ht="13.8">
      <c r="A95" s="229"/>
      <c r="R95" s="214"/>
    </row>
    <row r="96" spans="1:18" ht="13.8">
      <c r="A96" s="229"/>
      <c r="R96" s="214"/>
    </row>
    <row r="97" spans="1:18" ht="13.8">
      <c r="A97" s="229"/>
      <c r="R97" s="214"/>
    </row>
    <row r="98" spans="1:18" ht="13.8">
      <c r="A98" s="229"/>
      <c r="R98" s="214"/>
    </row>
    <row r="99" spans="1:18" ht="13.8">
      <c r="A99" s="229"/>
      <c r="R99" s="214"/>
    </row>
    <row r="100" spans="1:18" ht="13.8">
      <c r="A100" s="229"/>
      <c r="R100" s="214"/>
    </row>
    <row r="101" spans="1:18" ht="13.8">
      <c r="A101" s="229"/>
      <c r="R101" s="214"/>
    </row>
    <row r="102" spans="1:18" ht="13.8">
      <c r="A102" s="229"/>
      <c r="R102" s="214"/>
    </row>
    <row r="103" spans="1:18" ht="13.8">
      <c r="A103" s="229"/>
      <c r="R103" s="214"/>
    </row>
    <row r="104" spans="1:18" ht="13.8">
      <c r="A104" s="229"/>
      <c r="R104" s="214"/>
    </row>
    <row r="105" spans="1:18" ht="13.8">
      <c r="A105" s="229"/>
      <c r="R105" s="214"/>
    </row>
    <row r="106" spans="1:18" ht="13.8">
      <c r="A106" s="229"/>
      <c r="R106" s="214"/>
    </row>
    <row r="107" spans="1:18" ht="13.8">
      <c r="A107" s="229"/>
      <c r="R107" s="214"/>
    </row>
    <row r="108" spans="1:18" ht="13.8">
      <c r="A108" s="229"/>
      <c r="R108" s="214"/>
    </row>
    <row r="109" spans="1:18" ht="13.8">
      <c r="A109" s="229"/>
      <c r="R109" s="214"/>
    </row>
    <row r="110" spans="1:18" ht="13.8">
      <c r="A110" s="229"/>
      <c r="R110" s="214"/>
    </row>
    <row r="111" spans="1:18" ht="13.8">
      <c r="A111" s="229"/>
      <c r="R111" s="214"/>
    </row>
    <row r="112" spans="1:18" ht="13.8">
      <c r="A112" s="229"/>
      <c r="R112" s="214"/>
    </row>
    <row r="113" spans="1:18" ht="13.8">
      <c r="A113" s="229"/>
      <c r="R113" s="214"/>
    </row>
    <row r="114" spans="1:18" ht="13.8">
      <c r="A114" s="229"/>
      <c r="R114" s="214"/>
    </row>
    <row r="115" spans="1:18" ht="13.8">
      <c r="A115" s="229"/>
      <c r="R115" s="214"/>
    </row>
    <row r="116" spans="1:18" ht="13.8">
      <c r="A116" s="229"/>
      <c r="R116" s="214"/>
    </row>
    <row r="117" spans="1:18" ht="13.8">
      <c r="A117" s="229"/>
      <c r="R117" s="214"/>
    </row>
    <row r="118" spans="1:18" ht="13.8">
      <c r="A118" s="229"/>
      <c r="R118" s="214"/>
    </row>
    <row r="119" spans="1:18" ht="13.8">
      <c r="A119" s="229"/>
      <c r="R119" s="214"/>
    </row>
    <row r="120" spans="1:18" ht="13.8">
      <c r="A120" s="229"/>
      <c r="R120" s="214"/>
    </row>
    <row r="121" spans="1:18" ht="13.8">
      <c r="A121" s="229"/>
      <c r="R121" s="214"/>
    </row>
    <row r="122" spans="1:18" ht="13.8">
      <c r="A122" s="229"/>
      <c r="R122" s="214"/>
    </row>
    <row r="123" spans="1:18" ht="13.8">
      <c r="A123" s="229"/>
      <c r="R123" s="214"/>
    </row>
    <row r="124" spans="1:18" ht="13.8">
      <c r="A124" s="229"/>
      <c r="R124" s="214"/>
    </row>
    <row r="125" spans="1:18" ht="13.8">
      <c r="A125" s="229"/>
      <c r="R125" s="214"/>
    </row>
    <row r="126" spans="1:18" ht="13.8">
      <c r="A126" s="229"/>
      <c r="R126" s="214"/>
    </row>
    <row r="127" spans="1:18" ht="13.8">
      <c r="A127" s="229"/>
      <c r="R127" s="214"/>
    </row>
    <row r="128" spans="1:18" ht="13.8">
      <c r="A128" s="229"/>
      <c r="R128" s="214"/>
    </row>
    <row r="129" spans="1:18" ht="13.8">
      <c r="A129" s="229"/>
      <c r="R129" s="214"/>
    </row>
    <row r="130" spans="1:18" ht="13.8">
      <c r="A130" s="229"/>
      <c r="R130" s="214"/>
    </row>
    <row r="131" spans="1:18" ht="13.8">
      <c r="A131" s="229"/>
      <c r="R131" s="214"/>
    </row>
    <row r="132" spans="1:18" ht="13.8">
      <c r="A132" s="229"/>
      <c r="R132" s="214"/>
    </row>
    <row r="133" spans="1:18" ht="13.8">
      <c r="A133" s="229"/>
      <c r="R133" s="214"/>
    </row>
    <row r="134" spans="1:18" ht="13.8">
      <c r="A134" s="229"/>
      <c r="R134" s="214"/>
    </row>
    <row r="135" spans="1:18" ht="13.8">
      <c r="A135" s="229"/>
      <c r="R135" s="214"/>
    </row>
    <row r="136" spans="1:18" ht="13.8">
      <c r="A136" s="229"/>
      <c r="R136" s="214"/>
    </row>
    <row r="137" spans="1:18" ht="13.8">
      <c r="A137" s="229"/>
      <c r="R137" s="214"/>
    </row>
    <row r="138" spans="1:18" ht="13.8">
      <c r="A138" s="229"/>
      <c r="R138" s="214"/>
    </row>
    <row r="139" spans="1:18" ht="13.8">
      <c r="A139" s="229"/>
      <c r="R139" s="214"/>
    </row>
    <row r="140" spans="1:18" ht="13.8">
      <c r="A140" s="229"/>
      <c r="R140" s="214"/>
    </row>
    <row r="141" spans="1:18" ht="13.8">
      <c r="A141" s="229"/>
      <c r="R141" s="214"/>
    </row>
    <row r="142" spans="1:18" ht="13.8">
      <c r="A142" s="229"/>
      <c r="R142" s="214"/>
    </row>
    <row r="143" spans="1:18" ht="13.8">
      <c r="A143" s="229"/>
      <c r="R143" s="214"/>
    </row>
    <row r="144" spans="1:18" ht="13.8">
      <c r="A144" s="229"/>
      <c r="R144" s="214"/>
    </row>
    <row r="145" spans="1:18" ht="13.8">
      <c r="A145" s="229"/>
      <c r="R145" s="214"/>
    </row>
    <row r="146" spans="1:18" ht="13.8">
      <c r="A146" s="229"/>
      <c r="R146" s="214"/>
    </row>
    <row r="147" spans="1:18" ht="13.8">
      <c r="A147" s="229"/>
      <c r="R147" s="214"/>
    </row>
    <row r="148" spans="1:18" ht="13.8">
      <c r="A148" s="229"/>
      <c r="R148" s="214"/>
    </row>
    <row r="149" spans="1:18" ht="13.8">
      <c r="A149" s="229"/>
      <c r="R149" s="214"/>
    </row>
    <row r="150" spans="1:18" ht="13.8">
      <c r="A150" s="229"/>
      <c r="R150" s="214"/>
    </row>
    <row r="151" spans="1:18" ht="13.8">
      <c r="A151" s="229"/>
      <c r="R151" s="214"/>
    </row>
    <row r="152" spans="1:18" ht="13.8">
      <c r="A152" s="229"/>
      <c r="R152" s="214"/>
    </row>
    <row r="153" spans="1:18" ht="13.8">
      <c r="A153" s="229"/>
      <c r="R153" s="214"/>
    </row>
    <row r="154" spans="1:18" ht="13.8">
      <c r="A154" s="229"/>
      <c r="R154" s="214"/>
    </row>
    <row r="155" spans="1:18" ht="13.8">
      <c r="A155" s="229"/>
      <c r="R155" s="214"/>
    </row>
    <row r="156" spans="1:18" ht="13.8">
      <c r="A156" s="229"/>
      <c r="R156" s="214"/>
    </row>
    <row r="157" spans="1:18" ht="13.8">
      <c r="A157" s="229"/>
      <c r="R157" s="214"/>
    </row>
    <row r="158" spans="1:18" ht="13.8">
      <c r="A158" s="229"/>
      <c r="R158" s="214"/>
    </row>
    <row r="159" spans="1:18" ht="13.8">
      <c r="A159" s="229"/>
      <c r="R159" s="214"/>
    </row>
    <row r="160" spans="1:18" ht="13.8">
      <c r="A160" s="229"/>
      <c r="R160" s="214"/>
    </row>
    <row r="161" spans="1:18" ht="13.8">
      <c r="A161" s="229"/>
      <c r="R161" s="214"/>
    </row>
    <row r="162" spans="1:18" ht="13.8">
      <c r="A162" s="229"/>
      <c r="R162" s="214"/>
    </row>
    <row r="163" spans="1:18" ht="13.8">
      <c r="A163" s="229"/>
      <c r="R163" s="214"/>
    </row>
    <row r="164" spans="1:18" ht="13.8">
      <c r="A164" s="229"/>
      <c r="R164" s="214"/>
    </row>
    <row r="165" spans="1:18" ht="13.8">
      <c r="A165" s="229"/>
      <c r="R165" s="214"/>
    </row>
    <row r="166" spans="1:18" ht="13.8">
      <c r="A166" s="229"/>
      <c r="R166" s="214"/>
    </row>
    <row r="167" spans="1:18" ht="13.8">
      <c r="A167" s="229"/>
      <c r="R167" s="214"/>
    </row>
    <row r="168" spans="1:18" ht="13.8">
      <c r="A168" s="229"/>
      <c r="R168" s="214"/>
    </row>
    <row r="169" spans="1:18" ht="13.8">
      <c r="A169" s="229"/>
      <c r="R169" s="214"/>
    </row>
    <row r="170" spans="1:18" ht="13.8">
      <c r="A170" s="229"/>
      <c r="R170" s="214"/>
    </row>
    <row r="171" spans="1:18" ht="13.8">
      <c r="A171" s="229"/>
      <c r="R171" s="214"/>
    </row>
    <row r="172" spans="1:18" ht="13.8">
      <c r="A172" s="229"/>
      <c r="R172" s="214"/>
    </row>
    <row r="173" spans="1:18" ht="13.8">
      <c r="A173" s="229"/>
      <c r="R173" s="214"/>
    </row>
    <row r="174" spans="1:18" ht="13.8">
      <c r="A174" s="229"/>
      <c r="R174" s="214"/>
    </row>
    <row r="175" spans="1:18" ht="13.8">
      <c r="A175" s="229"/>
      <c r="R175" s="214"/>
    </row>
    <row r="176" spans="1:18" ht="13.8">
      <c r="A176" s="229"/>
      <c r="R176" s="214"/>
    </row>
    <row r="177" spans="1:18" ht="13.8">
      <c r="A177" s="229"/>
      <c r="R177" s="214"/>
    </row>
    <row r="178" spans="1:18" ht="13.8">
      <c r="A178" s="229"/>
      <c r="R178" s="214"/>
    </row>
    <row r="179" spans="1:18" ht="13.8">
      <c r="A179" s="229"/>
      <c r="R179" s="214"/>
    </row>
    <row r="180" spans="1:18" ht="13.8">
      <c r="A180" s="229"/>
      <c r="R180" s="214"/>
    </row>
    <row r="181" spans="1:18" ht="13.8">
      <c r="A181" s="229"/>
      <c r="R181" s="214"/>
    </row>
    <row r="182" spans="1:18" ht="13.8">
      <c r="A182" s="229"/>
      <c r="R182" s="214"/>
    </row>
    <row r="183" spans="1:18" ht="13.8">
      <c r="A183" s="229"/>
      <c r="R183" s="214"/>
    </row>
    <row r="184" spans="1:18" ht="13.8">
      <c r="A184" s="229"/>
      <c r="R184" s="214"/>
    </row>
    <row r="185" spans="1:18" ht="13.8">
      <c r="A185" s="229"/>
      <c r="R185" s="214"/>
    </row>
    <row r="186" spans="1:18" ht="13.8">
      <c r="A186" s="229"/>
      <c r="R186" s="214"/>
    </row>
    <row r="187" spans="1:18" ht="13.8">
      <c r="A187" s="229"/>
      <c r="R187" s="214"/>
    </row>
    <row r="188" spans="1:18" ht="13.8">
      <c r="A188" s="229"/>
      <c r="R188" s="214"/>
    </row>
    <row r="189" spans="1:18" ht="13.8">
      <c r="A189" s="229"/>
      <c r="R189" s="214"/>
    </row>
    <row r="190" spans="1:18" ht="13.8">
      <c r="A190" s="229"/>
      <c r="R190" s="214"/>
    </row>
    <row r="191" spans="1:18" ht="13.8">
      <c r="A191" s="229"/>
      <c r="R191" s="214"/>
    </row>
    <row r="192" spans="1:18" ht="13.8">
      <c r="A192" s="229"/>
      <c r="R192" s="214"/>
    </row>
    <row r="193" spans="1:18" ht="13.8">
      <c r="A193" s="229"/>
      <c r="R193" s="214"/>
    </row>
    <row r="194" spans="1:18" ht="13.8">
      <c r="A194" s="229"/>
      <c r="R194" s="214"/>
    </row>
    <row r="195" spans="1:18" ht="13.8">
      <c r="A195" s="229"/>
      <c r="R195" s="214"/>
    </row>
    <row r="196" spans="1:18" ht="13.8">
      <c r="A196" s="229"/>
      <c r="R196" s="214"/>
    </row>
    <row r="197" spans="1:18" ht="13.8">
      <c r="A197" s="229"/>
      <c r="R197" s="214"/>
    </row>
    <row r="198" spans="1:18" ht="13.8">
      <c r="A198" s="229"/>
      <c r="R198" s="214"/>
    </row>
    <row r="199" spans="1:18" ht="13.8">
      <c r="A199" s="229"/>
      <c r="R199" s="214"/>
    </row>
    <row r="200" spans="1:18" ht="13.8">
      <c r="A200" s="229"/>
      <c r="R200" s="214"/>
    </row>
    <row r="201" spans="1:18" ht="13.8">
      <c r="A201" s="229"/>
      <c r="R201" s="214"/>
    </row>
    <row r="202" spans="1:18" ht="13.8">
      <c r="A202" s="229"/>
      <c r="R202" s="214"/>
    </row>
    <row r="203" spans="1:18" ht="13.8">
      <c r="A203" s="229"/>
      <c r="R203" s="214"/>
    </row>
    <row r="204" spans="1:18" ht="13.8">
      <c r="A204" s="229"/>
      <c r="R204" s="214"/>
    </row>
    <row r="205" spans="1:18" ht="13.8">
      <c r="A205" s="229"/>
      <c r="R205" s="214"/>
    </row>
    <row r="206" spans="1:18" ht="13.8">
      <c r="A206" s="229"/>
      <c r="R206" s="214"/>
    </row>
    <row r="207" spans="1:18" ht="13.8">
      <c r="A207" s="229"/>
      <c r="R207" s="214"/>
    </row>
    <row r="208" spans="1:18" ht="13.8">
      <c r="A208" s="229"/>
      <c r="R208" s="214"/>
    </row>
    <row r="209" spans="1:18" ht="13.8">
      <c r="A209" s="229"/>
      <c r="R209" s="214"/>
    </row>
    <row r="210" spans="1:18" ht="13.8">
      <c r="A210" s="229"/>
      <c r="R210" s="214"/>
    </row>
    <row r="211" spans="1:18" ht="13.8">
      <c r="A211" s="229"/>
      <c r="R211" s="214"/>
    </row>
    <row r="212" spans="1:18" ht="13.8">
      <c r="A212" s="229"/>
      <c r="R212" s="214"/>
    </row>
    <row r="213" spans="1:18" ht="13.8">
      <c r="A213" s="229"/>
      <c r="R213" s="214"/>
    </row>
    <row r="214" spans="1:18" ht="13.8">
      <c r="A214" s="229"/>
      <c r="R214" s="214"/>
    </row>
    <row r="215" spans="1:18" ht="13.8">
      <c r="A215" s="229"/>
      <c r="R215" s="214"/>
    </row>
    <row r="216" spans="1:18" ht="13.8">
      <c r="A216" s="229"/>
      <c r="R216" s="214"/>
    </row>
    <row r="217" spans="1:18" ht="13.8">
      <c r="A217" s="229"/>
      <c r="R217" s="214"/>
    </row>
    <row r="218" spans="1:18" ht="13.8">
      <c r="A218" s="229"/>
      <c r="R218" s="214"/>
    </row>
    <row r="219" spans="1:18" ht="13.8">
      <c r="A219" s="229"/>
      <c r="R219" s="214"/>
    </row>
    <row r="220" spans="1:18" ht="13.8">
      <c r="A220" s="229"/>
      <c r="R220" s="214"/>
    </row>
    <row r="221" spans="1:18" ht="13.8">
      <c r="A221" s="229"/>
      <c r="R221" s="214"/>
    </row>
    <row r="222" spans="1:18" ht="13.8">
      <c r="A222" s="229"/>
      <c r="R222" s="214"/>
    </row>
    <row r="223" spans="1:18" ht="13.8">
      <c r="A223" s="229"/>
      <c r="R223" s="214"/>
    </row>
    <row r="224" spans="1:18" ht="13.8">
      <c r="A224" s="229"/>
      <c r="R224" s="214"/>
    </row>
    <row r="225" spans="1:18" ht="13.8">
      <c r="A225" s="229"/>
      <c r="R225" s="214"/>
    </row>
    <row r="226" spans="1:18" ht="13.8">
      <c r="A226" s="229"/>
      <c r="R226" s="214"/>
    </row>
    <row r="227" spans="1:18" ht="13.8">
      <c r="A227" s="229"/>
      <c r="R227" s="214"/>
    </row>
    <row r="228" spans="1:18" ht="13.8">
      <c r="A228" s="229"/>
      <c r="R228" s="214"/>
    </row>
    <row r="229" spans="1:18" ht="13.8">
      <c r="A229" s="229"/>
      <c r="R229" s="214"/>
    </row>
    <row r="230" spans="1:18" ht="13.8">
      <c r="A230" s="229"/>
      <c r="R230" s="214"/>
    </row>
    <row r="231" spans="1:18" ht="13.8">
      <c r="A231" s="229"/>
      <c r="R231" s="214"/>
    </row>
    <row r="232" spans="1:18" ht="13.8">
      <c r="A232" s="229"/>
      <c r="R232" s="214"/>
    </row>
    <row r="233" spans="1:18" ht="13.8">
      <c r="A233" s="229"/>
      <c r="R233" s="214"/>
    </row>
    <row r="234" spans="1:18" ht="13.8">
      <c r="A234" s="229"/>
      <c r="R234" s="214"/>
    </row>
    <row r="235" spans="1:18" ht="13.8">
      <c r="A235" s="229"/>
      <c r="R235" s="214"/>
    </row>
    <row r="236" spans="1:18" ht="13.8">
      <c r="A236" s="229"/>
      <c r="R236" s="214"/>
    </row>
    <row r="237" spans="1:18" ht="13.8">
      <c r="A237" s="229"/>
      <c r="R237" s="214"/>
    </row>
    <row r="238" spans="1:18" ht="13.8">
      <c r="A238" s="229"/>
      <c r="R238" s="214"/>
    </row>
    <row r="239" spans="1:18" ht="13.8">
      <c r="A239" s="229"/>
      <c r="R239" s="214"/>
    </row>
    <row r="240" spans="1:18" ht="13.8">
      <c r="A240" s="229"/>
      <c r="R240" s="214"/>
    </row>
    <row r="241" spans="1:18" ht="13.8">
      <c r="A241" s="229"/>
      <c r="R241" s="214"/>
    </row>
    <row r="242" spans="1:18" ht="13.8">
      <c r="A242" s="229"/>
      <c r="R242" s="214"/>
    </row>
    <row r="243" spans="1:18" ht="13.8">
      <c r="A243" s="229"/>
      <c r="R243" s="214"/>
    </row>
    <row r="244" spans="1:18" ht="13.8">
      <c r="A244" s="229"/>
      <c r="R244" s="214"/>
    </row>
    <row r="245" spans="1:18" ht="13.8">
      <c r="A245" s="229"/>
      <c r="R245" s="214"/>
    </row>
    <row r="246" spans="1:18" ht="13.8">
      <c r="A246" s="229"/>
      <c r="R246" s="214"/>
    </row>
    <row r="247" spans="1:18" ht="13.8">
      <c r="A247" s="229"/>
      <c r="R247" s="214"/>
    </row>
    <row r="248" spans="1:18" ht="13.8">
      <c r="A248" s="229"/>
      <c r="R248" s="214"/>
    </row>
    <row r="249" spans="1:18" ht="13.8">
      <c r="A249" s="229"/>
      <c r="R249" s="214"/>
    </row>
    <row r="250" spans="1:18" ht="13.8">
      <c r="A250" s="229"/>
      <c r="R250" s="214"/>
    </row>
    <row r="251" spans="1:18" ht="13.8">
      <c r="A251" s="229"/>
      <c r="R251" s="214"/>
    </row>
    <row r="252" spans="1:18" ht="13.8">
      <c r="A252" s="229"/>
      <c r="R252" s="214"/>
    </row>
    <row r="253" spans="1:18" ht="13.8">
      <c r="A253" s="229"/>
      <c r="R253" s="214"/>
    </row>
    <row r="254" spans="1:18" ht="13.8">
      <c r="A254" s="229"/>
      <c r="R254" s="214"/>
    </row>
    <row r="255" spans="1:18" ht="13.8">
      <c r="A255" s="229"/>
      <c r="R255" s="214"/>
    </row>
    <row r="256" spans="1:18" ht="13.8">
      <c r="A256" s="229"/>
      <c r="R256" s="214"/>
    </row>
    <row r="257" spans="1:18" ht="13.8">
      <c r="A257" s="229"/>
      <c r="R257" s="214"/>
    </row>
    <row r="258" spans="1:18" ht="13.8">
      <c r="A258" s="229"/>
      <c r="R258" s="214"/>
    </row>
    <row r="259" spans="1:18" ht="13.8">
      <c r="A259" s="229"/>
      <c r="R259" s="214"/>
    </row>
    <row r="260" spans="1:18" ht="13.8">
      <c r="A260" s="229"/>
      <c r="R260" s="214"/>
    </row>
    <row r="261" spans="1:18" ht="13.8">
      <c r="A261" s="229"/>
      <c r="R261" s="214"/>
    </row>
    <row r="262" spans="1:18" ht="13.8">
      <c r="A262" s="229"/>
      <c r="R262" s="214"/>
    </row>
    <row r="263" spans="1:18" ht="13.8">
      <c r="A263" s="229"/>
      <c r="R263" s="214"/>
    </row>
    <row r="264" spans="1:18" ht="13.8">
      <c r="A264" s="229"/>
      <c r="R264" s="214"/>
    </row>
    <row r="265" spans="1:18" ht="13.8">
      <c r="A265" s="229"/>
      <c r="R265" s="214"/>
    </row>
    <row r="266" spans="1:18" ht="13.8">
      <c r="A266" s="229"/>
      <c r="R266" s="214"/>
    </row>
    <row r="267" spans="1:18" ht="13.8">
      <c r="A267" s="229"/>
      <c r="R267" s="214"/>
    </row>
    <row r="268" spans="1:18" ht="13.8">
      <c r="A268" s="229"/>
      <c r="R268" s="214"/>
    </row>
    <row r="269" spans="1:18" ht="13.8">
      <c r="A269" s="229"/>
      <c r="R269" s="214"/>
    </row>
    <row r="270" spans="1:18" ht="13.8">
      <c r="A270" s="229"/>
      <c r="R270" s="214"/>
    </row>
    <row r="271" spans="1:18" ht="13.8">
      <c r="A271" s="229"/>
      <c r="R271" s="214"/>
    </row>
    <row r="272" spans="1:18" ht="13.8">
      <c r="A272" s="229"/>
      <c r="R272" s="214"/>
    </row>
    <row r="273" spans="1:18" ht="13.8">
      <c r="A273" s="229"/>
      <c r="R273" s="214"/>
    </row>
    <row r="274" spans="1:18" ht="13.8">
      <c r="A274" s="229"/>
      <c r="R274" s="214"/>
    </row>
    <row r="275" spans="1:18" ht="13.8">
      <c r="A275" s="229"/>
      <c r="R275" s="214"/>
    </row>
    <row r="276" spans="1:18" ht="13.8">
      <c r="A276" s="229"/>
      <c r="R276" s="214"/>
    </row>
    <row r="277" spans="1:18" ht="13.8">
      <c r="A277" s="229"/>
      <c r="R277" s="214"/>
    </row>
    <row r="278" spans="1:18" ht="13.8">
      <c r="A278" s="229"/>
      <c r="R278" s="214"/>
    </row>
    <row r="279" spans="1:18" ht="13.8">
      <c r="A279" s="229"/>
      <c r="R279" s="214"/>
    </row>
    <row r="280" spans="1:18" ht="13.8">
      <c r="A280" s="229"/>
      <c r="R280" s="214"/>
    </row>
    <row r="281" spans="1:18" ht="13.8">
      <c r="A281" s="229"/>
      <c r="R281" s="214"/>
    </row>
    <row r="282" spans="1:18" ht="13.8">
      <c r="A282" s="229"/>
      <c r="R282" s="214"/>
    </row>
    <row r="283" spans="1:18" ht="13.8">
      <c r="A283" s="229"/>
      <c r="R283" s="214"/>
    </row>
    <row r="284" spans="1:18" ht="13.8">
      <c r="A284" s="229"/>
      <c r="R284" s="214"/>
    </row>
    <row r="285" spans="1:18" ht="13.8">
      <c r="A285" s="229"/>
      <c r="R285" s="214"/>
    </row>
    <row r="286" spans="1:18" ht="13.8">
      <c r="A286" s="229"/>
      <c r="R286" s="214"/>
    </row>
    <row r="287" spans="1:18" ht="13.8">
      <c r="A287" s="229"/>
      <c r="R287" s="214"/>
    </row>
    <row r="288" spans="1:18" ht="13.8">
      <c r="A288" s="229"/>
      <c r="R288" s="214"/>
    </row>
    <row r="289" spans="1:18" ht="13.8">
      <c r="A289" s="229"/>
      <c r="R289" s="214"/>
    </row>
    <row r="290" spans="1:18" ht="13.8">
      <c r="A290" s="229"/>
      <c r="R290" s="214"/>
    </row>
    <row r="291" spans="1:18" ht="13.8">
      <c r="A291" s="229"/>
      <c r="R291" s="214"/>
    </row>
    <row r="292" spans="1:18" ht="13.8">
      <c r="A292" s="229"/>
      <c r="R292" s="214"/>
    </row>
    <row r="293" spans="1:18" ht="13.8">
      <c r="A293" s="229"/>
      <c r="R293" s="214"/>
    </row>
    <row r="294" spans="1:18" ht="13.8">
      <c r="A294" s="229"/>
      <c r="R294" s="214"/>
    </row>
    <row r="295" spans="1:18" ht="13.8">
      <c r="A295" s="229"/>
      <c r="R295" s="214"/>
    </row>
    <row r="296" spans="1:18" ht="13.8">
      <c r="A296" s="229"/>
      <c r="R296" s="214"/>
    </row>
    <row r="297" spans="1:18" ht="13.8">
      <c r="A297" s="229"/>
      <c r="R297" s="214"/>
    </row>
    <row r="298" spans="1:18" ht="13.8">
      <c r="A298" s="229"/>
      <c r="R298" s="214"/>
    </row>
    <row r="299" spans="1:18" ht="13.8">
      <c r="A299" s="229"/>
      <c r="R299" s="214"/>
    </row>
    <row r="300" spans="1:18" ht="13.8">
      <c r="A300" s="229"/>
      <c r="R300" s="214"/>
    </row>
    <row r="301" spans="1:18" ht="13.8">
      <c r="A301" s="229"/>
      <c r="R301" s="214"/>
    </row>
    <row r="302" spans="1:18" ht="13.8">
      <c r="A302" s="229"/>
      <c r="R302" s="214"/>
    </row>
    <row r="303" spans="1:18" ht="13.8">
      <c r="A303" s="229"/>
      <c r="R303" s="214"/>
    </row>
    <row r="304" spans="1:18" ht="13.8">
      <c r="A304" s="229"/>
      <c r="R304" s="214"/>
    </row>
    <row r="305" spans="1:18" ht="13.8">
      <c r="A305" s="229"/>
      <c r="R305" s="214"/>
    </row>
    <row r="306" spans="1:18" ht="13.8">
      <c r="A306" s="229"/>
      <c r="R306" s="214"/>
    </row>
    <row r="307" spans="1:18" ht="13.8">
      <c r="A307" s="229"/>
      <c r="R307" s="214"/>
    </row>
    <row r="308" spans="1:18" ht="13.8">
      <c r="A308" s="229"/>
      <c r="R308" s="214"/>
    </row>
    <row r="309" spans="1:18" ht="13.8">
      <c r="A309" s="229"/>
      <c r="R309" s="214"/>
    </row>
    <row r="310" spans="1:18" ht="13.8">
      <c r="A310" s="229"/>
      <c r="R310" s="214"/>
    </row>
    <row r="311" spans="1:18" ht="13.8">
      <c r="A311" s="229"/>
      <c r="R311" s="214"/>
    </row>
    <row r="312" spans="1:18" ht="13.8">
      <c r="A312" s="229"/>
      <c r="R312" s="214"/>
    </row>
    <row r="313" spans="1:18" ht="13.8">
      <c r="A313" s="229"/>
      <c r="R313" s="214"/>
    </row>
    <row r="314" spans="1:18" ht="13.8">
      <c r="A314" s="229"/>
      <c r="R314" s="214"/>
    </row>
    <row r="315" spans="1:18" ht="13.8">
      <c r="A315" s="229"/>
      <c r="R315" s="214"/>
    </row>
    <row r="316" spans="1:18" ht="13.8">
      <c r="A316" s="229"/>
      <c r="R316" s="214"/>
    </row>
    <row r="317" spans="1:18" ht="13.8">
      <c r="A317" s="229"/>
      <c r="R317" s="214"/>
    </row>
    <row r="318" spans="1:18" ht="13.8">
      <c r="A318" s="229"/>
      <c r="R318" s="214"/>
    </row>
    <row r="319" spans="1:18" ht="13.8">
      <c r="A319" s="229"/>
      <c r="R319" s="214"/>
    </row>
    <row r="320" spans="1:18" ht="13.8">
      <c r="A320" s="229"/>
      <c r="R320" s="214"/>
    </row>
    <row r="321" spans="1:18" ht="13.8">
      <c r="A321" s="229"/>
      <c r="R321" s="214"/>
    </row>
    <row r="322" spans="1:18" ht="13.8">
      <c r="A322" s="229"/>
      <c r="R322" s="214"/>
    </row>
    <row r="323" spans="1:18" ht="13.8">
      <c r="A323" s="229"/>
      <c r="R323" s="214"/>
    </row>
    <row r="324" spans="1:18" ht="13.8">
      <c r="A324" s="229"/>
      <c r="R324" s="214"/>
    </row>
    <row r="325" spans="1:18" ht="13.8">
      <c r="A325" s="229"/>
      <c r="R325" s="214"/>
    </row>
    <row r="326" spans="1:18" ht="13.8">
      <c r="A326" s="229"/>
      <c r="R326" s="214"/>
    </row>
    <row r="327" spans="1:18" ht="13.8">
      <c r="A327" s="229"/>
      <c r="R327" s="214"/>
    </row>
    <row r="328" spans="1:18" ht="13.8">
      <c r="A328" s="229"/>
      <c r="R328" s="214"/>
    </row>
    <row r="329" spans="1:18" ht="13.8">
      <c r="A329" s="229"/>
      <c r="R329" s="214"/>
    </row>
    <row r="330" spans="1:18" ht="13.8">
      <c r="A330" s="229"/>
      <c r="R330" s="214"/>
    </row>
    <row r="331" spans="1:18" ht="13.8">
      <c r="A331" s="229"/>
      <c r="R331" s="214"/>
    </row>
    <row r="332" spans="1:18" ht="13.8">
      <c r="A332" s="229"/>
      <c r="R332" s="214"/>
    </row>
    <row r="333" spans="1:18" ht="13.8">
      <c r="A333" s="229"/>
      <c r="R333" s="214"/>
    </row>
    <row r="334" spans="1:18" ht="13.8">
      <c r="A334" s="229"/>
      <c r="R334" s="214"/>
    </row>
    <row r="335" spans="1:18" ht="13.8">
      <c r="A335" s="229"/>
      <c r="R335" s="214"/>
    </row>
    <row r="336" spans="1:18" ht="13.8">
      <c r="A336" s="229"/>
      <c r="R336" s="214"/>
    </row>
    <row r="337" spans="1:18" ht="13.8">
      <c r="A337" s="229"/>
      <c r="R337" s="214"/>
    </row>
    <row r="338" spans="1:18" ht="13.8">
      <c r="A338" s="229"/>
      <c r="R338" s="214"/>
    </row>
    <row r="339" spans="1:18" ht="13.8">
      <c r="A339" s="229"/>
      <c r="R339" s="214"/>
    </row>
    <row r="340" spans="1:18" ht="13.8">
      <c r="A340" s="229"/>
      <c r="R340" s="214"/>
    </row>
    <row r="341" spans="1:18" ht="13.8">
      <c r="A341" s="229"/>
      <c r="R341" s="214"/>
    </row>
    <row r="342" spans="1:18" ht="13.8">
      <c r="A342" s="229"/>
      <c r="R342" s="214"/>
    </row>
    <row r="343" spans="1:18" ht="13.8">
      <c r="A343" s="229"/>
      <c r="R343" s="214"/>
    </row>
    <row r="344" spans="1:18" ht="13.8">
      <c r="A344" s="229"/>
      <c r="R344" s="214"/>
    </row>
    <row r="345" spans="1:18" ht="13.8">
      <c r="A345" s="229"/>
      <c r="R345" s="214"/>
    </row>
    <row r="346" spans="1:18" ht="13.8">
      <c r="A346" s="229"/>
      <c r="R346" s="214"/>
    </row>
    <row r="347" spans="1:18" ht="13.8">
      <c r="A347" s="229"/>
      <c r="R347" s="214"/>
    </row>
    <row r="348" spans="1:18" ht="13.8">
      <c r="A348" s="229"/>
      <c r="R348" s="214"/>
    </row>
    <row r="349" spans="1:18" ht="13.8">
      <c r="A349" s="229"/>
      <c r="R349" s="214"/>
    </row>
    <row r="350" spans="1:18" ht="13.8">
      <c r="A350" s="229"/>
      <c r="R350" s="214"/>
    </row>
    <row r="351" spans="1:18" ht="13.8">
      <c r="A351" s="229"/>
      <c r="R351" s="214"/>
    </row>
    <row r="352" spans="1:18" ht="13.8">
      <c r="A352" s="229"/>
      <c r="R352" s="214"/>
    </row>
    <row r="353" spans="1:18" ht="13.8">
      <c r="A353" s="229"/>
      <c r="R353" s="214"/>
    </row>
    <row r="354" spans="1:18" ht="13.8">
      <c r="A354" s="229"/>
      <c r="R354" s="214"/>
    </row>
    <row r="355" spans="1:18" ht="13.8">
      <c r="A355" s="229"/>
      <c r="R355" s="214"/>
    </row>
    <row r="356" spans="1:18" ht="13.8">
      <c r="A356" s="229"/>
      <c r="R356" s="214"/>
    </row>
    <row r="357" spans="1:18" ht="13.8">
      <c r="A357" s="229"/>
      <c r="R357" s="214"/>
    </row>
    <row r="358" spans="1:18" ht="13.8">
      <c r="A358" s="229"/>
      <c r="R358" s="214"/>
    </row>
    <row r="359" spans="1:18" ht="13.8">
      <c r="A359" s="229"/>
      <c r="R359" s="214"/>
    </row>
    <row r="360" spans="1:18" ht="13.8">
      <c r="A360" s="229"/>
      <c r="R360" s="214"/>
    </row>
    <row r="361" spans="1:18" ht="13.8">
      <c r="A361" s="229"/>
      <c r="R361" s="214"/>
    </row>
    <row r="362" spans="1:18" ht="13.8">
      <c r="A362" s="229"/>
      <c r="R362" s="214"/>
    </row>
    <row r="363" spans="1:18" ht="13.8">
      <c r="A363" s="229"/>
      <c r="R363" s="214"/>
    </row>
    <row r="364" spans="1:18" ht="13.8">
      <c r="A364" s="229"/>
      <c r="R364" s="214"/>
    </row>
    <row r="365" spans="1:18" ht="13.8">
      <c r="A365" s="229"/>
      <c r="R365" s="214"/>
    </row>
    <row r="366" spans="1:18" ht="13.8">
      <c r="A366" s="229"/>
      <c r="R366" s="214"/>
    </row>
    <row r="367" spans="1:18" ht="13.8">
      <c r="A367" s="229"/>
      <c r="R367" s="214"/>
    </row>
    <row r="368" spans="1:18" ht="13.8">
      <c r="A368" s="229"/>
      <c r="R368" s="214"/>
    </row>
    <row r="369" spans="1:18" ht="13.8">
      <c r="A369" s="229"/>
      <c r="R369" s="214"/>
    </row>
    <row r="370" spans="1:18" ht="13.8">
      <c r="A370" s="229"/>
      <c r="R370" s="214"/>
    </row>
    <row r="371" spans="1:18" ht="13.8">
      <c r="A371" s="229"/>
      <c r="R371" s="214"/>
    </row>
    <row r="372" spans="1:18" ht="13.8">
      <c r="A372" s="229"/>
      <c r="R372" s="214"/>
    </row>
    <row r="373" spans="1:18" ht="13.8">
      <c r="A373" s="229"/>
      <c r="R373" s="214"/>
    </row>
    <row r="374" spans="1:18" ht="13.8">
      <c r="A374" s="229"/>
      <c r="R374" s="214"/>
    </row>
    <row r="375" spans="1:18" ht="13.8">
      <c r="A375" s="229"/>
      <c r="R375" s="214"/>
    </row>
    <row r="376" spans="1:18" ht="13.8">
      <c r="A376" s="229"/>
      <c r="R376" s="214"/>
    </row>
    <row r="377" spans="1:18" ht="13.8">
      <c r="A377" s="229"/>
      <c r="R377" s="214"/>
    </row>
    <row r="378" spans="1:18" ht="13.8">
      <c r="A378" s="229"/>
      <c r="R378" s="214"/>
    </row>
    <row r="379" spans="1:18" ht="13.8">
      <c r="A379" s="229"/>
      <c r="R379" s="214"/>
    </row>
    <row r="380" spans="1:18" ht="13.8">
      <c r="A380" s="229"/>
      <c r="R380" s="214"/>
    </row>
    <row r="381" spans="1:18" ht="13.8">
      <c r="A381" s="229"/>
      <c r="R381" s="214"/>
    </row>
    <row r="382" spans="1:18" ht="13.8">
      <c r="A382" s="229"/>
      <c r="R382" s="214"/>
    </row>
    <row r="383" spans="1:18" ht="13.8">
      <c r="A383" s="229"/>
      <c r="R383" s="214"/>
    </row>
    <row r="384" spans="1:18" ht="13.8">
      <c r="A384" s="229"/>
      <c r="R384" s="214"/>
    </row>
    <row r="385" spans="1:18" ht="13.8">
      <c r="A385" s="229"/>
      <c r="R385" s="214"/>
    </row>
    <row r="386" spans="1:18" ht="13.8">
      <c r="A386" s="229"/>
      <c r="R386" s="214"/>
    </row>
    <row r="387" spans="1:18" ht="13.8">
      <c r="A387" s="229"/>
      <c r="R387" s="214"/>
    </row>
    <row r="388" spans="1:18" ht="13.8">
      <c r="A388" s="229"/>
      <c r="R388" s="214"/>
    </row>
    <row r="389" spans="1:18" ht="13.8">
      <c r="A389" s="229"/>
      <c r="R389" s="214"/>
    </row>
    <row r="390" spans="1:18" ht="13.8">
      <c r="A390" s="229"/>
      <c r="R390" s="214"/>
    </row>
    <row r="391" spans="1:18" ht="13.8">
      <c r="A391" s="229"/>
      <c r="R391" s="214"/>
    </row>
    <row r="392" spans="1:18" ht="13.8">
      <c r="A392" s="229"/>
      <c r="R392" s="214"/>
    </row>
    <row r="393" spans="1:18" ht="13.8">
      <c r="A393" s="229"/>
      <c r="R393" s="214"/>
    </row>
    <row r="394" spans="1:18" ht="13.8">
      <c r="A394" s="229"/>
      <c r="R394" s="214"/>
    </row>
    <row r="395" spans="1:18" ht="13.8">
      <c r="A395" s="229"/>
      <c r="R395" s="214"/>
    </row>
    <row r="396" spans="1:18" ht="13.8">
      <c r="A396" s="229"/>
      <c r="R396" s="214"/>
    </row>
    <row r="397" spans="1:18" ht="13.8">
      <c r="A397" s="229"/>
      <c r="R397" s="214"/>
    </row>
    <row r="398" spans="1:18" ht="13.8">
      <c r="A398" s="229"/>
      <c r="R398" s="214"/>
    </row>
    <row r="399" spans="1:18" ht="13.8">
      <c r="A399" s="229"/>
      <c r="R399" s="214"/>
    </row>
    <row r="400" spans="1:18" ht="13.8">
      <c r="A400" s="229"/>
      <c r="R400" s="214"/>
    </row>
    <row r="401" spans="1:18" ht="13.8">
      <c r="A401" s="229"/>
      <c r="R401" s="214"/>
    </row>
    <row r="402" spans="1:18" ht="13.8">
      <c r="A402" s="229"/>
      <c r="R402" s="214"/>
    </row>
    <row r="403" spans="1:18" ht="13.8">
      <c r="A403" s="229"/>
      <c r="R403" s="214"/>
    </row>
    <row r="404" spans="1:18" ht="13.8">
      <c r="A404" s="229"/>
      <c r="R404" s="214"/>
    </row>
    <row r="405" spans="1:18" ht="13.8">
      <c r="A405" s="229"/>
      <c r="R405" s="214"/>
    </row>
    <row r="406" spans="1:18" ht="13.8">
      <c r="A406" s="229"/>
      <c r="R406" s="214"/>
    </row>
    <row r="407" spans="1:18" ht="13.8">
      <c r="A407" s="229"/>
      <c r="R407" s="214"/>
    </row>
    <row r="408" spans="1:18" ht="13.8">
      <c r="A408" s="229"/>
      <c r="R408" s="214"/>
    </row>
    <row r="409" spans="1:18" ht="13.8">
      <c r="A409" s="229"/>
      <c r="R409" s="214"/>
    </row>
    <row r="410" spans="1:18" ht="13.8">
      <c r="A410" s="229"/>
      <c r="R410" s="214"/>
    </row>
    <row r="411" spans="1:18" ht="13.8">
      <c r="A411" s="229"/>
      <c r="R411" s="214"/>
    </row>
    <row r="412" spans="1:18" ht="13.8">
      <c r="A412" s="229"/>
      <c r="R412" s="214"/>
    </row>
    <row r="413" spans="1:18" ht="13.8">
      <c r="A413" s="229"/>
      <c r="R413" s="214"/>
    </row>
    <row r="414" spans="1:18" ht="13.8">
      <c r="A414" s="229"/>
      <c r="R414" s="214"/>
    </row>
    <row r="415" spans="1:18" ht="13.8">
      <c r="A415" s="229"/>
      <c r="R415" s="214"/>
    </row>
    <row r="416" spans="1:18" ht="13.8">
      <c r="A416" s="229"/>
      <c r="R416" s="214"/>
    </row>
    <row r="417" spans="1:18" ht="13.8">
      <c r="A417" s="229"/>
      <c r="R417" s="214"/>
    </row>
    <row r="418" spans="1:18" ht="13.8">
      <c r="A418" s="229"/>
      <c r="R418" s="214"/>
    </row>
    <row r="419" spans="1:18" ht="13.8">
      <c r="A419" s="229"/>
      <c r="R419" s="214"/>
    </row>
    <row r="420" spans="1:18" ht="13.8">
      <c r="A420" s="229"/>
      <c r="R420" s="214"/>
    </row>
    <row r="421" spans="1:18" ht="13.8">
      <c r="A421" s="229"/>
      <c r="R421" s="214"/>
    </row>
    <row r="422" spans="1:18" ht="13.8">
      <c r="A422" s="229"/>
      <c r="R422" s="214"/>
    </row>
    <row r="423" spans="1:18" ht="13.8">
      <c r="A423" s="229"/>
      <c r="R423" s="214"/>
    </row>
    <row r="424" spans="1:18" ht="13.8">
      <c r="A424" s="229"/>
      <c r="R424" s="214"/>
    </row>
    <row r="425" spans="1:18" ht="13.8">
      <c r="A425" s="229"/>
      <c r="R425" s="214"/>
    </row>
    <row r="426" spans="1:18" ht="13.8">
      <c r="A426" s="229"/>
      <c r="R426" s="214"/>
    </row>
    <row r="427" spans="1:18" ht="13.8">
      <c r="A427" s="229"/>
      <c r="R427" s="214"/>
    </row>
    <row r="428" spans="1:18" ht="13.8">
      <c r="A428" s="229"/>
      <c r="R428" s="214"/>
    </row>
    <row r="429" spans="1:18" ht="13.8">
      <c r="A429" s="229"/>
      <c r="R429" s="214"/>
    </row>
    <row r="430" spans="1:18" ht="13.8">
      <c r="A430" s="229"/>
      <c r="R430" s="214"/>
    </row>
    <row r="431" spans="1:18" ht="13.8">
      <c r="A431" s="229"/>
      <c r="R431" s="214"/>
    </row>
    <row r="432" spans="1:18" ht="13.8">
      <c r="A432" s="229"/>
      <c r="R432" s="214"/>
    </row>
    <row r="433" spans="1:18" ht="13.8">
      <c r="A433" s="229"/>
      <c r="R433" s="214"/>
    </row>
    <row r="434" spans="1:18" ht="13.8">
      <c r="A434" s="229"/>
      <c r="R434" s="214"/>
    </row>
    <row r="435" spans="1:18" ht="13.8">
      <c r="A435" s="229"/>
      <c r="R435" s="214"/>
    </row>
    <row r="436" spans="1:18" ht="13.8">
      <c r="A436" s="229"/>
      <c r="R436" s="214"/>
    </row>
    <row r="437" spans="1:18" ht="13.8">
      <c r="A437" s="229"/>
      <c r="R437" s="214"/>
    </row>
    <row r="438" spans="1:18" ht="13.8">
      <c r="A438" s="229"/>
      <c r="R438" s="214"/>
    </row>
    <row r="439" spans="1:18" ht="13.8">
      <c r="A439" s="229"/>
      <c r="R439" s="214"/>
    </row>
    <row r="440" spans="1:18" ht="13.8">
      <c r="A440" s="229"/>
      <c r="R440" s="214"/>
    </row>
    <row r="441" spans="1:18" ht="13.8">
      <c r="A441" s="229"/>
      <c r="R441" s="214"/>
    </row>
    <row r="442" spans="1:18" ht="13.8">
      <c r="A442" s="229"/>
      <c r="R442" s="214"/>
    </row>
    <row r="443" spans="1:18" ht="13.8">
      <c r="A443" s="229"/>
      <c r="R443" s="214"/>
    </row>
    <row r="444" spans="1:18" ht="13.8">
      <c r="A444" s="229"/>
      <c r="R444" s="214"/>
    </row>
    <row r="445" spans="1:18" ht="13.8">
      <c r="A445" s="229"/>
      <c r="R445" s="214"/>
    </row>
    <row r="446" spans="1:18" ht="13.8">
      <c r="A446" s="229"/>
      <c r="R446" s="214"/>
    </row>
    <row r="447" spans="1:18" ht="13.8">
      <c r="A447" s="229"/>
      <c r="R447" s="214"/>
    </row>
    <row r="448" spans="1:18" ht="13.8">
      <c r="A448" s="229"/>
      <c r="R448" s="214"/>
    </row>
    <row r="449" spans="1:18" ht="13.8">
      <c r="A449" s="229"/>
      <c r="R449" s="214"/>
    </row>
    <row r="450" spans="1:18" ht="13.8">
      <c r="A450" s="229"/>
      <c r="R450" s="214"/>
    </row>
    <row r="451" spans="1:18" ht="13.8">
      <c r="A451" s="229"/>
      <c r="R451" s="214"/>
    </row>
    <row r="452" spans="1:18" ht="13.8">
      <c r="A452" s="229"/>
      <c r="R452" s="214"/>
    </row>
    <row r="453" spans="1:18" ht="13.8">
      <c r="A453" s="229"/>
      <c r="R453" s="214"/>
    </row>
    <row r="454" spans="1:18" ht="13.8">
      <c r="A454" s="229"/>
      <c r="R454" s="214"/>
    </row>
    <row r="455" spans="1:18" ht="13.8">
      <c r="A455" s="229"/>
      <c r="R455" s="214"/>
    </row>
    <row r="456" spans="1:18" ht="13.8">
      <c r="A456" s="229"/>
      <c r="R456" s="214"/>
    </row>
    <row r="457" spans="1:18" ht="13.8">
      <c r="A457" s="229"/>
      <c r="R457" s="214"/>
    </row>
    <row r="458" spans="1:18" ht="13.8">
      <c r="A458" s="229"/>
      <c r="R458" s="214"/>
    </row>
    <row r="459" spans="1:18" ht="13.8">
      <c r="A459" s="229"/>
      <c r="R459" s="214"/>
    </row>
    <row r="460" spans="1:18" ht="13.8">
      <c r="A460" s="229"/>
      <c r="R460" s="214"/>
    </row>
    <row r="461" spans="1:18" ht="13.8">
      <c r="A461" s="229"/>
      <c r="R461" s="214"/>
    </row>
    <row r="462" spans="1:18" ht="13.8">
      <c r="A462" s="229"/>
      <c r="R462" s="214"/>
    </row>
    <row r="463" spans="1:18" ht="13.8">
      <c r="A463" s="229"/>
      <c r="R463" s="214"/>
    </row>
    <row r="464" spans="1:18" ht="13.8">
      <c r="A464" s="229"/>
      <c r="R464" s="214"/>
    </row>
    <row r="465" spans="1:18" ht="13.8">
      <c r="A465" s="229"/>
      <c r="R465" s="214"/>
    </row>
    <row r="466" spans="1:18" ht="13.8">
      <c r="A466" s="229"/>
      <c r="R466" s="214"/>
    </row>
    <row r="467" spans="1:18" ht="13.8">
      <c r="A467" s="229"/>
      <c r="R467" s="214"/>
    </row>
    <row r="468" spans="1:18" ht="13.8">
      <c r="A468" s="229"/>
      <c r="R468" s="214"/>
    </row>
    <row r="469" spans="1:18" ht="13.8">
      <c r="A469" s="229"/>
      <c r="R469" s="214"/>
    </row>
    <row r="470" spans="1:18" ht="13.8">
      <c r="A470" s="229"/>
      <c r="R470" s="214"/>
    </row>
    <row r="471" spans="1:18" ht="13.8">
      <c r="A471" s="229"/>
      <c r="R471" s="214"/>
    </row>
    <row r="472" spans="1:18" ht="13.8">
      <c r="A472" s="229"/>
      <c r="R472" s="214"/>
    </row>
    <row r="473" spans="1:18" ht="13.8">
      <c r="A473" s="229"/>
      <c r="R473" s="214"/>
    </row>
    <row r="474" spans="1:18" ht="13.8">
      <c r="A474" s="229"/>
      <c r="R474" s="214"/>
    </row>
    <row r="475" spans="1:18" ht="13.8">
      <c r="A475" s="229"/>
      <c r="R475" s="214"/>
    </row>
    <row r="476" spans="1:18" ht="13.8">
      <c r="A476" s="229"/>
      <c r="R476" s="214"/>
    </row>
    <row r="477" spans="1:18" ht="13.8">
      <c r="A477" s="229"/>
      <c r="R477" s="214"/>
    </row>
    <row r="478" spans="1:18" ht="13.8">
      <c r="A478" s="229"/>
      <c r="R478" s="214"/>
    </row>
    <row r="479" spans="1:18" ht="13.8">
      <c r="A479" s="229"/>
      <c r="R479" s="214"/>
    </row>
    <row r="480" spans="1:18" ht="13.8">
      <c r="A480" s="229"/>
      <c r="R480" s="214"/>
    </row>
    <row r="481" spans="1:18" ht="13.8">
      <c r="A481" s="229"/>
      <c r="R481" s="214"/>
    </row>
    <row r="482" spans="1:18" ht="13.8">
      <c r="A482" s="229"/>
      <c r="R482" s="214"/>
    </row>
    <row r="483" spans="1:18" ht="13.8">
      <c r="A483" s="229"/>
      <c r="R483" s="214"/>
    </row>
    <row r="484" spans="1:18" ht="13.8">
      <c r="A484" s="229"/>
      <c r="R484" s="214"/>
    </row>
    <row r="485" spans="1:18" ht="13.8">
      <c r="A485" s="229"/>
      <c r="R485" s="214"/>
    </row>
    <row r="486" spans="1:18" ht="13.8">
      <c r="A486" s="229"/>
      <c r="R486" s="214"/>
    </row>
    <row r="487" spans="1:18" ht="13.8">
      <c r="A487" s="229"/>
      <c r="R487" s="214"/>
    </row>
    <row r="488" spans="1:18" ht="13.8">
      <c r="A488" s="229"/>
      <c r="R488" s="214"/>
    </row>
    <row r="489" spans="1:18" ht="13.8">
      <c r="A489" s="229"/>
      <c r="R489" s="214"/>
    </row>
    <row r="490" spans="1:18" ht="13.8">
      <c r="A490" s="229"/>
      <c r="R490" s="214"/>
    </row>
    <row r="491" spans="1:18" ht="13.8">
      <c r="A491" s="229"/>
      <c r="R491" s="214"/>
    </row>
    <row r="492" spans="1:18" ht="13.8">
      <c r="A492" s="229"/>
      <c r="R492" s="214"/>
    </row>
    <row r="493" spans="1:18" ht="13.8">
      <c r="A493" s="229"/>
      <c r="R493" s="214"/>
    </row>
    <row r="494" spans="1:18" ht="13.8">
      <c r="A494" s="229"/>
      <c r="R494" s="214"/>
    </row>
    <row r="495" spans="1:18" ht="13.8">
      <c r="A495" s="229"/>
      <c r="R495" s="214"/>
    </row>
    <row r="496" spans="1:18" ht="13.8">
      <c r="A496" s="229"/>
      <c r="R496" s="214"/>
    </row>
    <row r="497" spans="1:18" ht="13.8">
      <c r="A497" s="229"/>
      <c r="R497" s="214"/>
    </row>
    <row r="498" spans="1:18" ht="13.8">
      <c r="A498" s="229"/>
      <c r="R498" s="214"/>
    </row>
    <row r="499" spans="1:18" ht="13.8">
      <c r="A499" s="229"/>
      <c r="R499" s="214"/>
    </row>
    <row r="500" spans="1:18" ht="13.8">
      <c r="A500" s="229"/>
      <c r="R500" s="214"/>
    </row>
    <row r="501" spans="1:18" ht="13.8">
      <c r="A501" s="229"/>
      <c r="R501" s="214"/>
    </row>
    <row r="502" spans="1:18" ht="13.8">
      <c r="A502" s="229"/>
      <c r="R502" s="214"/>
    </row>
    <row r="503" spans="1:18" ht="13.8">
      <c r="A503" s="229"/>
      <c r="R503" s="214"/>
    </row>
    <row r="504" spans="1:18" ht="13.8">
      <c r="A504" s="229"/>
      <c r="R504" s="214"/>
    </row>
    <row r="505" spans="1:18" ht="13.8">
      <c r="A505" s="229"/>
      <c r="R505" s="214"/>
    </row>
    <row r="506" spans="1:18" ht="13.8">
      <c r="A506" s="229"/>
      <c r="R506" s="214"/>
    </row>
    <row r="507" spans="1:18" ht="13.8">
      <c r="A507" s="229"/>
      <c r="R507" s="214"/>
    </row>
    <row r="508" spans="1:18" ht="13.8">
      <c r="A508" s="229"/>
      <c r="R508" s="214"/>
    </row>
    <row r="509" spans="1:18" ht="13.8">
      <c r="A509" s="229"/>
      <c r="R509" s="214"/>
    </row>
    <row r="510" spans="1:18" ht="13.8">
      <c r="A510" s="229"/>
      <c r="R510" s="214"/>
    </row>
    <row r="511" spans="1:18" ht="13.8">
      <c r="A511" s="229"/>
      <c r="R511" s="214"/>
    </row>
    <row r="512" spans="1:18" ht="13.8">
      <c r="A512" s="229"/>
      <c r="R512" s="214"/>
    </row>
    <row r="513" spans="1:18" ht="13.8">
      <c r="A513" s="229"/>
      <c r="R513" s="214"/>
    </row>
    <row r="514" spans="1:18" ht="13.8">
      <c r="A514" s="229"/>
      <c r="R514" s="214"/>
    </row>
    <row r="515" spans="1:18" ht="13.8">
      <c r="A515" s="229"/>
      <c r="R515" s="214"/>
    </row>
    <row r="516" spans="1:18" ht="13.8">
      <c r="A516" s="229"/>
      <c r="R516" s="214"/>
    </row>
    <row r="517" spans="1:18" ht="13.8">
      <c r="A517" s="229"/>
      <c r="R517" s="214"/>
    </row>
    <row r="518" spans="1:18" ht="13.8">
      <c r="A518" s="229"/>
      <c r="R518" s="214"/>
    </row>
    <row r="519" spans="1:18" ht="13.8">
      <c r="A519" s="229"/>
      <c r="R519" s="214"/>
    </row>
    <row r="520" spans="1:18" ht="13.8">
      <c r="A520" s="229"/>
      <c r="R520" s="214"/>
    </row>
    <row r="521" spans="1:18" ht="13.8">
      <c r="A521" s="229"/>
      <c r="R521" s="214"/>
    </row>
    <row r="522" spans="1:18" ht="13.8">
      <c r="A522" s="229"/>
      <c r="R522" s="214"/>
    </row>
    <row r="523" spans="1:18" ht="13.8">
      <c r="A523" s="229"/>
      <c r="R523" s="214"/>
    </row>
    <row r="524" spans="1:18" ht="13.8">
      <c r="A524" s="229"/>
      <c r="R524" s="214"/>
    </row>
    <row r="525" spans="1:18" ht="13.8">
      <c r="A525" s="229"/>
      <c r="R525" s="214"/>
    </row>
    <row r="526" spans="1:18" ht="13.8">
      <c r="A526" s="229"/>
      <c r="R526" s="214"/>
    </row>
    <row r="527" spans="1:18" ht="13.8">
      <c r="A527" s="229"/>
      <c r="R527" s="214"/>
    </row>
    <row r="528" spans="1:18" ht="13.8">
      <c r="A528" s="229"/>
      <c r="R528" s="214"/>
    </row>
    <row r="529" spans="1:18" ht="13.8">
      <c r="A529" s="229"/>
      <c r="R529" s="214"/>
    </row>
    <row r="530" spans="1:18" ht="13.8">
      <c r="A530" s="229"/>
      <c r="R530" s="214"/>
    </row>
    <row r="531" spans="1:18" ht="13.8">
      <c r="A531" s="229"/>
      <c r="R531" s="214"/>
    </row>
    <row r="532" spans="1:18" ht="13.8">
      <c r="A532" s="229"/>
      <c r="R532" s="214"/>
    </row>
    <row r="533" spans="1:18" ht="13.8">
      <c r="A533" s="229"/>
      <c r="R533" s="214"/>
    </row>
    <row r="534" spans="1:18" ht="13.8">
      <c r="A534" s="229"/>
      <c r="R534" s="214"/>
    </row>
    <row r="535" spans="1:18" ht="13.8">
      <c r="A535" s="229"/>
      <c r="R535" s="214"/>
    </row>
    <row r="536" spans="1:18" ht="13.8">
      <c r="A536" s="229"/>
      <c r="R536" s="214"/>
    </row>
    <row r="537" spans="1:18" ht="13.8">
      <c r="A537" s="229"/>
      <c r="R537" s="214"/>
    </row>
    <row r="538" spans="1:18" ht="13.8">
      <c r="A538" s="229"/>
      <c r="R538" s="214"/>
    </row>
    <row r="539" spans="1:18" ht="13.8">
      <c r="A539" s="229"/>
      <c r="R539" s="214"/>
    </row>
    <row r="540" spans="1:18" ht="13.8">
      <c r="A540" s="229"/>
    </row>
    <row r="541" spans="1:18" ht="13.8">
      <c r="A541" s="229"/>
    </row>
    <row r="542" spans="1:18" ht="13.8">
      <c r="A542" s="229"/>
    </row>
    <row r="543" spans="1:18" ht="13.8">
      <c r="A543" s="229"/>
    </row>
    <row r="544" spans="1:18" ht="13.8">
      <c r="A544" s="229"/>
    </row>
    <row r="545" spans="1:1" ht="13.8">
      <c r="A545" s="229"/>
    </row>
    <row r="546" spans="1:1" ht="13.8">
      <c r="A546" s="229"/>
    </row>
    <row r="547" spans="1:1" ht="13.8">
      <c r="A547" s="229"/>
    </row>
    <row r="548" spans="1:1" ht="13.8">
      <c r="A548" s="229"/>
    </row>
    <row r="549" spans="1:1" ht="13.8">
      <c r="A549" s="229"/>
    </row>
    <row r="550" spans="1:1" ht="13.8">
      <c r="A550" s="229"/>
    </row>
    <row r="551" spans="1:1" ht="13.8">
      <c r="A551" s="229"/>
    </row>
    <row r="552" spans="1:1" ht="13.8">
      <c r="A552" s="229"/>
    </row>
    <row r="553" spans="1:1" ht="13.8">
      <c r="A553" s="229"/>
    </row>
    <row r="554" spans="1:1" ht="13.8">
      <c r="A554" s="229"/>
    </row>
    <row r="555" spans="1:1" ht="13.8">
      <c r="A555" s="229"/>
    </row>
    <row r="556" spans="1:1" ht="13.8">
      <c r="A556" s="229"/>
    </row>
    <row r="557" spans="1:1" ht="13.8">
      <c r="A557" s="229"/>
    </row>
    <row r="558" spans="1:1" ht="13.8">
      <c r="A558" s="229"/>
    </row>
    <row r="559" spans="1:1" ht="13.8">
      <c r="A559" s="229"/>
    </row>
    <row r="560" spans="1:1" ht="13.8">
      <c r="A560" s="229"/>
    </row>
    <row r="561" spans="1:1" ht="13.8">
      <c r="A561" s="229"/>
    </row>
    <row r="562" spans="1:1" ht="13.8">
      <c r="A562" s="229"/>
    </row>
    <row r="563" spans="1:1" ht="13.8">
      <c r="A563" s="229"/>
    </row>
    <row r="564" spans="1:1" ht="13.8">
      <c r="A564" s="229"/>
    </row>
    <row r="565" spans="1:1" ht="13.8">
      <c r="A565" s="229"/>
    </row>
    <row r="566" spans="1:1" ht="13.8">
      <c r="A566" s="229"/>
    </row>
    <row r="567" spans="1:1" ht="13.8">
      <c r="A567" s="229"/>
    </row>
    <row r="568" spans="1:1" ht="13.8">
      <c r="A568" s="229"/>
    </row>
    <row r="569" spans="1:1" ht="13.8">
      <c r="A569" s="229"/>
    </row>
    <row r="570" spans="1:1" ht="13.8">
      <c r="A570" s="229"/>
    </row>
    <row r="571" spans="1:1" ht="13.8">
      <c r="A571" s="229"/>
    </row>
    <row r="572" spans="1:1" ht="13.8">
      <c r="A572" s="229"/>
    </row>
    <row r="573" spans="1:1" ht="13.8">
      <c r="A573" s="229"/>
    </row>
    <row r="574" spans="1:1" ht="13.8">
      <c r="A574" s="229"/>
    </row>
    <row r="575" spans="1:1" ht="13.8">
      <c r="A575" s="229"/>
    </row>
    <row r="576" spans="1:1" ht="13.8">
      <c r="A576" s="229"/>
    </row>
    <row r="577" spans="1:1" ht="13.8">
      <c r="A577" s="229"/>
    </row>
    <row r="578" spans="1:1" ht="13.8">
      <c r="A578" s="229"/>
    </row>
    <row r="579" spans="1:1" ht="13.8">
      <c r="A579" s="229"/>
    </row>
    <row r="580" spans="1:1" ht="13.8">
      <c r="A580" s="229"/>
    </row>
    <row r="581" spans="1:1" ht="13.8">
      <c r="A581" s="229"/>
    </row>
    <row r="582" spans="1:1" ht="13.8">
      <c r="A582" s="229"/>
    </row>
    <row r="583" spans="1:1" ht="13.8">
      <c r="A583" s="229"/>
    </row>
    <row r="584" spans="1:1" ht="13.8">
      <c r="A584" s="229"/>
    </row>
    <row r="585" spans="1:1" ht="13.8">
      <c r="A585" s="229"/>
    </row>
    <row r="586" spans="1:1" ht="13.8">
      <c r="A586" s="229"/>
    </row>
    <row r="587" spans="1:1" ht="13.8">
      <c r="A587" s="229"/>
    </row>
    <row r="588" spans="1:1" ht="13.8">
      <c r="A588" s="229"/>
    </row>
    <row r="589" spans="1:1" ht="13.8">
      <c r="A589" s="229"/>
    </row>
    <row r="590" spans="1:1" ht="13.8">
      <c r="A590" s="229"/>
    </row>
    <row r="591" spans="1:1" ht="13.8">
      <c r="A591" s="229"/>
    </row>
    <row r="592" spans="1:1" ht="13.8">
      <c r="A592" s="229"/>
    </row>
    <row r="593" spans="1:1" ht="13.8">
      <c r="A593" s="229"/>
    </row>
    <row r="594" spans="1:1" ht="13.8">
      <c r="A594" s="229"/>
    </row>
    <row r="595" spans="1:1" ht="13.8">
      <c r="A595" s="229"/>
    </row>
    <row r="596" spans="1:1" ht="13.8">
      <c r="A596" s="229"/>
    </row>
    <row r="597" spans="1:1" ht="13.8">
      <c r="A597" s="229"/>
    </row>
    <row r="598" spans="1:1" ht="13.8">
      <c r="A598" s="229"/>
    </row>
    <row r="599" spans="1:1" ht="13.8">
      <c r="A599" s="229"/>
    </row>
    <row r="600" spans="1:1" ht="13.8">
      <c r="A600" s="229"/>
    </row>
    <row r="601" spans="1:1" ht="13.8">
      <c r="A601" s="229"/>
    </row>
    <row r="602" spans="1:1" ht="13.8">
      <c r="A602" s="229"/>
    </row>
    <row r="603" spans="1:1" ht="13.8">
      <c r="A603" s="229"/>
    </row>
    <row r="604" spans="1:1" ht="13.8">
      <c r="A604" s="229"/>
    </row>
    <row r="605" spans="1:1" ht="13.8">
      <c r="A605" s="229"/>
    </row>
    <row r="606" spans="1:1" ht="13.8">
      <c r="A606" s="229"/>
    </row>
    <row r="607" spans="1:1" ht="13.8">
      <c r="A607" s="229"/>
    </row>
    <row r="608" spans="1:1" ht="13.8">
      <c r="A608" s="229"/>
    </row>
    <row r="609" spans="1:1" ht="13.8">
      <c r="A609" s="229"/>
    </row>
    <row r="610" spans="1:1" ht="13.8">
      <c r="A610" s="229"/>
    </row>
    <row r="611" spans="1:1" ht="13.8">
      <c r="A611" s="229"/>
    </row>
    <row r="612" spans="1:1" ht="13.8">
      <c r="A612" s="229"/>
    </row>
    <row r="613" spans="1:1" ht="13.8">
      <c r="A613" s="229"/>
    </row>
    <row r="614" spans="1:1" ht="13.8">
      <c r="A614" s="229"/>
    </row>
    <row r="615" spans="1:1" ht="13.8">
      <c r="A615" s="229"/>
    </row>
    <row r="616" spans="1:1" ht="13.8">
      <c r="A616" s="229"/>
    </row>
    <row r="617" spans="1:1" ht="13.8">
      <c r="A617" s="229"/>
    </row>
    <row r="618" spans="1:1" ht="13.8">
      <c r="A618" s="229"/>
    </row>
    <row r="619" spans="1:1" ht="13.8">
      <c r="A619" s="229"/>
    </row>
    <row r="620" spans="1:1" ht="13.8">
      <c r="A620" s="229"/>
    </row>
    <row r="621" spans="1:1" ht="13.8">
      <c r="A621" s="229"/>
    </row>
    <row r="622" spans="1:1" ht="13.8">
      <c r="A622" s="229"/>
    </row>
    <row r="623" spans="1:1" ht="13.8">
      <c r="A623" s="229"/>
    </row>
    <row r="624" spans="1:1" ht="13.8">
      <c r="A624" s="229"/>
    </row>
    <row r="625" spans="1:1" ht="13.8">
      <c r="A625" s="229"/>
    </row>
    <row r="626" spans="1:1" ht="13.8">
      <c r="A626" s="229"/>
    </row>
    <row r="627" spans="1:1" ht="13.8">
      <c r="A627" s="229"/>
    </row>
    <row r="628" spans="1:1" ht="13.8">
      <c r="A628" s="229"/>
    </row>
    <row r="629" spans="1:1" ht="13.8">
      <c r="A629" s="229"/>
    </row>
    <row r="630" spans="1:1" ht="13.8">
      <c r="A630" s="229"/>
    </row>
    <row r="631" spans="1:1" ht="13.8">
      <c r="A631" s="229"/>
    </row>
    <row r="632" spans="1:1" ht="13.8">
      <c r="A632" s="229"/>
    </row>
    <row r="633" spans="1:1" ht="13.8">
      <c r="A633" s="229"/>
    </row>
    <row r="634" spans="1:1" ht="13.8">
      <c r="A634" s="229"/>
    </row>
    <row r="635" spans="1:1" ht="13.8">
      <c r="A635" s="229"/>
    </row>
    <row r="636" spans="1:1" ht="13.8">
      <c r="A636" s="229"/>
    </row>
    <row r="637" spans="1:1" ht="13.8">
      <c r="A637" s="229"/>
    </row>
    <row r="638" spans="1:1" ht="13.8">
      <c r="A638" s="229"/>
    </row>
    <row r="639" spans="1:1" ht="13.8">
      <c r="A639" s="229"/>
    </row>
    <row r="640" spans="1:1" ht="13.8">
      <c r="A640" s="229"/>
    </row>
    <row r="641" spans="1:1" ht="13.8">
      <c r="A641" s="229"/>
    </row>
    <row r="642" spans="1:1" ht="13.8">
      <c r="A642" s="229"/>
    </row>
    <row r="643" spans="1:1" ht="13.8">
      <c r="A643" s="229"/>
    </row>
    <row r="644" spans="1:1" ht="13.8">
      <c r="A644" s="229"/>
    </row>
    <row r="645" spans="1:1" ht="13.8">
      <c r="A645" s="229"/>
    </row>
    <row r="646" spans="1:1" ht="13.8">
      <c r="A646" s="229"/>
    </row>
    <row r="647" spans="1:1" ht="13.8">
      <c r="A647" s="229"/>
    </row>
    <row r="648" spans="1:1" ht="13.8">
      <c r="A648" s="229"/>
    </row>
    <row r="649" spans="1:1" ht="13.8">
      <c r="A649" s="229"/>
    </row>
    <row r="650" spans="1:1" ht="13.8">
      <c r="A650" s="229"/>
    </row>
    <row r="651" spans="1:1" ht="13.8">
      <c r="A651" s="229"/>
    </row>
    <row r="652" spans="1:1" ht="13.8">
      <c r="A652" s="229"/>
    </row>
    <row r="653" spans="1:1" ht="13.8">
      <c r="A653" s="229"/>
    </row>
    <row r="654" spans="1:1" ht="13.8">
      <c r="A654" s="229"/>
    </row>
    <row r="655" spans="1:1" ht="13.8">
      <c r="A655" s="229"/>
    </row>
    <row r="656" spans="1:1" ht="13.8">
      <c r="A656" s="229"/>
    </row>
    <row r="657" spans="1:1" ht="13.8">
      <c r="A657" s="229"/>
    </row>
    <row r="658" spans="1:1" ht="13.8">
      <c r="A658" s="229"/>
    </row>
    <row r="659" spans="1:1" ht="13.8">
      <c r="A659" s="229"/>
    </row>
    <row r="660" spans="1:1" ht="13.8">
      <c r="A660" s="229"/>
    </row>
    <row r="661" spans="1:1" ht="13.8">
      <c r="A661" s="229"/>
    </row>
    <row r="662" spans="1:1" ht="13.8">
      <c r="A662" s="229"/>
    </row>
    <row r="663" spans="1:1" ht="13.8">
      <c r="A663" s="229"/>
    </row>
    <row r="664" spans="1:1" ht="13.8">
      <c r="A664" s="229"/>
    </row>
    <row r="665" spans="1:1" ht="13.8">
      <c r="A665" s="229"/>
    </row>
    <row r="666" spans="1:1" ht="13.8">
      <c r="A666" s="229"/>
    </row>
    <row r="667" spans="1:1" ht="13.8">
      <c r="A667" s="229"/>
    </row>
    <row r="668" spans="1:1" ht="13.8">
      <c r="A668" s="229"/>
    </row>
    <row r="669" spans="1:1" ht="13.8">
      <c r="A669" s="229"/>
    </row>
    <row r="670" spans="1:1" ht="13.8">
      <c r="A670" s="229"/>
    </row>
    <row r="671" spans="1:1" ht="13.8">
      <c r="A671" s="229"/>
    </row>
    <row r="672" spans="1:1" ht="13.8">
      <c r="A672" s="229"/>
    </row>
    <row r="673" spans="1:1" ht="13.8">
      <c r="A673" s="229"/>
    </row>
    <row r="674" spans="1:1" ht="13.8">
      <c r="A674" s="229"/>
    </row>
    <row r="675" spans="1:1" ht="13.8">
      <c r="A675" s="229"/>
    </row>
    <row r="676" spans="1:1" ht="13.8">
      <c r="A676" s="229"/>
    </row>
    <row r="677" spans="1:1" ht="13.8">
      <c r="A677" s="229"/>
    </row>
    <row r="678" spans="1:1" ht="13.8">
      <c r="A678" s="229"/>
    </row>
    <row r="679" spans="1:1" ht="13.8">
      <c r="A679" s="229"/>
    </row>
    <row r="680" spans="1:1" ht="13.8">
      <c r="A680" s="229"/>
    </row>
    <row r="681" spans="1:1" ht="13.8">
      <c r="A681" s="229"/>
    </row>
    <row r="682" spans="1:1" ht="13.8">
      <c r="A682" s="229"/>
    </row>
    <row r="683" spans="1:1" ht="13.8">
      <c r="A683" s="229"/>
    </row>
    <row r="684" spans="1:1" ht="13.8">
      <c r="A684" s="229"/>
    </row>
    <row r="685" spans="1:1" ht="13.8">
      <c r="A685" s="229"/>
    </row>
    <row r="686" spans="1:1" ht="13.8">
      <c r="A686" s="229"/>
    </row>
    <row r="687" spans="1:1" ht="13.8">
      <c r="A687" s="229"/>
    </row>
    <row r="688" spans="1:1" ht="13.8">
      <c r="A688" s="229"/>
    </row>
    <row r="689" spans="1:1" ht="13.8">
      <c r="A689" s="229"/>
    </row>
    <row r="690" spans="1:1" ht="13.8">
      <c r="A690" s="229"/>
    </row>
    <row r="691" spans="1:1" ht="13.8">
      <c r="A691" s="229"/>
    </row>
    <row r="692" spans="1:1" ht="13.8">
      <c r="A692" s="229"/>
    </row>
    <row r="693" spans="1:1" ht="13.8">
      <c r="A693" s="229"/>
    </row>
    <row r="694" spans="1:1" ht="13.8">
      <c r="A694" s="229"/>
    </row>
    <row r="695" spans="1:1" ht="13.8">
      <c r="A695" s="229"/>
    </row>
    <row r="696" spans="1:1" ht="13.8">
      <c r="A696" s="229"/>
    </row>
    <row r="697" spans="1:1" ht="13.8">
      <c r="A697" s="229"/>
    </row>
    <row r="698" spans="1:1" ht="13.8">
      <c r="A698" s="229"/>
    </row>
    <row r="699" spans="1:1" ht="13.8">
      <c r="A699" s="229"/>
    </row>
    <row r="700" spans="1:1" ht="13.8">
      <c r="A700" s="229"/>
    </row>
    <row r="701" spans="1:1" ht="13.8">
      <c r="A701" s="229"/>
    </row>
    <row r="702" spans="1:1" ht="13.8">
      <c r="A702" s="229"/>
    </row>
    <row r="703" spans="1:1" ht="13.8">
      <c r="A703" s="229"/>
    </row>
    <row r="704" spans="1:1" ht="13.8">
      <c r="A704" s="229"/>
    </row>
    <row r="705" spans="1:1" ht="13.8">
      <c r="A705" s="229"/>
    </row>
    <row r="706" spans="1:1" ht="13.8">
      <c r="A706" s="229"/>
    </row>
    <row r="707" spans="1:1" ht="13.8">
      <c r="A707" s="229"/>
    </row>
    <row r="708" spans="1:1" ht="13.8">
      <c r="A708" s="229"/>
    </row>
    <row r="709" spans="1:1" ht="13.8">
      <c r="A709" s="229"/>
    </row>
    <row r="710" spans="1:1" ht="13.8">
      <c r="A710" s="229"/>
    </row>
    <row r="711" spans="1:1" ht="13.8">
      <c r="A711" s="229"/>
    </row>
    <row r="712" spans="1:1" ht="13.8">
      <c r="A712" s="229"/>
    </row>
    <row r="713" spans="1:1" ht="13.8">
      <c r="A713" s="229"/>
    </row>
    <row r="714" spans="1:1" ht="13.8">
      <c r="A714" s="229"/>
    </row>
    <row r="715" spans="1:1" ht="13.8">
      <c r="A715" s="229"/>
    </row>
    <row r="716" spans="1:1" ht="13.8">
      <c r="A716" s="229"/>
    </row>
    <row r="717" spans="1:1" ht="13.8">
      <c r="A717" s="229"/>
    </row>
    <row r="718" spans="1:1" ht="13.8">
      <c r="A718" s="229"/>
    </row>
    <row r="719" spans="1:1" ht="13.8">
      <c r="A719" s="229"/>
    </row>
    <row r="720" spans="1:1" ht="13.8">
      <c r="A720" s="229"/>
    </row>
    <row r="721" spans="1:1" ht="13.8">
      <c r="A721" s="229"/>
    </row>
    <row r="722" spans="1:1" ht="13.8">
      <c r="A722" s="229"/>
    </row>
    <row r="723" spans="1:1" ht="13.8">
      <c r="A723" s="229"/>
    </row>
    <row r="724" spans="1:1" ht="13.8">
      <c r="A724" s="229"/>
    </row>
    <row r="725" spans="1:1" ht="13.8">
      <c r="A725" s="229"/>
    </row>
    <row r="726" spans="1:1" ht="13.8">
      <c r="A726" s="229"/>
    </row>
    <row r="727" spans="1:1" ht="13.8">
      <c r="A727" s="229"/>
    </row>
    <row r="728" spans="1:1" ht="13.8">
      <c r="A728" s="229"/>
    </row>
    <row r="729" spans="1:1" ht="13.8">
      <c r="A729" s="229"/>
    </row>
    <row r="730" spans="1:1" ht="13.8">
      <c r="A730" s="229"/>
    </row>
    <row r="731" spans="1:1" ht="13.8">
      <c r="A731" s="229"/>
    </row>
    <row r="732" spans="1:1" ht="13.8">
      <c r="A732" s="229"/>
    </row>
    <row r="733" spans="1:1" ht="13.8">
      <c r="A733" s="229"/>
    </row>
    <row r="734" spans="1:1" ht="13.8">
      <c r="A734" s="229"/>
    </row>
    <row r="735" spans="1:1" ht="13.8">
      <c r="A735" s="229"/>
    </row>
    <row r="736" spans="1:1" ht="13.8">
      <c r="A736" s="229"/>
    </row>
    <row r="737" spans="1:1" ht="13.8">
      <c r="A737" s="229"/>
    </row>
    <row r="738" spans="1:1" ht="13.8">
      <c r="A738" s="229"/>
    </row>
    <row r="739" spans="1:1" ht="13.8">
      <c r="A739" s="229"/>
    </row>
    <row r="740" spans="1:1" ht="13.8">
      <c r="A740" s="229"/>
    </row>
    <row r="741" spans="1:1" ht="13.8">
      <c r="A741" s="229"/>
    </row>
    <row r="742" spans="1:1" ht="13.8">
      <c r="A742" s="229"/>
    </row>
    <row r="743" spans="1:1" ht="13.8">
      <c r="A743" s="229"/>
    </row>
    <row r="744" spans="1:1" ht="13.8">
      <c r="A744" s="229"/>
    </row>
    <row r="745" spans="1:1" ht="13.8">
      <c r="A745" s="229"/>
    </row>
    <row r="746" spans="1:1" ht="13.8">
      <c r="A746" s="229"/>
    </row>
    <row r="747" spans="1:1" ht="13.8">
      <c r="A747" s="229"/>
    </row>
    <row r="748" spans="1:1" ht="13.8">
      <c r="A748" s="229"/>
    </row>
    <row r="749" spans="1:1" ht="13.8">
      <c r="A749" s="229"/>
    </row>
    <row r="750" spans="1:1" ht="13.8">
      <c r="A750" s="229"/>
    </row>
    <row r="751" spans="1:1" ht="13.8">
      <c r="A751" s="229"/>
    </row>
    <row r="752" spans="1:1" ht="13.8">
      <c r="A752" s="229"/>
    </row>
    <row r="753" spans="1:1" ht="13.8">
      <c r="A753" s="229"/>
    </row>
    <row r="754" spans="1:1" ht="13.8">
      <c r="A754" s="229"/>
    </row>
    <row r="755" spans="1:1" ht="13.8">
      <c r="A755" s="229"/>
    </row>
    <row r="756" spans="1:1" ht="13.8">
      <c r="A756" s="229"/>
    </row>
    <row r="757" spans="1:1" ht="13.8">
      <c r="A757" s="229"/>
    </row>
    <row r="758" spans="1:1" ht="13.8">
      <c r="A758" s="229"/>
    </row>
    <row r="759" spans="1:1" ht="13.8">
      <c r="A759" s="229"/>
    </row>
    <row r="760" spans="1:1" ht="13.8">
      <c r="A760" s="229"/>
    </row>
    <row r="761" spans="1:1" ht="13.8">
      <c r="A761" s="229"/>
    </row>
    <row r="762" spans="1:1" ht="13.8">
      <c r="A762" s="229"/>
    </row>
    <row r="763" spans="1:1" ht="13.8">
      <c r="A763" s="229"/>
    </row>
    <row r="764" spans="1:1" ht="13.8">
      <c r="A764" s="229"/>
    </row>
    <row r="765" spans="1:1" ht="13.8">
      <c r="A765" s="229"/>
    </row>
    <row r="766" spans="1:1" ht="13.8">
      <c r="A766" s="229"/>
    </row>
    <row r="767" spans="1:1" ht="13.8">
      <c r="A767" s="229"/>
    </row>
    <row r="768" spans="1:1" ht="13.8">
      <c r="A768" s="229"/>
    </row>
    <row r="769" spans="1:1" ht="13.8">
      <c r="A769" s="229"/>
    </row>
    <row r="770" spans="1:1" ht="13.8">
      <c r="A770" s="229"/>
    </row>
    <row r="771" spans="1:1" ht="13.8">
      <c r="A771" s="229"/>
    </row>
    <row r="772" spans="1:1" ht="13.8">
      <c r="A772" s="229"/>
    </row>
    <row r="773" spans="1:1" ht="13.8">
      <c r="A773" s="229"/>
    </row>
    <row r="774" spans="1:1" ht="13.8">
      <c r="A774" s="229"/>
    </row>
    <row r="775" spans="1:1" ht="13.8">
      <c r="A775" s="229"/>
    </row>
    <row r="776" spans="1:1" ht="13.8">
      <c r="A776" s="229"/>
    </row>
    <row r="777" spans="1:1" ht="13.8">
      <c r="A777" s="229"/>
    </row>
    <row r="778" spans="1:1" ht="13.8">
      <c r="A778" s="229"/>
    </row>
    <row r="779" spans="1:1" ht="13.8">
      <c r="A779" s="229"/>
    </row>
    <row r="780" spans="1:1" ht="13.8">
      <c r="A780" s="229"/>
    </row>
    <row r="781" spans="1:1" ht="13.8">
      <c r="A781" s="229"/>
    </row>
    <row r="782" spans="1:1" ht="13.8">
      <c r="A782" s="229"/>
    </row>
    <row r="783" spans="1:1" ht="13.8">
      <c r="A783" s="229"/>
    </row>
    <row r="784" spans="1:1" ht="13.8">
      <c r="A784" s="229"/>
    </row>
    <row r="785" spans="1:1" ht="13.8">
      <c r="A785" s="229"/>
    </row>
    <row r="786" spans="1:1" ht="13.8">
      <c r="A786" s="229"/>
    </row>
    <row r="787" spans="1:1" ht="13.8">
      <c r="A787" s="229"/>
    </row>
    <row r="788" spans="1:1" ht="13.8">
      <c r="A788" s="229"/>
    </row>
    <row r="789" spans="1:1" ht="13.8">
      <c r="A789" s="229"/>
    </row>
    <row r="790" spans="1:1" ht="13.8">
      <c r="A790" s="229"/>
    </row>
    <row r="791" spans="1:1" ht="13.8">
      <c r="A791" s="229"/>
    </row>
    <row r="792" spans="1:1" ht="13.8">
      <c r="A792" s="229"/>
    </row>
    <row r="793" spans="1:1" ht="13.8">
      <c r="A793" s="229"/>
    </row>
    <row r="794" spans="1:1" ht="13.8">
      <c r="A794" s="229"/>
    </row>
    <row r="795" spans="1:1" ht="13.8">
      <c r="A795" s="229"/>
    </row>
    <row r="796" spans="1:1" ht="13.8">
      <c r="A796" s="229"/>
    </row>
    <row r="797" spans="1:1" ht="13.8">
      <c r="A797" s="229"/>
    </row>
    <row r="798" spans="1:1" ht="13.8">
      <c r="A798" s="229"/>
    </row>
    <row r="799" spans="1:1" ht="13.8">
      <c r="A799" s="229"/>
    </row>
    <row r="800" spans="1:1" ht="13.8">
      <c r="A800" s="229"/>
    </row>
    <row r="801" spans="1:1" ht="13.8">
      <c r="A801" s="229"/>
    </row>
    <row r="802" spans="1:1" ht="13.8">
      <c r="A802" s="229"/>
    </row>
    <row r="803" spans="1:1" ht="13.8">
      <c r="A803" s="229"/>
    </row>
    <row r="804" spans="1:1" ht="13.8">
      <c r="A804" s="229"/>
    </row>
    <row r="805" spans="1:1" ht="13.8">
      <c r="A805" s="229"/>
    </row>
    <row r="806" spans="1:1" ht="13.8">
      <c r="A806" s="229"/>
    </row>
    <row r="807" spans="1:1" ht="13.8">
      <c r="A807" s="229"/>
    </row>
    <row r="808" spans="1:1" ht="13.8">
      <c r="A808" s="229"/>
    </row>
    <row r="809" spans="1:1" ht="13.8">
      <c r="A809" s="229"/>
    </row>
    <row r="810" spans="1:1" ht="13.8">
      <c r="A810" s="229"/>
    </row>
    <row r="811" spans="1:1" ht="13.8">
      <c r="A811" s="229"/>
    </row>
    <row r="812" spans="1:1" ht="13.8">
      <c r="A812" s="229"/>
    </row>
    <row r="813" spans="1:1" ht="13.8">
      <c r="A813" s="229"/>
    </row>
    <row r="814" spans="1:1" ht="13.8">
      <c r="A814" s="229"/>
    </row>
    <row r="815" spans="1:1" ht="13.8">
      <c r="A815" s="229"/>
    </row>
    <row r="816" spans="1:1" ht="13.8">
      <c r="A816" s="229"/>
    </row>
    <row r="817" spans="1:1" ht="13.8">
      <c r="A817" s="229"/>
    </row>
    <row r="818" spans="1:1" ht="13.8">
      <c r="A818" s="229"/>
    </row>
    <row r="819" spans="1:1" ht="13.8">
      <c r="A819" s="229"/>
    </row>
    <row r="820" spans="1:1" ht="13.8">
      <c r="A820" s="229"/>
    </row>
    <row r="821" spans="1:1" ht="13.8">
      <c r="A821" s="229"/>
    </row>
    <row r="822" spans="1:1" ht="13.8">
      <c r="A822" s="229"/>
    </row>
    <row r="823" spans="1:1" ht="13.8">
      <c r="A823" s="229"/>
    </row>
    <row r="824" spans="1:1" ht="13.8">
      <c r="A824" s="229"/>
    </row>
    <row r="825" spans="1:1" ht="13.8">
      <c r="A825" s="229"/>
    </row>
    <row r="826" spans="1:1" ht="13.8">
      <c r="A826" s="229"/>
    </row>
    <row r="827" spans="1:1" ht="13.8">
      <c r="A827" s="229"/>
    </row>
    <row r="828" spans="1:1" ht="13.8">
      <c r="A828" s="229"/>
    </row>
    <row r="829" spans="1:1" ht="13.8">
      <c r="A829" s="229"/>
    </row>
    <row r="830" spans="1:1" ht="13.8">
      <c r="A830" s="229"/>
    </row>
    <row r="831" spans="1:1" ht="13.8">
      <c r="A831" s="229"/>
    </row>
    <row r="832" spans="1:1" ht="13.8">
      <c r="A832" s="229"/>
    </row>
    <row r="833" spans="1:1" ht="13.8">
      <c r="A833" s="229"/>
    </row>
    <row r="834" spans="1:1" ht="13.8">
      <c r="A834" s="229"/>
    </row>
    <row r="835" spans="1:1" ht="13.8">
      <c r="A835" s="229"/>
    </row>
    <row r="836" spans="1:1" ht="13.8">
      <c r="A836" s="229"/>
    </row>
    <row r="837" spans="1:1" ht="13.8">
      <c r="A837" s="229"/>
    </row>
    <row r="838" spans="1:1" ht="13.8">
      <c r="A838" s="229"/>
    </row>
    <row r="839" spans="1:1" ht="13.8">
      <c r="A839" s="229"/>
    </row>
    <row r="840" spans="1:1" ht="13.8">
      <c r="A840" s="229"/>
    </row>
    <row r="841" spans="1:1" ht="13.8">
      <c r="A841" s="229"/>
    </row>
    <row r="842" spans="1:1" ht="13.8">
      <c r="A842" s="229"/>
    </row>
    <row r="843" spans="1:1" ht="13.8">
      <c r="A843" s="229"/>
    </row>
    <row r="844" spans="1:1" ht="13.8">
      <c r="A844" s="229"/>
    </row>
    <row r="845" spans="1:1" ht="13.8">
      <c r="A845" s="229"/>
    </row>
    <row r="846" spans="1:1" ht="13.8">
      <c r="A846" s="229"/>
    </row>
    <row r="847" spans="1:1" ht="13.8">
      <c r="A847" s="229"/>
    </row>
    <row r="848" spans="1:1" ht="13.8">
      <c r="A848" s="229"/>
    </row>
    <row r="849" spans="1:1" ht="13.8">
      <c r="A849" s="229"/>
    </row>
    <row r="850" spans="1:1" ht="13.8">
      <c r="A850" s="229"/>
    </row>
    <row r="851" spans="1:1" ht="13.8">
      <c r="A851" s="229"/>
    </row>
    <row r="852" spans="1:1" ht="13.8">
      <c r="A852" s="229"/>
    </row>
    <row r="853" spans="1:1" ht="13.8">
      <c r="A853" s="229"/>
    </row>
    <row r="854" spans="1:1" ht="13.8">
      <c r="A854" s="229"/>
    </row>
    <row r="855" spans="1:1" ht="13.8">
      <c r="A855" s="229"/>
    </row>
    <row r="856" spans="1:1" ht="13.8">
      <c r="A856" s="229"/>
    </row>
    <row r="857" spans="1:1" ht="13.8">
      <c r="A857" s="229"/>
    </row>
    <row r="858" spans="1:1" ht="13.8">
      <c r="A858" s="229"/>
    </row>
    <row r="859" spans="1:1" ht="13.8">
      <c r="A859" s="229"/>
    </row>
    <row r="860" spans="1:1" ht="13.8">
      <c r="A860" s="229"/>
    </row>
    <row r="861" spans="1:1" ht="13.8">
      <c r="A861" s="229"/>
    </row>
    <row r="862" spans="1:1" ht="13.8">
      <c r="A862" s="229"/>
    </row>
    <row r="863" spans="1:1" ht="13.8">
      <c r="A863" s="229"/>
    </row>
    <row r="864" spans="1:1" ht="13.8">
      <c r="A864" s="229"/>
    </row>
    <row r="865" spans="1:1" ht="13.8">
      <c r="A865" s="229"/>
    </row>
    <row r="866" spans="1:1" ht="13.8">
      <c r="A866" s="229"/>
    </row>
    <row r="867" spans="1:1" ht="13.8">
      <c r="A867" s="229"/>
    </row>
    <row r="868" spans="1:1" ht="13.8">
      <c r="A868" s="229"/>
    </row>
    <row r="869" spans="1:1" ht="13.8">
      <c r="A869" s="229"/>
    </row>
    <row r="870" spans="1:1" ht="13.8">
      <c r="A870" s="229"/>
    </row>
    <row r="871" spans="1:1" ht="13.8">
      <c r="A871" s="229"/>
    </row>
    <row r="872" spans="1:1" ht="13.8">
      <c r="A872" s="229"/>
    </row>
    <row r="873" spans="1:1" ht="13.8">
      <c r="A873" s="229"/>
    </row>
    <row r="874" spans="1:1" ht="13.8">
      <c r="A874" s="229"/>
    </row>
    <row r="875" spans="1:1" ht="13.8">
      <c r="A875" s="229"/>
    </row>
    <row r="876" spans="1:1" ht="13.8">
      <c r="A876" s="229"/>
    </row>
    <row r="877" spans="1:1" ht="13.8">
      <c r="A877" s="229"/>
    </row>
    <row r="878" spans="1:1" ht="13.8">
      <c r="A878" s="229"/>
    </row>
    <row r="879" spans="1:1" ht="13.8">
      <c r="A879" s="229"/>
    </row>
    <row r="880" spans="1:1" ht="13.8">
      <c r="A880" s="229"/>
    </row>
    <row r="881" spans="1:1" ht="13.8">
      <c r="A881" s="229"/>
    </row>
    <row r="882" spans="1:1" ht="13.8">
      <c r="A882" s="229"/>
    </row>
    <row r="883" spans="1:1" ht="13.8">
      <c r="A883" s="229"/>
    </row>
    <row r="884" spans="1:1" ht="13.8">
      <c r="A884" s="229"/>
    </row>
    <row r="885" spans="1:1" ht="13.8">
      <c r="A885" s="229"/>
    </row>
    <row r="886" spans="1:1" ht="13.8">
      <c r="A886" s="229"/>
    </row>
    <row r="887" spans="1:1" ht="13.8">
      <c r="A887" s="229"/>
    </row>
    <row r="888" spans="1:1" ht="13.8">
      <c r="A888" s="229"/>
    </row>
    <row r="889" spans="1:1" ht="13.8">
      <c r="A889" s="229"/>
    </row>
    <row r="890" spans="1:1" ht="13.8">
      <c r="A890" s="229"/>
    </row>
    <row r="891" spans="1:1" ht="13.8">
      <c r="A891" s="229"/>
    </row>
    <row r="892" spans="1:1" ht="13.8">
      <c r="A892" s="229"/>
    </row>
    <row r="893" spans="1:1" ht="13.8">
      <c r="A893" s="229"/>
    </row>
    <row r="894" spans="1:1" ht="13.8">
      <c r="A894" s="229"/>
    </row>
    <row r="895" spans="1:1" ht="13.8">
      <c r="A895" s="229"/>
    </row>
    <row r="896" spans="1:1" ht="13.8">
      <c r="A896" s="229"/>
    </row>
    <row r="897" spans="1:1" ht="13.8">
      <c r="A897" s="229"/>
    </row>
    <row r="898" spans="1:1" ht="13.8">
      <c r="A898" s="229"/>
    </row>
    <row r="899" spans="1:1" ht="13.8">
      <c r="A899" s="229"/>
    </row>
    <row r="900" spans="1:1" ht="13.8">
      <c r="A900" s="229"/>
    </row>
    <row r="901" spans="1:1" ht="13.8">
      <c r="A901" s="229"/>
    </row>
    <row r="902" spans="1:1" ht="13.8">
      <c r="A902" s="229"/>
    </row>
    <row r="903" spans="1:1" ht="13.8">
      <c r="A903" s="229"/>
    </row>
    <row r="904" spans="1:1" ht="13.8">
      <c r="A904" s="229"/>
    </row>
    <row r="905" spans="1:1" ht="13.8">
      <c r="A905" s="229"/>
    </row>
    <row r="906" spans="1:1" ht="13.8">
      <c r="A906" s="229"/>
    </row>
    <row r="907" spans="1:1" ht="13.8">
      <c r="A907" s="229"/>
    </row>
    <row r="908" spans="1:1" ht="13.8">
      <c r="A908" s="229"/>
    </row>
    <row r="909" spans="1:1" ht="13.8">
      <c r="A909" s="229"/>
    </row>
    <row r="910" spans="1:1" ht="13.8">
      <c r="A910" s="229"/>
    </row>
    <row r="911" spans="1:1" ht="13.8">
      <c r="A911" s="229"/>
    </row>
    <row r="912" spans="1:1" ht="13.8">
      <c r="A912" s="229"/>
    </row>
    <row r="913" spans="1:1" ht="13.8">
      <c r="A913" s="229"/>
    </row>
    <row r="914" spans="1:1" ht="13.8">
      <c r="A914" s="229"/>
    </row>
    <row r="915" spans="1:1" ht="13.8">
      <c r="A915" s="229"/>
    </row>
    <row r="916" spans="1:1" ht="13.8">
      <c r="A916" s="229"/>
    </row>
    <row r="917" spans="1:1" ht="13.8">
      <c r="A917" s="229"/>
    </row>
    <row r="918" spans="1:1" ht="13.8">
      <c r="A918" s="229"/>
    </row>
    <row r="919" spans="1:1" ht="13.8">
      <c r="A919" s="229"/>
    </row>
    <row r="920" spans="1:1" ht="13.8">
      <c r="A920" s="229"/>
    </row>
    <row r="921" spans="1:1" ht="13.8">
      <c r="A921" s="229"/>
    </row>
    <row r="922" spans="1:1" ht="13.8">
      <c r="A922" s="229"/>
    </row>
    <row r="923" spans="1:1" ht="13.8">
      <c r="A923" s="229"/>
    </row>
    <row r="924" spans="1:1" ht="13.8">
      <c r="A924" s="229"/>
    </row>
    <row r="925" spans="1:1" ht="13.8">
      <c r="A925" s="229"/>
    </row>
    <row r="926" spans="1:1" ht="13.8">
      <c r="A926" s="229"/>
    </row>
    <row r="927" spans="1:1" ht="13.8">
      <c r="A927" s="229"/>
    </row>
    <row r="928" spans="1:1" ht="13.8">
      <c r="A928" s="229"/>
    </row>
    <row r="929" spans="1:1" ht="13.8">
      <c r="A929" s="229"/>
    </row>
    <row r="930" spans="1:1" ht="13.8">
      <c r="A930" s="229"/>
    </row>
    <row r="931" spans="1:1" ht="13.8">
      <c r="A931" s="229"/>
    </row>
    <row r="932" spans="1:1" ht="13.8">
      <c r="A932" s="229"/>
    </row>
    <row r="933" spans="1:1" ht="13.8">
      <c r="A933" s="229"/>
    </row>
    <row r="934" spans="1:1" ht="13.8">
      <c r="A934" s="229"/>
    </row>
    <row r="935" spans="1:1" ht="13.8">
      <c r="A935" s="229"/>
    </row>
    <row r="936" spans="1:1" ht="13.8">
      <c r="A936" s="229"/>
    </row>
    <row r="937" spans="1:1" ht="13.8">
      <c r="A937" s="229"/>
    </row>
    <row r="938" spans="1:1" ht="13.8">
      <c r="A938" s="229"/>
    </row>
    <row r="939" spans="1:1" ht="13.8">
      <c r="A939" s="229"/>
    </row>
    <row r="940" spans="1:1" ht="13.8">
      <c r="A940" s="229"/>
    </row>
    <row r="941" spans="1:1" ht="13.8">
      <c r="A941" s="229"/>
    </row>
    <row r="942" spans="1:1" ht="13.8">
      <c r="A942" s="229"/>
    </row>
    <row r="943" spans="1:1" ht="13.8">
      <c r="A943" s="229"/>
    </row>
    <row r="944" spans="1:1" ht="13.8">
      <c r="A944" s="229"/>
    </row>
    <row r="945" spans="1:1" ht="13.8">
      <c r="A945" s="229"/>
    </row>
    <row r="946" spans="1:1" ht="13.8">
      <c r="A946" s="229"/>
    </row>
    <row r="947" spans="1:1" ht="13.8">
      <c r="A947" s="229"/>
    </row>
    <row r="948" spans="1:1" ht="13.8">
      <c r="A948" s="229"/>
    </row>
    <row r="949" spans="1:1" ht="13.8">
      <c r="A949" s="229"/>
    </row>
    <row r="950" spans="1:1" ht="13.8">
      <c r="A950" s="229"/>
    </row>
    <row r="951" spans="1:1" ht="13.8">
      <c r="A951" s="229"/>
    </row>
    <row r="952" spans="1:1" ht="13.8">
      <c r="A952" s="229"/>
    </row>
    <row r="953" spans="1:1" ht="13.8">
      <c r="A953" s="229"/>
    </row>
    <row r="954" spans="1:1" ht="13.8">
      <c r="A954" s="229"/>
    </row>
    <row r="955" spans="1:1" ht="13.8">
      <c r="A955" s="229"/>
    </row>
    <row r="956" spans="1:1" ht="13.8">
      <c r="A956" s="229"/>
    </row>
    <row r="957" spans="1:1" ht="13.8">
      <c r="A957" s="229"/>
    </row>
    <row r="958" spans="1:1" ht="13.8">
      <c r="A958" s="229"/>
    </row>
    <row r="959" spans="1:1" ht="13.8">
      <c r="A959" s="229"/>
    </row>
    <row r="960" spans="1:1" ht="13.8">
      <c r="A960" s="229"/>
    </row>
    <row r="961" spans="1:1" ht="13.8">
      <c r="A961" s="229"/>
    </row>
    <row r="962" spans="1:1" ht="13.8">
      <c r="A962" s="229"/>
    </row>
    <row r="963" spans="1:1" ht="13.8">
      <c r="A963" s="229"/>
    </row>
    <row r="964" spans="1:1" ht="13.8">
      <c r="A964" s="229"/>
    </row>
    <row r="965" spans="1:1" ht="13.8">
      <c r="A965" s="229"/>
    </row>
    <row r="966" spans="1:1" ht="13.8">
      <c r="A966" s="229"/>
    </row>
    <row r="967" spans="1:1" ht="13.8">
      <c r="A967" s="229"/>
    </row>
    <row r="968" spans="1:1" ht="13.8">
      <c r="A968" s="229"/>
    </row>
    <row r="969" spans="1:1" ht="13.8">
      <c r="A969" s="229"/>
    </row>
    <row r="970" spans="1:1" ht="13.8">
      <c r="A970" s="229"/>
    </row>
    <row r="971" spans="1:1" ht="13.8">
      <c r="A971" s="229"/>
    </row>
    <row r="972" spans="1:1" ht="13.8">
      <c r="A972" s="229"/>
    </row>
    <row r="973" spans="1:1" ht="13.8">
      <c r="A973" s="229"/>
    </row>
    <row r="974" spans="1:1" ht="13.8">
      <c r="A974" s="229"/>
    </row>
    <row r="975" spans="1:1" ht="13.8">
      <c r="A975" s="229"/>
    </row>
    <row r="976" spans="1:1" ht="13.8">
      <c r="A976" s="229"/>
    </row>
    <row r="977" spans="1:1" ht="13.8">
      <c r="A977" s="229"/>
    </row>
    <row r="978" spans="1:1" ht="13.8">
      <c r="A978" s="229"/>
    </row>
    <row r="979" spans="1:1" ht="13.8">
      <c r="A979" s="229"/>
    </row>
    <row r="980" spans="1:1" ht="13.8">
      <c r="A980" s="229"/>
    </row>
    <row r="981" spans="1:1" ht="13.8">
      <c r="A981" s="229"/>
    </row>
    <row r="982" spans="1:1" ht="13.8">
      <c r="A982" s="229"/>
    </row>
    <row r="983" spans="1:1" ht="13.8">
      <c r="A983" s="229"/>
    </row>
    <row r="984" spans="1:1" ht="13.8">
      <c r="A984" s="229"/>
    </row>
    <row r="985" spans="1:1" ht="13.8">
      <c r="A985" s="229"/>
    </row>
    <row r="986" spans="1:1" ht="13.8">
      <c r="A986" s="229"/>
    </row>
    <row r="987" spans="1:1" ht="13.8">
      <c r="A987" s="229"/>
    </row>
    <row r="988" spans="1:1" ht="13.8">
      <c r="A988" s="229"/>
    </row>
    <row r="989" spans="1:1" ht="13.8">
      <c r="A989" s="229"/>
    </row>
    <row r="990" spans="1:1" ht="13.8">
      <c r="A990" s="229"/>
    </row>
    <row r="991" spans="1:1" ht="13.8">
      <c r="A991" s="229"/>
    </row>
    <row r="992" spans="1:1" ht="13.8">
      <c r="A992" s="229"/>
    </row>
    <row r="993" spans="1:1" ht="13.8">
      <c r="A993" s="229"/>
    </row>
    <row r="994" spans="1:1" ht="13.8">
      <c r="A994" s="229"/>
    </row>
    <row r="995" spans="1:1" ht="13.8">
      <c r="A995" s="229"/>
    </row>
    <row r="996" spans="1:1" ht="13.8">
      <c r="A996" s="229"/>
    </row>
    <row r="997" spans="1:1" ht="13.8">
      <c r="A997" s="229"/>
    </row>
    <row r="998" spans="1:1" ht="13.8">
      <c r="A998" s="229"/>
    </row>
    <row r="999" spans="1:1" ht="13.8">
      <c r="A999" s="229"/>
    </row>
    <row r="1000" spans="1:1" ht="13.8">
      <c r="A1000" s="229"/>
    </row>
    <row r="1001" spans="1:1" ht="13.8">
      <c r="A1001" s="229"/>
    </row>
    <row r="1002" spans="1:1" ht="13.8">
      <c r="A1002" s="229"/>
    </row>
    <row r="1003" spans="1:1" ht="13.8">
      <c r="A1003" s="229"/>
    </row>
    <row r="1004" spans="1:1" ht="13.8">
      <c r="A1004" s="229"/>
    </row>
    <row r="1005" spans="1:1" ht="13.8">
      <c r="A1005" s="229"/>
    </row>
    <row r="1006" spans="1:1" ht="13.8">
      <c r="A1006" s="229"/>
    </row>
    <row r="1007" spans="1:1" ht="13.8">
      <c r="A1007" s="229"/>
    </row>
    <row r="1008" spans="1:1" ht="13.8">
      <c r="A1008" s="229"/>
    </row>
    <row r="1009" spans="1:1" ht="13.8">
      <c r="A1009" s="229"/>
    </row>
    <row r="1010" spans="1:1" ht="13.8">
      <c r="A1010" s="229"/>
    </row>
    <row r="1011" spans="1:1" ht="13.8">
      <c r="A1011" s="229"/>
    </row>
    <row r="1012" spans="1:1" ht="13.8">
      <c r="A1012" s="229"/>
    </row>
    <row r="1013" spans="1:1" ht="13.8">
      <c r="A1013" s="229"/>
    </row>
    <row r="1014" spans="1:1" ht="13.8">
      <c r="A1014" s="229"/>
    </row>
    <row r="1015" spans="1:1" ht="13.8">
      <c r="A1015" s="229"/>
    </row>
    <row r="1016" spans="1:1" ht="13.8">
      <c r="A1016" s="229"/>
    </row>
    <row r="1017" spans="1:1" ht="13.8">
      <c r="A1017" s="229"/>
    </row>
    <row r="1018" spans="1:1" ht="13.8">
      <c r="A1018" s="229"/>
    </row>
    <row r="1019" spans="1:1" ht="13.8">
      <c r="A1019" s="229"/>
    </row>
    <row r="1020" spans="1:1" ht="13.8">
      <c r="A1020" s="229"/>
    </row>
    <row r="1021" spans="1:1" ht="13.8">
      <c r="A1021" s="229"/>
    </row>
    <row r="1022" spans="1:1" ht="13.8">
      <c r="A1022" s="229"/>
    </row>
    <row r="1023" spans="1:1" ht="13.8">
      <c r="A1023" s="229"/>
    </row>
    <row r="1024" spans="1:1" ht="13.8">
      <c r="A1024" s="229"/>
    </row>
    <row r="1025" spans="1:1" ht="13.8">
      <c r="A1025" s="229"/>
    </row>
    <row r="1026" spans="1:1" ht="13.8">
      <c r="A1026" s="229"/>
    </row>
    <row r="1027" spans="1:1" ht="13.8">
      <c r="A1027" s="229"/>
    </row>
    <row r="1028" spans="1:1" ht="13.8">
      <c r="A1028" s="229"/>
    </row>
    <row r="1029" spans="1:1" ht="13.8">
      <c r="A1029" s="229"/>
    </row>
    <row r="1030" spans="1:1" ht="13.8">
      <c r="A1030" s="229"/>
    </row>
    <row r="1031" spans="1:1" ht="13.8">
      <c r="A1031" s="229"/>
    </row>
    <row r="1032" spans="1:1" ht="13.8">
      <c r="A1032" s="229"/>
    </row>
    <row r="1033" spans="1:1" ht="13.8">
      <c r="A1033" s="229"/>
    </row>
    <row r="1034" spans="1:1" ht="13.8">
      <c r="A1034" s="229"/>
    </row>
    <row r="1035" spans="1:1" ht="13.8">
      <c r="A1035" s="229"/>
    </row>
    <row r="1036" spans="1:1" ht="13.8">
      <c r="A1036" s="229"/>
    </row>
    <row r="1037" spans="1:1" ht="13.8">
      <c r="A1037" s="229"/>
    </row>
    <row r="1038" spans="1:1" ht="13.8">
      <c r="A1038" s="229"/>
    </row>
    <row r="1039" spans="1:1" ht="13.8">
      <c r="A1039" s="229"/>
    </row>
    <row r="1040" spans="1:1" ht="13.8">
      <c r="A1040" s="229"/>
    </row>
    <row r="1041" spans="1:1" ht="13.8">
      <c r="A1041" s="229"/>
    </row>
    <row r="1042" spans="1:1" ht="13.8">
      <c r="A1042" s="229"/>
    </row>
    <row r="1043" spans="1:1" ht="13.8">
      <c r="A1043" s="229"/>
    </row>
    <row r="1044" spans="1:1" ht="13.8">
      <c r="A1044" s="229"/>
    </row>
    <row r="1045" spans="1:1" ht="13.8">
      <c r="A1045" s="229"/>
    </row>
    <row r="1046" spans="1:1" ht="13.8">
      <c r="A1046" s="229"/>
    </row>
    <row r="1047" spans="1:1" ht="13.8">
      <c r="A1047" s="229"/>
    </row>
    <row r="1048" spans="1:1" ht="13.8">
      <c r="A1048" s="229"/>
    </row>
    <row r="1049" spans="1:1" ht="13.8">
      <c r="A1049" s="229"/>
    </row>
    <row r="1050" spans="1:1" ht="13.8">
      <c r="A1050" s="229"/>
    </row>
    <row r="1051" spans="1:1" ht="13.8">
      <c r="A1051" s="229"/>
    </row>
    <row r="1052" spans="1:1" ht="13.8">
      <c r="A1052" s="229"/>
    </row>
    <row r="1053" spans="1:1" ht="13.8">
      <c r="A1053" s="229"/>
    </row>
    <row r="1054" spans="1:1" ht="13.8">
      <c r="A1054" s="229"/>
    </row>
    <row r="1055" spans="1:1" ht="13.8">
      <c r="A1055" s="229"/>
    </row>
    <row r="1056" spans="1:1" ht="13.8">
      <c r="A1056" s="229"/>
    </row>
    <row r="1057" spans="1:1" ht="13.8">
      <c r="A1057" s="229"/>
    </row>
    <row r="1058" spans="1:1" ht="13.8">
      <c r="A1058" s="229"/>
    </row>
    <row r="1059" spans="1:1" ht="13.8">
      <c r="A1059" s="229"/>
    </row>
    <row r="1060" spans="1:1" ht="13.8">
      <c r="A1060" s="229"/>
    </row>
    <row r="1061" spans="1:1" ht="13.8">
      <c r="A1061" s="229"/>
    </row>
    <row r="1062" spans="1:1" ht="13.8">
      <c r="A1062" s="229"/>
    </row>
    <row r="1063" spans="1:1" ht="13.8">
      <c r="A1063" s="229"/>
    </row>
    <row r="1064" spans="1:1" ht="13.8">
      <c r="A1064" s="229"/>
    </row>
    <row r="1065" spans="1:1" ht="13.8">
      <c r="A1065" s="229"/>
    </row>
    <row r="1066" spans="1:1" ht="13.8">
      <c r="A1066" s="229"/>
    </row>
    <row r="1067" spans="1:1" ht="13.8">
      <c r="A1067" s="229"/>
    </row>
    <row r="1068" spans="1:1" ht="13.8">
      <c r="A1068" s="229"/>
    </row>
    <row r="1069" spans="1:1" ht="13.8">
      <c r="A1069" s="229"/>
    </row>
    <row r="1070" spans="1:1" ht="13.8">
      <c r="A1070" s="229"/>
    </row>
    <row r="1071" spans="1:1" ht="13.8">
      <c r="A1071" s="229"/>
    </row>
    <row r="1072" spans="1:1" ht="13.8">
      <c r="A1072" s="229"/>
    </row>
    <row r="1073" spans="1:1" ht="13.8">
      <c r="A1073" s="229"/>
    </row>
    <row r="1074" spans="1:1" ht="13.8">
      <c r="A1074" s="229"/>
    </row>
    <row r="1075" spans="1:1" ht="13.8">
      <c r="A1075" s="229"/>
    </row>
    <row r="1076" spans="1:1" ht="13.8">
      <c r="A1076" s="229"/>
    </row>
    <row r="1077" spans="1:1" ht="13.8">
      <c r="A1077" s="229"/>
    </row>
    <row r="1078" spans="1:1" ht="13.8">
      <c r="A1078" s="229"/>
    </row>
    <row r="1079" spans="1:1" ht="13.8">
      <c r="A1079" s="229"/>
    </row>
    <row r="1080" spans="1:1" ht="13.8">
      <c r="A1080" s="229"/>
    </row>
    <row r="1081" spans="1:1" ht="13.8">
      <c r="A1081" s="229"/>
    </row>
    <row r="1082" spans="1:1" ht="13.8">
      <c r="A1082" s="229"/>
    </row>
    <row r="1083" spans="1:1" ht="13.8">
      <c r="A1083" s="229"/>
    </row>
    <row r="1084" spans="1:1" ht="13.8">
      <c r="A1084" s="229"/>
    </row>
    <row r="1085" spans="1:1" ht="13.8">
      <c r="A1085" s="229"/>
    </row>
    <row r="1086" spans="1:1" ht="13.8">
      <c r="A1086" s="229"/>
    </row>
    <row r="1087" spans="1:1" ht="13.8">
      <c r="A1087" s="229"/>
    </row>
    <row r="1088" spans="1:1" ht="13.8">
      <c r="A1088" s="229"/>
    </row>
    <row r="1089" spans="1:1" ht="13.8">
      <c r="A1089" s="229"/>
    </row>
    <row r="1090" spans="1:1" ht="13.8">
      <c r="A1090" s="229"/>
    </row>
    <row r="1091" spans="1:1" ht="13.8">
      <c r="A1091" s="229"/>
    </row>
    <row r="1092" spans="1:1" ht="13.8">
      <c r="A1092" s="229"/>
    </row>
    <row r="1093" spans="1:1" ht="13.8">
      <c r="A1093" s="229"/>
    </row>
    <row r="1094" spans="1:1" ht="13.8">
      <c r="A1094" s="229"/>
    </row>
    <row r="1095" spans="1:1" ht="13.8">
      <c r="A1095" s="229"/>
    </row>
    <row r="1096" spans="1:1" ht="13.8">
      <c r="A1096" s="229"/>
    </row>
    <row r="1097" spans="1:1" ht="13.8">
      <c r="A1097" s="229"/>
    </row>
    <row r="1098" spans="1:1" ht="13.8">
      <c r="A1098" s="229"/>
    </row>
    <row r="1099" spans="1:1" ht="13.8">
      <c r="A1099" s="229"/>
    </row>
    <row r="1100" spans="1:1" ht="13.8">
      <c r="A1100" s="229"/>
    </row>
    <row r="1101" spans="1:1" ht="13.8">
      <c r="A1101" s="229"/>
    </row>
    <row r="1102" spans="1:1" ht="13.8">
      <c r="A1102" s="229"/>
    </row>
    <row r="1103" spans="1:1" ht="13.8">
      <c r="A1103" s="229"/>
    </row>
    <row r="1104" spans="1:1" ht="13.8">
      <c r="A1104" s="229"/>
    </row>
    <row r="1105" spans="1:1" ht="13.8">
      <c r="A1105" s="229"/>
    </row>
    <row r="1106" spans="1:1" ht="13.8">
      <c r="A1106" s="229"/>
    </row>
    <row r="1107" spans="1:1" ht="13.8">
      <c r="A1107" s="229"/>
    </row>
    <row r="1108" spans="1:1" ht="13.8">
      <c r="A1108" s="229"/>
    </row>
    <row r="1109" spans="1:1" ht="13.8">
      <c r="A1109" s="229"/>
    </row>
    <row r="1110" spans="1:1" ht="13.8">
      <c r="A1110" s="229"/>
    </row>
    <row r="1111" spans="1:1" ht="13.8">
      <c r="A1111" s="229"/>
    </row>
    <row r="1112" spans="1:1" ht="13.8">
      <c r="A1112" s="229"/>
    </row>
    <row r="1113" spans="1:1" ht="13.8">
      <c r="A1113" s="229"/>
    </row>
    <row r="1114" spans="1:1" ht="13.8">
      <c r="A1114" s="229"/>
    </row>
    <row r="1115" spans="1:1" ht="13.8">
      <c r="A1115" s="229"/>
    </row>
    <row r="1116" spans="1:1" ht="13.8">
      <c r="A1116" s="229"/>
    </row>
    <row r="1117" spans="1:1" ht="13.8">
      <c r="A1117" s="229"/>
    </row>
    <row r="1118" spans="1:1" ht="13.8">
      <c r="A1118" s="229"/>
    </row>
    <row r="1119" spans="1:1" ht="13.8">
      <c r="A1119" s="229"/>
    </row>
    <row r="1120" spans="1:1" ht="13.8">
      <c r="A1120" s="229"/>
    </row>
    <row r="1121" spans="1:1" ht="13.8">
      <c r="A1121" s="229"/>
    </row>
    <row r="1122" spans="1:1" ht="13.8">
      <c r="A1122" s="229"/>
    </row>
    <row r="1123" spans="1:1" ht="13.8">
      <c r="A1123" s="229"/>
    </row>
    <row r="1124" spans="1:1" ht="13.8">
      <c r="A1124" s="229"/>
    </row>
    <row r="1125" spans="1:1" ht="13.8">
      <c r="A1125" s="229"/>
    </row>
    <row r="1126" spans="1:1" ht="13.8">
      <c r="A1126" s="229"/>
    </row>
    <row r="1127" spans="1:1" ht="13.8">
      <c r="A1127" s="229"/>
    </row>
    <row r="1128" spans="1:1" ht="13.8">
      <c r="A1128" s="229"/>
    </row>
    <row r="1129" spans="1:1" ht="13.8">
      <c r="A1129" s="229"/>
    </row>
    <row r="1130" spans="1:1" ht="13.8">
      <c r="A1130" s="229"/>
    </row>
    <row r="1131" spans="1:1" ht="13.8">
      <c r="A1131" s="229"/>
    </row>
    <row r="1132" spans="1:1" ht="13.8">
      <c r="A1132" s="229"/>
    </row>
    <row r="1133" spans="1:1" ht="13.8">
      <c r="A1133" s="229"/>
    </row>
    <row r="1134" spans="1:1" ht="13.8">
      <c r="A1134" s="229"/>
    </row>
    <row r="1135" spans="1:1" ht="13.8">
      <c r="A1135" s="229"/>
    </row>
    <row r="1136" spans="1:1" ht="13.8">
      <c r="A1136" s="229"/>
    </row>
    <row r="1137" spans="1:1" ht="13.8">
      <c r="A1137" s="229"/>
    </row>
    <row r="1138" spans="1:1" ht="13.8">
      <c r="A1138" s="229"/>
    </row>
    <row r="1139" spans="1:1" ht="13.8"/>
    <row r="1140" spans="1:1" ht="13.8"/>
    <row r="1141" spans="1:1" ht="13.8"/>
    <row r="1142" spans="1:1" ht="13.8"/>
    <row r="1143" spans="1:1" ht="13.8"/>
    <row r="1144" spans="1:1" ht="13.8"/>
    <row r="1145" spans="1:1" ht="13.8"/>
    <row r="1146" spans="1:1" ht="13.8"/>
    <row r="1147" spans="1:1" ht="13.8"/>
    <row r="1148" spans="1:1" ht="13.8"/>
    <row r="1149" spans="1:1" ht="13.8"/>
    <row r="1150" spans="1:1" ht="13.8"/>
    <row r="1151" spans="1:1" ht="13.8"/>
    <row r="1152" spans="1:1" ht="13.8"/>
    <row r="1153" ht="13.8"/>
    <row r="1154" ht="13.8"/>
    <row r="1155" ht="13.8"/>
    <row r="1156" ht="13.8"/>
    <row r="1157" ht="13.8"/>
    <row r="1158" ht="13.8"/>
    <row r="1159" ht="13.8"/>
    <row r="1160" ht="13.8"/>
    <row r="1161" ht="13.8"/>
    <row r="1162" ht="13.8"/>
    <row r="1163" ht="13.8"/>
    <row r="1164" ht="13.8"/>
    <row r="1165" ht="13.8"/>
    <row r="1166" ht="13.8"/>
    <row r="1167" ht="13.8"/>
    <row r="1168" ht="13.8"/>
    <row r="1169" ht="13.8"/>
    <row r="1170" ht="13.8"/>
    <row r="1171" ht="13.8"/>
    <row r="1172" ht="13.8"/>
    <row r="1173" ht="13.8"/>
    <row r="1174" ht="13.8"/>
    <row r="1175" ht="13.8"/>
    <row r="1176" ht="13.8"/>
    <row r="1177" ht="13.8"/>
    <row r="1178" ht="13.8"/>
    <row r="1179" ht="13.8"/>
    <row r="1180" ht="13.8"/>
    <row r="1181" ht="13.8"/>
    <row r="1182" ht="13.8"/>
    <row r="1183" ht="13.8"/>
    <row r="1184" ht="13.8"/>
    <row r="1185" ht="13.8"/>
    <row r="1186" ht="13.8"/>
    <row r="1187" ht="13.8"/>
    <row r="1188" ht="13.8"/>
    <row r="1189" ht="13.8"/>
    <row r="1190" ht="13.8"/>
    <row r="1191" ht="13.8"/>
    <row r="1192" ht="13.8"/>
    <row r="1193" ht="13.8"/>
    <row r="1194" ht="13.8"/>
    <row r="1195" ht="13.8"/>
    <row r="1196" ht="13.8"/>
    <row r="1197" ht="13.8"/>
    <row r="1198" ht="13.8"/>
    <row r="1199" ht="13.8"/>
    <row r="1200" ht="13.8"/>
    <row r="1201" ht="13.8"/>
    <row r="1202" ht="13.8"/>
    <row r="1203" ht="13.8"/>
    <row r="1204" ht="13.8"/>
    <row r="1205" ht="13.8"/>
    <row r="1206" ht="13.8"/>
    <row r="1207" ht="13.8"/>
    <row r="1208" ht="13.8"/>
    <row r="1209" ht="13.8"/>
    <row r="1210" ht="13.8"/>
    <row r="1211" ht="13.8"/>
    <row r="1212" ht="13.8"/>
    <row r="1213" ht="13.8"/>
    <row r="1214" ht="13.8"/>
    <row r="1215" ht="13.8"/>
    <row r="1216" ht="13.8"/>
    <row r="1217" ht="13.8"/>
    <row r="1218" ht="13.8"/>
    <row r="1219" ht="13.8"/>
    <row r="1220" ht="13.8"/>
    <row r="1221" ht="13.8"/>
    <row r="1222" ht="13.8"/>
    <row r="1223" ht="13.8"/>
    <row r="1224" ht="13.8"/>
    <row r="1225" ht="13.8"/>
    <row r="1226" ht="13.8"/>
    <row r="1227" ht="13.8"/>
    <row r="1228" ht="13.8"/>
    <row r="1229" ht="13.8"/>
    <row r="1230" ht="13.8"/>
    <row r="1231" ht="13.8"/>
    <row r="1232" ht="13.8"/>
    <row r="1233" ht="13.8"/>
    <row r="1234" ht="13.8"/>
    <row r="1235" ht="13.8"/>
    <row r="1236" ht="13.8"/>
    <row r="1237" ht="13.8"/>
    <row r="1238" ht="13.8"/>
    <row r="1239" ht="13.8"/>
    <row r="1240" ht="13.8"/>
    <row r="1241" ht="13.8"/>
    <row r="1242" ht="13.8"/>
    <row r="1243" ht="13.8"/>
    <row r="1244" ht="13.8"/>
    <row r="1245" ht="13.8"/>
    <row r="1246" ht="13.8"/>
    <row r="1247" ht="13.8"/>
    <row r="1248" ht="13.8"/>
    <row r="1249" ht="13.8"/>
    <row r="1250" ht="13.8"/>
    <row r="1251" ht="13.8"/>
    <row r="1252" ht="13.8"/>
    <row r="1253" ht="13.8"/>
    <row r="1254" ht="13.8"/>
    <row r="1255" ht="13.8"/>
    <row r="1256" ht="13.8"/>
    <row r="1257" ht="13.8"/>
    <row r="1258" ht="13.8"/>
    <row r="1259" ht="13.8"/>
    <row r="1260" ht="13.8"/>
    <row r="1261" ht="13.8"/>
    <row r="1262" ht="13.8"/>
    <row r="1263" ht="13.8"/>
    <row r="1264" ht="13.8"/>
    <row r="1265" ht="13.8"/>
    <row r="1266" ht="13.8"/>
    <row r="1267" ht="13.8"/>
    <row r="1268" ht="13.8"/>
    <row r="1269" ht="13.8"/>
    <row r="1270" ht="13.8"/>
    <row r="1271" ht="13.8"/>
    <row r="1272" ht="13.8"/>
    <row r="1273" ht="13.8"/>
    <row r="1274" ht="13.8"/>
    <row r="1275" ht="13.8"/>
    <row r="1276" ht="13.8"/>
    <row r="1277" ht="13.8"/>
    <row r="1278" ht="13.8"/>
    <row r="1279" ht="13.8"/>
    <row r="1280" ht="13.8"/>
    <row r="1281" ht="13.8"/>
    <row r="1282" ht="13.8"/>
    <row r="1283" ht="13.8"/>
    <row r="1284" ht="13.8"/>
    <row r="1285" ht="13.8"/>
    <row r="1286" ht="13.8"/>
    <row r="1287" ht="13.8"/>
    <row r="1288" ht="13.8"/>
    <row r="1289" ht="13.8"/>
    <row r="1290" ht="13.8"/>
    <row r="1291" ht="13.8"/>
    <row r="1292" ht="13.8"/>
    <row r="1293" ht="13.8"/>
    <row r="1294" ht="13.8"/>
    <row r="1295" ht="13.8"/>
    <row r="1296" ht="13.8"/>
    <row r="1297" ht="13.8"/>
    <row r="1298" ht="13.8"/>
    <row r="1299" ht="13.8"/>
    <row r="1300" ht="13.8"/>
    <row r="1301" ht="13.8"/>
    <row r="1302" ht="13.8"/>
    <row r="1303" ht="13.8"/>
    <row r="1304" ht="13.8"/>
    <row r="1305" ht="13.8"/>
    <row r="1306" ht="13.8"/>
    <row r="1307" ht="13.8"/>
    <row r="1308" ht="13.8"/>
    <row r="1309" ht="13.8"/>
    <row r="1310" ht="13.8"/>
    <row r="1311" ht="13.8"/>
    <row r="1312" ht="13.8"/>
    <row r="1313" ht="13.8"/>
    <row r="1314" ht="13.8"/>
    <row r="1315" ht="13.8"/>
    <row r="1316" ht="13.8"/>
    <row r="1317" ht="13.8"/>
    <row r="1318" ht="13.8"/>
    <row r="1319" ht="13.8"/>
    <row r="1320" ht="13.8"/>
    <row r="1321" ht="13.8"/>
    <row r="1322" ht="13.8"/>
    <row r="1323" ht="13.8"/>
    <row r="1324" ht="13.8"/>
    <row r="1325" ht="13.8"/>
    <row r="1326" ht="13.8"/>
    <row r="1327" ht="13.8"/>
    <row r="1328" ht="13.8"/>
    <row r="1329" ht="13.8"/>
    <row r="1330" ht="13.8"/>
    <row r="1331" ht="13.8"/>
    <row r="1332" ht="13.8"/>
    <row r="1333" ht="13.8"/>
    <row r="1334" ht="13.8"/>
    <row r="1335" ht="13.8"/>
    <row r="1336" ht="13.8"/>
    <row r="1337" ht="13.8"/>
    <row r="1338" ht="13.8"/>
    <row r="1339" ht="13.8"/>
    <row r="1340" ht="13.8"/>
    <row r="1341" ht="13.8"/>
    <row r="1342" ht="13.8"/>
    <row r="1343" ht="13.8"/>
    <row r="1344" ht="13.8"/>
    <row r="1345" ht="13.8"/>
    <row r="1346" ht="13.8"/>
    <row r="1347" ht="13.8"/>
    <row r="1348" ht="13.8"/>
    <row r="1349" ht="13.8"/>
    <row r="1350" ht="13.8"/>
    <row r="1351" ht="13.8"/>
    <row r="1352" ht="13.8"/>
    <row r="1353" ht="13.8"/>
    <row r="1354" ht="13.8"/>
    <row r="1355" ht="13.8"/>
    <row r="1356" ht="13.8"/>
    <row r="1357" ht="13.8"/>
    <row r="1358" ht="13.8"/>
    <row r="1359" ht="13.8"/>
    <row r="1360" ht="13.8"/>
    <row r="1361" ht="13.8"/>
    <row r="1362" ht="13.8"/>
    <row r="1363" ht="13.8"/>
    <row r="1364" ht="13.8"/>
    <row r="1365" ht="13.8"/>
    <row r="1366" ht="13.8"/>
    <row r="1367" ht="13.8"/>
    <row r="1368" ht="13.8"/>
    <row r="1369" ht="13.8"/>
    <row r="1370" ht="13.8"/>
    <row r="1371" ht="13.8"/>
    <row r="1372" ht="13.8"/>
    <row r="1373" ht="13.8"/>
    <row r="1374" ht="13.8"/>
    <row r="1375" ht="13.8"/>
    <row r="1376" ht="13.8"/>
    <row r="1377" ht="13.8"/>
    <row r="1378" ht="13.8"/>
    <row r="1379" ht="13.8"/>
    <row r="1380" ht="13.8"/>
    <row r="1381" ht="13.8"/>
    <row r="1382" ht="13.8"/>
    <row r="1383" ht="13.8"/>
    <row r="1384" ht="13.8"/>
    <row r="1385" ht="13.8"/>
    <row r="1386" ht="13.8"/>
    <row r="1387" ht="13.8"/>
    <row r="1388" ht="13.8"/>
    <row r="1389" ht="13.8"/>
    <row r="1390" ht="13.8"/>
    <row r="1391" ht="13.8"/>
    <row r="1392" ht="13.8"/>
    <row r="1393" ht="13.8"/>
    <row r="1394" ht="13.8"/>
    <row r="1395" ht="13.8"/>
    <row r="1396" ht="13.8"/>
    <row r="1397" ht="13.8"/>
    <row r="1398" ht="13.8"/>
    <row r="1399" ht="13.8"/>
    <row r="1400" ht="13.8"/>
    <row r="1401" ht="13.8"/>
    <row r="1402" ht="13.8"/>
    <row r="1403" ht="13.8"/>
    <row r="1404" ht="13.8"/>
    <row r="1405" ht="13.8"/>
    <row r="1406" ht="13.8"/>
    <row r="1407" ht="13.8"/>
    <row r="1408" ht="13.8"/>
    <row r="1409" ht="13.8"/>
    <row r="1410" ht="13.8"/>
    <row r="1411" ht="13.8"/>
    <row r="1412" ht="13.8"/>
    <row r="1413" ht="13.8"/>
    <row r="1414" ht="13.8"/>
    <row r="1415" ht="13.8"/>
    <row r="1416" ht="13.8"/>
    <row r="1417" ht="13.8"/>
    <row r="1418" ht="13.8"/>
    <row r="1419" ht="13.8"/>
    <row r="1420" ht="13.8"/>
    <row r="1421" ht="13.8"/>
    <row r="1422" ht="13.8"/>
    <row r="1423" ht="13.8"/>
    <row r="1424" ht="13.8"/>
    <row r="1425" ht="13.8"/>
    <row r="1426" ht="13.8"/>
    <row r="1427" ht="13.8"/>
    <row r="1428" ht="13.8"/>
    <row r="1429" ht="13.8"/>
    <row r="1430" ht="13.8"/>
    <row r="1431" ht="13.8"/>
    <row r="1432" ht="13.8"/>
    <row r="1433" ht="13.8"/>
    <row r="1434" ht="13.8"/>
    <row r="1435" ht="13.8"/>
    <row r="1436" ht="13.8"/>
    <row r="1437" ht="13.8"/>
    <row r="1438" ht="13.8"/>
    <row r="1439" ht="13.8"/>
    <row r="1440" ht="13.8"/>
    <row r="1441" ht="13.8"/>
    <row r="1442" ht="13.8"/>
    <row r="1443" ht="13.8"/>
    <row r="1444" ht="13.8"/>
    <row r="1445" ht="13.8"/>
    <row r="1446" ht="13.8"/>
    <row r="1447" ht="13.8"/>
    <row r="1448" ht="13.8"/>
    <row r="1449" ht="13.8"/>
    <row r="1450" ht="13.8"/>
    <row r="1451" ht="13.8"/>
    <row r="1452" ht="13.8"/>
    <row r="1453" ht="13.8"/>
    <row r="1454" ht="13.8"/>
    <row r="1455" ht="13.8"/>
    <row r="1456" ht="13.8"/>
    <row r="1457" ht="13.8"/>
    <row r="1458" ht="13.8"/>
    <row r="1459" ht="13.8"/>
    <row r="1460" ht="13.8"/>
    <row r="1461" ht="13.8"/>
    <row r="1462" ht="13.8"/>
    <row r="1463" ht="13.8"/>
    <row r="1464" ht="13.8"/>
    <row r="1465" ht="13.8"/>
    <row r="1466" ht="13.8"/>
    <row r="1467" ht="13.8"/>
    <row r="1468" ht="13.8"/>
    <row r="1469" ht="13.8"/>
    <row r="1470" ht="13.8"/>
    <row r="1471" ht="13.8"/>
    <row r="1472" ht="13.8"/>
    <row r="1473" ht="13.8"/>
    <row r="1474" ht="13.8"/>
    <row r="1475" ht="13.8"/>
    <row r="1476" ht="13.8"/>
    <row r="1477" ht="13.8"/>
    <row r="1478" ht="13.8"/>
    <row r="1479" ht="13.8"/>
    <row r="1480" ht="13.8"/>
    <row r="1481" ht="13.8"/>
    <row r="1482" ht="13.8"/>
    <row r="1483" ht="13.8"/>
    <row r="1484" ht="13.8"/>
    <row r="1485" ht="13.8"/>
    <row r="1486" ht="13.8"/>
    <row r="1487" ht="13.8"/>
    <row r="1488" ht="13.8"/>
    <row r="1489" ht="13.8"/>
    <row r="1490" ht="13.8"/>
    <row r="1491" ht="13.8"/>
    <row r="1492" ht="13.8"/>
    <row r="1493" ht="13.8"/>
    <row r="1494" ht="13.8"/>
    <row r="1495" ht="13.8"/>
    <row r="1496" ht="13.8"/>
    <row r="1497" ht="13.8"/>
    <row r="1498" ht="13.8"/>
    <row r="1499" ht="13.8"/>
    <row r="1500" ht="13.8"/>
    <row r="1501" ht="13.8"/>
    <row r="1502" ht="13.8"/>
    <row r="1503" ht="13.8"/>
    <row r="1504" ht="13.8"/>
    <row r="1505" ht="13.8"/>
    <row r="1506" ht="13.8"/>
    <row r="1507" ht="13.8"/>
    <row r="1508" ht="13.8"/>
    <row r="1509" ht="13.8"/>
    <row r="1510" ht="13.8"/>
    <row r="1511" ht="13.8"/>
    <row r="1512" ht="13.8"/>
    <row r="1513" ht="13.8"/>
    <row r="1514" ht="13.8"/>
    <row r="1515" ht="13.8"/>
    <row r="1516" ht="13.8"/>
    <row r="1517" ht="13.8"/>
    <row r="1518" ht="13.8"/>
    <row r="1519" ht="13.8"/>
    <row r="1520" ht="13.8"/>
    <row r="1521" ht="13.8"/>
    <row r="1522" ht="13.8"/>
    <row r="1523" ht="13.8"/>
    <row r="1524" ht="13.8"/>
    <row r="1525" ht="13.8"/>
    <row r="1526" ht="13.8"/>
    <row r="1527" ht="13.8"/>
    <row r="1528" ht="13.8"/>
    <row r="1529" ht="13.8"/>
    <row r="1530" ht="13.8"/>
    <row r="1531" ht="13.8"/>
    <row r="1532" ht="13.8"/>
    <row r="1533" ht="13.8"/>
    <row r="1534" ht="13.8"/>
    <row r="1535" ht="13.8"/>
    <row r="1536" ht="13.8"/>
    <row r="1537" ht="13.8"/>
    <row r="1538" ht="13.8"/>
    <row r="1539" ht="13.8"/>
    <row r="1540" ht="13.8"/>
    <row r="1541" ht="13.8"/>
    <row r="1542" ht="13.8"/>
    <row r="1543" ht="13.8"/>
    <row r="1544" ht="13.8"/>
    <row r="1545" ht="13.8"/>
    <row r="1546" ht="13.8"/>
    <row r="1547" ht="13.8"/>
    <row r="1548" ht="13.8"/>
    <row r="1549" ht="13.8"/>
    <row r="1550" ht="13.8"/>
    <row r="1551" ht="13.8"/>
    <row r="1552" ht="13.8"/>
    <row r="1553" ht="13.8"/>
    <row r="1554" ht="13.8"/>
    <row r="1555" ht="13.8"/>
    <row r="1556" ht="13.8"/>
    <row r="1557" ht="13.8"/>
    <row r="1558" ht="13.8"/>
    <row r="1559" ht="13.8"/>
    <row r="1560" ht="13.8"/>
    <row r="1561" ht="13.8"/>
    <row r="1562" ht="13.8"/>
    <row r="1563" ht="13.8"/>
    <row r="1564" ht="13.8"/>
  </sheetData>
  <mergeCells count="1">
    <mergeCell ref="O54:Q54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C584F-B1B8-4945-B116-3A496CF17829}">
  <dimension ref="A1:C1564"/>
  <sheetViews>
    <sheetView workbookViewId="0">
      <selection activeCell="E14" sqref="E14"/>
    </sheetView>
  </sheetViews>
  <sheetFormatPr defaultColWidth="14.44140625" defaultRowHeight="15.75" customHeight="1"/>
  <cols>
    <col min="1" max="1" width="14.44140625" style="228"/>
    <col min="2" max="2" width="10.33203125" style="310" bestFit="1" customWidth="1"/>
    <col min="3" max="3" width="10.33203125" style="315" bestFit="1" customWidth="1"/>
    <col min="4" max="16384" width="14.44140625" style="214"/>
  </cols>
  <sheetData>
    <row r="1" spans="1:3" ht="14.4" thickBot="1">
      <c r="A1" s="240" t="s">
        <v>45</v>
      </c>
      <c r="B1" s="307" t="s">
        <v>145</v>
      </c>
      <c r="C1" s="306" t="s">
        <v>146</v>
      </c>
    </row>
    <row r="2" spans="1:3" ht="13.8">
      <c r="A2" s="235">
        <v>0</v>
      </c>
      <c r="B2" s="308">
        <v>25</v>
      </c>
      <c r="C2" s="309">
        <v>24</v>
      </c>
    </row>
    <row r="3" spans="1:3" ht="13.8">
      <c r="A3" s="235">
        <v>0</v>
      </c>
      <c r="B3" s="308">
        <v>29</v>
      </c>
      <c r="C3" s="255">
        <v>33</v>
      </c>
    </row>
    <row r="4" spans="1:3" ht="13.8">
      <c r="A4" s="235">
        <v>0</v>
      </c>
      <c r="B4" s="308">
        <v>31</v>
      </c>
      <c r="C4" s="255">
        <v>26</v>
      </c>
    </row>
    <row r="5" spans="1:3" ht="13.8">
      <c r="A5" s="235">
        <v>0</v>
      </c>
      <c r="B5" s="308">
        <v>18</v>
      </c>
      <c r="C5" s="255">
        <v>24</v>
      </c>
    </row>
    <row r="6" spans="1:3" ht="13.8">
      <c r="A6" s="235">
        <v>0</v>
      </c>
      <c r="B6" s="308">
        <v>23</v>
      </c>
      <c r="C6" s="255">
        <v>22</v>
      </c>
    </row>
    <row r="7" spans="1:3" ht="13.8">
      <c r="A7" s="235">
        <v>0</v>
      </c>
      <c r="B7" s="308">
        <v>22</v>
      </c>
      <c r="C7" s="255">
        <v>23</v>
      </c>
    </row>
    <row r="8" spans="1:3" ht="13.8">
      <c r="A8" s="235">
        <v>0</v>
      </c>
      <c r="B8" s="308">
        <v>38</v>
      </c>
      <c r="C8" s="255">
        <v>36</v>
      </c>
    </row>
    <row r="9" spans="1:3" ht="13.8">
      <c r="A9" s="235">
        <v>1</v>
      </c>
      <c r="B9" s="308">
        <v>24</v>
      </c>
      <c r="C9" s="255">
        <v>21</v>
      </c>
    </row>
    <row r="10" spans="1:3" ht="13.8">
      <c r="A10" s="235">
        <v>0</v>
      </c>
      <c r="B10" s="308">
        <v>28</v>
      </c>
      <c r="C10" s="255">
        <v>25</v>
      </c>
    </row>
    <row r="11" spans="1:3" ht="13.8">
      <c r="A11" s="235">
        <v>0</v>
      </c>
      <c r="B11" s="308">
        <v>14</v>
      </c>
      <c r="C11" s="255">
        <v>13</v>
      </c>
    </row>
    <row r="12" spans="1:3" ht="13.8">
      <c r="A12" s="235">
        <v>1</v>
      </c>
      <c r="B12" s="308">
        <v>36</v>
      </c>
      <c r="C12" s="255">
        <v>37</v>
      </c>
    </row>
    <row r="13" spans="1:3" ht="13.8">
      <c r="A13" s="235">
        <v>0</v>
      </c>
      <c r="B13" s="308">
        <v>17</v>
      </c>
      <c r="C13" s="255">
        <v>17</v>
      </c>
    </row>
    <row r="14" spans="1:3" ht="13.8">
      <c r="A14" s="235">
        <v>0</v>
      </c>
      <c r="B14" s="308">
        <v>20</v>
      </c>
      <c r="C14" s="255">
        <v>16</v>
      </c>
    </row>
    <row r="15" spans="1:3" ht="13.8">
      <c r="A15" s="235">
        <v>0</v>
      </c>
      <c r="B15" s="308">
        <v>32</v>
      </c>
      <c r="C15" s="255">
        <v>36</v>
      </c>
    </row>
    <row r="16" spans="1:3" ht="13.8">
      <c r="A16" s="235">
        <v>0</v>
      </c>
      <c r="B16" s="308">
        <v>14</v>
      </c>
      <c r="C16" s="255">
        <v>15</v>
      </c>
    </row>
    <row r="17" spans="1:3" ht="13.8">
      <c r="A17" s="235">
        <v>0</v>
      </c>
      <c r="B17" s="308">
        <v>21</v>
      </c>
      <c r="C17" s="255">
        <v>21</v>
      </c>
    </row>
    <row r="18" spans="1:3" ht="13.8">
      <c r="A18" s="235">
        <v>1</v>
      </c>
      <c r="B18" s="308">
        <v>40</v>
      </c>
      <c r="C18" s="255">
        <v>40</v>
      </c>
    </row>
    <row r="19" spans="1:3" ht="13.8">
      <c r="A19" s="235">
        <v>1</v>
      </c>
      <c r="B19" s="308">
        <v>27</v>
      </c>
      <c r="C19" s="255">
        <v>25</v>
      </c>
    </row>
    <row r="20" spans="1:3" ht="13.8">
      <c r="A20" s="235">
        <v>0</v>
      </c>
      <c r="B20" s="308">
        <v>23</v>
      </c>
      <c r="C20" s="255">
        <v>26</v>
      </c>
    </row>
    <row r="21" spans="1:3" ht="13.8">
      <c r="A21" s="235">
        <v>0</v>
      </c>
      <c r="B21" s="308">
        <v>24</v>
      </c>
      <c r="C21" s="255">
        <v>27</v>
      </c>
    </row>
    <row r="22" spans="1:3" ht="13.8">
      <c r="A22" s="235">
        <v>0</v>
      </c>
      <c r="B22" s="308">
        <v>12</v>
      </c>
      <c r="C22" s="255">
        <v>12</v>
      </c>
    </row>
    <row r="23" spans="1:3" ht="13.8">
      <c r="A23" s="235">
        <v>0</v>
      </c>
      <c r="B23" s="308">
        <v>9</v>
      </c>
      <c r="C23" s="255">
        <v>10</v>
      </c>
    </row>
    <row r="24" spans="1:3" ht="13.8">
      <c r="A24" s="235">
        <v>0</v>
      </c>
      <c r="B24" s="308">
        <v>18</v>
      </c>
      <c r="C24" s="255">
        <v>18</v>
      </c>
    </row>
    <row r="25" spans="1:3" ht="13.8">
      <c r="A25" s="235">
        <v>0</v>
      </c>
      <c r="B25" s="308">
        <v>19</v>
      </c>
      <c r="C25" s="255">
        <v>16</v>
      </c>
    </row>
    <row r="26" spans="1:3" ht="13.8">
      <c r="A26" s="235">
        <v>0</v>
      </c>
      <c r="B26" s="308">
        <v>30</v>
      </c>
      <c r="C26" s="255">
        <v>22</v>
      </c>
    </row>
    <row r="27" spans="1:3" ht="13.8">
      <c r="A27" s="235">
        <v>1</v>
      </c>
      <c r="B27" s="308">
        <v>21</v>
      </c>
      <c r="C27" s="255">
        <v>19</v>
      </c>
    </row>
    <row r="28" spans="1:3" ht="13.8">
      <c r="A28" s="235">
        <v>0</v>
      </c>
      <c r="B28" s="308">
        <v>15</v>
      </c>
      <c r="C28" s="255">
        <v>19</v>
      </c>
    </row>
    <row r="29" spans="1:3" ht="13.8">
      <c r="A29" s="235">
        <v>0</v>
      </c>
      <c r="B29" s="308">
        <v>16</v>
      </c>
      <c r="C29" s="255">
        <v>18</v>
      </c>
    </row>
    <row r="30" spans="1:3" ht="13.8">
      <c r="A30" s="235">
        <v>0</v>
      </c>
      <c r="B30" s="308">
        <v>23</v>
      </c>
      <c r="C30" s="255">
        <v>25</v>
      </c>
    </row>
    <row r="31" spans="1:3" ht="13.8">
      <c r="A31" s="235">
        <v>0</v>
      </c>
      <c r="B31" s="308">
        <v>13</v>
      </c>
      <c r="C31" s="255">
        <v>19</v>
      </c>
    </row>
    <row r="32" spans="1:3" ht="13.8">
      <c r="A32" s="235">
        <v>1</v>
      </c>
      <c r="B32" s="308">
        <v>11</v>
      </c>
      <c r="C32" s="255">
        <v>24</v>
      </c>
    </row>
    <row r="33" spans="1:3" ht="13.8">
      <c r="A33" s="235">
        <v>0</v>
      </c>
      <c r="B33" s="308">
        <v>12</v>
      </c>
      <c r="C33" s="255">
        <v>16</v>
      </c>
    </row>
    <row r="34" spans="1:3" ht="13.8">
      <c r="A34" s="235">
        <v>0</v>
      </c>
      <c r="B34" s="308">
        <v>18</v>
      </c>
      <c r="C34" s="255">
        <v>25</v>
      </c>
    </row>
    <row r="35" spans="1:3" ht="13.8">
      <c r="A35" s="235">
        <v>0</v>
      </c>
      <c r="B35" s="308">
        <v>13</v>
      </c>
      <c r="C35" s="255">
        <v>17</v>
      </c>
    </row>
    <row r="36" spans="1:3" ht="13.8">
      <c r="A36" s="235">
        <v>0</v>
      </c>
      <c r="B36" s="308">
        <v>26</v>
      </c>
      <c r="C36" s="255">
        <v>27</v>
      </c>
    </row>
    <row r="37" spans="1:3" ht="13.8">
      <c r="A37" s="235">
        <v>0</v>
      </c>
      <c r="B37" s="308">
        <v>14</v>
      </c>
      <c r="C37" s="255">
        <v>14</v>
      </c>
    </row>
    <row r="38" spans="1:3" ht="13.8">
      <c r="A38" s="235">
        <v>0</v>
      </c>
      <c r="B38" s="308">
        <v>26</v>
      </c>
      <c r="C38" s="255">
        <v>27</v>
      </c>
    </row>
    <row r="39" spans="1:3" ht="13.8">
      <c r="A39" s="235">
        <v>0</v>
      </c>
      <c r="B39" s="308">
        <v>18</v>
      </c>
      <c r="C39" s="255">
        <v>23</v>
      </c>
    </row>
    <row r="40" spans="1:3" ht="13.8">
      <c r="A40" s="235">
        <v>0</v>
      </c>
      <c r="B40" s="308">
        <v>25</v>
      </c>
      <c r="C40" s="255">
        <v>26</v>
      </c>
    </row>
    <row r="41" spans="1:3" ht="13.8">
      <c r="A41" s="235">
        <v>0</v>
      </c>
      <c r="B41" s="308">
        <v>13</v>
      </c>
      <c r="C41" s="255">
        <v>17</v>
      </c>
    </row>
    <row r="42" spans="1:3" ht="13.8">
      <c r="A42" s="235">
        <v>0</v>
      </c>
      <c r="B42" s="308">
        <v>26</v>
      </c>
      <c r="C42" s="255">
        <v>27</v>
      </c>
    </row>
    <row r="43" spans="1:3" ht="13.8">
      <c r="A43" s="235">
        <v>0</v>
      </c>
      <c r="B43" s="308">
        <v>23</v>
      </c>
      <c r="C43" s="255">
        <v>21</v>
      </c>
    </row>
    <row r="44" spans="1:3" ht="13.8">
      <c r="A44" s="235">
        <v>1</v>
      </c>
      <c r="B44" s="308">
        <v>21</v>
      </c>
      <c r="C44" s="255">
        <v>24</v>
      </c>
    </row>
    <row r="45" spans="1:3" ht="13.8">
      <c r="A45" s="235">
        <v>0</v>
      </c>
      <c r="B45" s="308">
        <v>26</v>
      </c>
      <c r="C45" s="255">
        <v>33</v>
      </c>
    </row>
    <row r="46" spans="1:3" ht="13.8">
      <c r="A46" s="235">
        <v>1</v>
      </c>
      <c r="B46" s="308">
        <v>22</v>
      </c>
      <c r="C46" s="255">
        <v>28</v>
      </c>
    </row>
    <row r="47" spans="1:3" ht="13.8">
      <c r="A47" s="235">
        <v>0</v>
      </c>
      <c r="B47" s="308">
        <v>34</v>
      </c>
      <c r="C47" s="255">
        <v>31</v>
      </c>
    </row>
    <row r="48" spans="1:3" ht="13.8">
      <c r="A48" s="235">
        <v>0</v>
      </c>
      <c r="B48" s="308">
        <v>30</v>
      </c>
      <c r="C48" s="255">
        <v>31</v>
      </c>
    </row>
    <row r="49" spans="1:3" ht="13.8">
      <c r="A49" s="235">
        <v>1</v>
      </c>
      <c r="B49" s="308">
        <v>27</v>
      </c>
      <c r="C49" s="255">
        <v>28</v>
      </c>
    </row>
    <row r="50" spans="1:3" ht="13.8">
      <c r="A50" s="235">
        <v>1</v>
      </c>
      <c r="B50" s="308">
        <v>34</v>
      </c>
      <c r="C50" s="255">
        <v>41</v>
      </c>
    </row>
    <row r="51" spans="1:3" ht="13.8">
      <c r="A51" s="235">
        <v>0</v>
      </c>
      <c r="B51" s="308">
        <v>28</v>
      </c>
      <c r="C51" s="255">
        <v>31</v>
      </c>
    </row>
    <row r="52" spans="1:3" ht="13.8">
      <c r="A52" s="235">
        <v>1</v>
      </c>
      <c r="B52" s="308">
        <v>25</v>
      </c>
      <c r="C52" s="255">
        <v>23</v>
      </c>
    </row>
    <row r="53" spans="1:3" ht="13.8">
      <c r="A53" s="229"/>
      <c r="C53" s="311"/>
    </row>
    <row r="54" spans="1:3" ht="13.8">
      <c r="A54" s="229"/>
      <c r="B54" s="242">
        <v>22.627450980392158</v>
      </c>
      <c r="C54" s="312">
        <v>23.901960784313726</v>
      </c>
    </row>
    <row r="55" spans="1:3" ht="13.8">
      <c r="A55" s="229"/>
      <c r="B55" s="313">
        <v>40</v>
      </c>
      <c r="C55" s="312">
        <v>41</v>
      </c>
    </row>
    <row r="56" spans="1:3" ht="13.8">
      <c r="A56" s="229"/>
      <c r="B56" s="313">
        <v>9</v>
      </c>
      <c r="C56" s="312">
        <v>10</v>
      </c>
    </row>
    <row r="57" spans="1:3" ht="13.8">
      <c r="A57" s="229"/>
      <c r="B57" s="314"/>
      <c r="C57" s="314"/>
    </row>
    <row r="58" spans="1:3" ht="13.8">
      <c r="A58" s="229"/>
      <c r="B58" s="314"/>
      <c r="C58" s="314"/>
    </row>
    <row r="59" spans="1:3" ht="13.8">
      <c r="A59" s="229"/>
      <c r="B59" s="314"/>
      <c r="C59" s="314"/>
    </row>
    <row r="60" spans="1:3" ht="13.8">
      <c r="A60" s="229"/>
      <c r="B60" s="314"/>
      <c r="C60" s="314"/>
    </row>
    <row r="61" spans="1:3" ht="13.8">
      <c r="A61" s="229"/>
      <c r="B61" s="314"/>
      <c r="C61" s="314"/>
    </row>
    <row r="62" spans="1:3" ht="13.8">
      <c r="A62" s="229"/>
      <c r="B62" s="314"/>
      <c r="C62" s="314"/>
    </row>
    <row r="63" spans="1:3" ht="13.8">
      <c r="A63" s="229"/>
      <c r="B63" s="314"/>
      <c r="C63" s="314"/>
    </row>
    <row r="64" spans="1:3" ht="13.8">
      <c r="A64" s="229"/>
      <c r="B64" s="314"/>
      <c r="C64" s="314"/>
    </row>
    <row r="65" spans="1:3" ht="13.8">
      <c r="A65" s="229"/>
      <c r="B65" s="314"/>
      <c r="C65" s="314"/>
    </row>
    <row r="66" spans="1:3" ht="13.8">
      <c r="A66" s="229"/>
      <c r="B66" s="314"/>
      <c r="C66" s="314"/>
    </row>
    <row r="67" spans="1:3" ht="13.8">
      <c r="A67" s="229"/>
      <c r="B67" s="314"/>
      <c r="C67" s="314"/>
    </row>
    <row r="68" spans="1:3" ht="13.8">
      <c r="A68" s="229"/>
      <c r="B68" s="314"/>
      <c r="C68" s="314"/>
    </row>
    <row r="69" spans="1:3" ht="13.8">
      <c r="A69" s="229"/>
      <c r="B69" s="314"/>
      <c r="C69" s="314"/>
    </row>
    <row r="70" spans="1:3" ht="13.8">
      <c r="A70" s="229"/>
      <c r="B70" s="314"/>
      <c r="C70" s="314"/>
    </row>
    <row r="71" spans="1:3" ht="13.8">
      <c r="A71" s="229"/>
      <c r="B71" s="314"/>
      <c r="C71" s="314"/>
    </row>
    <row r="72" spans="1:3" ht="13.8">
      <c r="A72" s="229"/>
      <c r="B72" s="314"/>
      <c r="C72" s="314"/>
    </row>
    <row r="73" spans="1:3" ht="13.8">
      <c r="A73" s="229"/>
      <c r="B73" s="314"/>
      <c r="C73" s="314"/>
    </row>
    <row r="74" spans="1:3" ht="13.8">
      <c r="A74" s="229"/>
      <c r="B74" s="314"/>
      <c r="C74" s="314"/>
    </row>
    <row r="75" spans="1:3" ht="13.8">
      <c r="A75" s="229"/>
      <c r="B75" s="314"/>
      <c r="C75" s="314"/>
    </row>
    <row r="76" spans="1:3" ht="13.8">
      <c r="A76" s="229"/>
      <c r="B76" s="314"/>
      <c r="C76" s="314"/>
    </row>
    <row r="77" spans="1:3" ht="13.8">
      <c r="A77" s="229"/>
      <c r="B77" s="314"/>
      <c r="C77" s="314"/>
    </row>
    <row r="78" spans="1:3" ht="13.8">
      <c r="A78" s="229"/>
      <c r="B78" s="314"/>
      <c r="C78" s="314"/>
    </row>
    <row r="79" spans="1:3" ht="13.8">
      <c r="A79" s="229"/>
      <c r="B79" s="314"/>
      <c r="C79" s="314"/>
    </row>
    <row r="80" spans="1:3" ht="13.8">
      <c r="A80" s="229"/>
      <c r="B80" s="314"/>
      <c r="C80" s="314"/>
    </row>
    <row r="81" spans="1:3" ht="13.8">
      <c r="A81" s="229"/>
      <c r="B81" s="314"/>
      <c r="C81" s="314"/>
    </row>
    <row r="82" spans="1:3" ht="13.8">
      <c r="A82" s="229"/>
      <c r="B82" s="314"/>
      <c r="C82" s="314"/>
    </row>
    <row r="83" spans="1:3" ht="13.8">
      <c r="A83" s="229"/>
      <c r="B83" s="314"/>
      <c r="C83" s="314"/>
    </row>
    <row r="84" spans="1:3" ht="13.8">
      <c r="A84" s="229"/>
      <c r="B84" s="314"/>
      <c r="C84" s="314"/>
    </row>
    <row r="85" spans="1:3" ht="13.8">
      <c r="A85" s="229"/>
      <c r="B85" s="314"/>
      <c r="C85" s="314"/>
    </row>
    <row r="86" spans="1:3" ht="13.8">
      <c r="A86" s="229"/>
      <c r="B86" s="314"/>
      <c r="C86" s="314"/>
    </row>
    <row r="87" spans="1:3" ht="13.8">
      <c r="A87" s="229"/>
      <c r="B87" s="314"/>
      <c r="C87" s="314"/>
    </row>
    <row r="88" spans="1:3" ht="13.8">
      <c r="A88" s="229"/>
      <c r="B88" s="314"/>
      <c r="C88" s="314"/>
    </row>
    <row r="89" spans="1:3" ht="13.8">
      <c r="A89" s="229"/>
      <c r="B89" s="314"/>
      <c r="C89" s="314"/>
    </row>
    <row r="90" spans="1:3" ht="13.8">
      <c r="A90" s="229"/>
      <c r="B90" s="314"/>
      <c r="C90" s="314"/>
    </row>
    <row r="91" spans="1:3" ht="13.8">
      <c r="A91" s="229"/>
      <c r="B91" s="314"/>
      <c r="C91" s="314"/>
    </row>
    <row r="92" spans="1:3" ht="13.8">
      <c r="A92" s="229"/>
      <c r="B92" s="314"/>
      <c r="C92" s="314"/>
    </row>
    <row r="93" spans="1:3" ht="13.8">
      <c r="A93" s="229"/>
      <c r="B93" s="314"/>
      <c r="C93" s="314"/>
    </row>
    <row r="94" spans="1:3" ht="13.8">
      <c r="A94" s="229"/>
      <c r="B94" s="314"/>
      <c r="C94" s="314"/>
    </row>
    <row r="95" spans="1:3" ht="13.8">
      <c r="A95" s="229"/>
      <c r="B95" s="314"/>
      <c r="C95" s="314"/>
    </row>
    <row r="96" spans="1:3" ht="13.8">
      <c r="A96" s="229"/>
      <c r="B96" s="314"/>
      <c r="C96" s="314"/>
    </row>
    <row r="97" spans="1:3" ht="13.8">
      <c r="A97" s="229"/>
      <c r="B97" s="314"/>
      <c r="C97" s="314"/>
    </row>
    <row r="98" spans="1:3" ht="13.8">
      <c r="A98" s="229"/>
      <c r="B98" s="314"/>
      <c r="C98" s="314"/>
    </row>
    <row r="99" spans="1:3" ht="13.8">
      <c r="A99" s="229"/>
      <c r="B99" s="314"/>
      <c r="C99" s="314"/>
    </row>
    <row r="100" spans="1:3" ht="13.8">
      <c r="A100" s="229"/>
      <c r="B100" s="314"/>
      <c r="C100" s="314"/>
    </row>
    <row r="101" spans="1:3" ht="13.8">
      <c r="A101" s="229"/>
      <c r="B101" s="314"/>
      <c r="C101" s="314"/>
    </row>
    <row r="102" spans="1:3" ht="13.8">
      <c r="A102" s="229"/>
      <c r="B102" s="314"/>
      <c r="C102" s="314"/>
    </row>
    <row r="103" spans="1:3" ht="13.8">
      <c r="A103" s="229"/>
      <c r="B103" s="314"/>
      <c r="C103" s="314"/>
    </row>
    <row r="104" spans="1:3" ht="13.8">
      <c r="A104" s="229"/>
      <c r="B104" s="314"/>
      <c r="C104" s="314"/>
    </row>
    <row r="105" spans="1:3" ht="13.8">
      <c r="A105" s="229"/>
      <c r="B105" s="314"/>
      <c r="C105" s="314"/>
    </row>
    <row r="106" spans="1:3" ht="13.8">
      <c r="A106" s="229"/>
      <c r="B106" s="314"/>
      <c r="C106" s="314"/>
    </row>
    <row r="107" spans="1:3" ht="13.8">
      <c r="A107" s="229"/>
      <c r="B107" s="314"/>
      <c r="C107" s="314"/>
    </row>
    <row r="108" spans="1:3" ht="13.8">
      <c r="A108" s="229"/>
      <c r="B108" s="314"/>
      <c r="C108" s="314"/>
    </row>
    <row r="109" spans="1:3" ht="13.8">
      <c r="A109" s="229"/>
      <c r="B109" s="314"/>
      <c r="C109" s="314"/>
    </row>
    <row r="110" spans="1:3" ht="13.8">
      <c r="A110" s="229"/>
      <c r="B110" s="314"/>
      <c r="C110" s="314"/>
    </row>
    <row r="111" spans="1:3" ht="13.8">
      <c r="A111" s="229"/>
      <c r="B111" s="314"/>
      <c r="C111" s="314"/>
    </row>
    <row r="112" spans="1:3" ht="13.8">
      <c r="A112" s="229"/>
      <c r="B112" s="314"/>
      <c r="C112" s="314"/>
    </row>
    <row r="113" spans="1:3" ht="13.8">
      <c r="A113" s="229"/>
      <c r="B113" s="314"/>
      <c r="C113" s="314"/>
    </row>
    <row r="114" spans="1:3" ht="13.8">
      <c r="A114" s="229"/>
      <c r="B114" s="314"/>
      <c r="C114" s="314"/>
    </row>
    <row r="115" spans="1:3" ht="13.8">
      <c r="A115" s="229"/>
      <c r="B115" s="314"/>
      <c r="C115" s="314"/>
    </row>
    <row r="116" spans="1:3" ht="13.8">
      <c r="A116" s="229"/>
      <c r="B116" s="314"/>
      <c r="C116" s="314"/>
    </row>
    <row r="117" spans="1:3" ht="13.8">
      <c r="A117" s="229"/>
      <c r="B117" s="314"/>
      <c r="C117" s="314"/>
    </row>
    <row r="118" spans="1:3" ht="13.8">
      <c r="A118" s="229"/>
      <c r="B118" s="314"/>
      <c r="C118" s="314"/>
    </row>
    <row r="119" spans="1:3" ht="13.8">
      <c r="A119" s="229"/>
      <c r="B119" s="314"/>
      <c r="C119" s="314"/>
    </row>
    <row r="120" spans="1:3" ht="13.8">
      <c r="A120" s="229"/>
      <c r="B120" s="314"/>
      <c r="C120" s="314"/>
    </row>
    <row r="121" spans="1:3" ht="13.8">
      <c r="A121" s="229"/>
      <c r="B121" s="314"/>
      <c r="C121" s="314"/>
    </row>
    <row r="122" spans="1:3" ht="13.8">
      <c r="A122" s="229"/>
      <c r="B122" s="314"/>
      <c r="C122" s="314"/>
    </row>
    <row r="123" spans="1:3" ht="13.8">
      <c r="A123" s="229"/>
      <c r="B123" s="314"/>
      <c r="C123" s="314"/>
    </row>
    <row r="124" spans="1:3" ht="13.8">
      <c r="A124" s="229"/>
      <c r="B124" s="314"/>
      <c r="C124" s="314"/>
    </row>
    <row r="125" spans="1:3" ht="13.8">
      <c r="A125" s="229"/>
      <c r="B125" s="314"/>
      <c r="C125" s="314"/>
    </row>
    <row r="126" spans="1:3" ht="13.8">
      <c r="A126" s="229"/>
      <c r="B126" s="314"/>
      <c r="C126" s="314"/>
    </row>
    <row r="127" spans="1:3" ht="13.8">
      <c r="A127" s="229"/>
      <c r="B127" s="314"/>
      <c r="C127" s="314"/>
    </row>
    <row r="128" spans="1:3" ht="13.8">
      <c r="A128" s="229"/>
      <c r="B128" s="314"/>
      <c r="C128" s="314"/>
    </row>
    <row r="129" spans="1:3" ht="13.8">
      <c r="A129" s="229"/>
      <c r="B129" s="314"/>
      <c r="C129" s="314"/>
    </row>
    <row r="130" spans="1:3" ht="13.8">
      <c r="A130" s="229"/>
      <c r="B130" s="314"/>
      <c r="C130" s="314"/>
    </row>
    <row r="131" spans="1:3" ht="13.8">
      <c r="A131" s="229"/>
      <c r="B131" s="314"/>
      <c r="C131" s="314"/>
    </row>
    <row r="132" spans="1:3" ht="13.8">
      <c r="A132" s="229"/>
      <c r="B132" s="314"/>
      <c r="C132" s="314"/>
    </row>
    <row r="133" spans="1:3" ht="13.8">
      <c r="A133" s="229"/>
      <c r="B133" s="314"/>
      <c r="C133" s="314"/>
    </row>
    <row r="134" spans="1:3" ht="13.8">
      <c r="A134" s="229"/>
      <c r="B134" s="314"/>
      <c r="C134" s="314"/>
    </row>
    <row r="135" spans="1:3" ht="13.8">
      <c r="A135" s="229"/>
      <c r="B135" s="314"/>
      <c r="C135" s="314"/>
    </row>
    <row r="136" spans="1:3" ht="13.8">
      <c r="A136" s="229"/>
      <c r="B136" s="314"/>
      <c r="C136" s="314"/>
    </row>
    <row r="137" spans="1:3" ht="13.8">
      <c r="A137" s="229"/>
      <c r="B137" s="314"/>
      <c r="C137" s="314"/>
    </row>
    <row r="138" spans="1:3" ht="13.8">
      <c r="A138" s="229"/>
      <c r="B138" s="314"/>
      <c r="C138" s="314"/>
    </row>
    <row r="139" spans="1:3" ht="13.8">
      <c r="A139" s="229"/>
      <c r="B139" s="314"/>
      <c r="C139" s="314"/>
    </row>
    <row r="140" spans="1:3" ht="13.8">
      <c r="A140" s="229"/>
      <c r="B140" s="314"/>
      <c r="C140" s="314"/>
    </row>
    <row r="141" spans="1:3" ht="13.8">
      <c r="A141" s="229"/>
      <c r="B141" s="314"/>
      <c r="C141" s="314"/>
    </row>
    <row r="142" spans="1:3" ht="13.8">
      <c r="A142" s="229"/>
      <c r="B142" s="314"/>
      <c r="C142" s="314"/>
    </row>
    <row r="143" spans="1:3" ht="13.8">
      <c r="A143" s="229"/>
      <c r="B143" s="314"/>
      <c r="C143" s="314"/>
    </row>
    <row r="144" spans="1:3" ht="13.8">
      <c r="A144" s="229"/>
      <c r="B144" s="314"/>
      <c r="C144" s="314"/>
    </row>
    <row r="145" spans="1:3" ht="13.8">
      <c r="A145" s="229"/>
      <c r="B145" s="314"/>
      <c r="C145" s="314"/>
    </row>
    <row r="146" spans="1:3" ht="13.8">
      <c r="A146" s="229"/>
      <c r="B146" s="314"/>
      <c r="C146" s="314"/>
    </row>
    <row r="147" spans="1:3" ht="13.8">
      <c r="A147" s="229"/>
      <c r="B147" s="314"/>
      <c r="C147" s="314"/>
    </row>
    <row r="148" spans="1:3" ht="13.8">
      <c r="A148" s="229"/>
      <c r="B148" s="314"/>
      <c r="C148" s="314"/>
    </row>
    <row r="149" spans="1:3" ht="13.8">
      <c r="A149" s="229"/>
      <c r="B149" s="314"/>
      <c r="C149" s="314"/>
    </row>
    <row r="150" spans="1:3" ht="13.8">
      <c r="A150" s="229"/>
      <c r="B150" s="314"/>
      <c r="C150" s="314"/>
    </row>
    <row r="151" spans="1:3" ht="13.8">
      <c r="A151" s="229"/>
      <c r="B151" s="314"/>
      <c r="C151" s="314"/>
    </row>
    <row r="152" spans="1:3" ht="13.8">
      <c r="A152" s="229"/>
      <c r="B152" s="314"/>
      <c r="C152" s="314"/>
    </row>
    <row r="153" spans="1:3" ht="13.8">
      <c r="A153" s="229"/>
      <c r="B153" s="314"/>
      <c r="C153" s="314"/>
    </row>
    <row r="154" spans="1:3" ht="13.8">
      <c r="A154" s="229"/>
      <c r="B154" s="314"/>
      <c r="C154" s="314"/>
    </row>
    <row r="155" spans="1:3" ht="13.8">
      <c r="A155" s="229"/>
      <c r="B155" s="314"/>
      <c r="C155" s="314"/>
    </row>
    <row r="156" spans="1:3" ht="13.8">
      <c r="A156" s="229"/>
      <c r="B156" s="314"/>
      <c r="C156" s="314"/>
    </row>
    <row r="157" spans="1:3" ht="13.8">
      <c r="A157" s="229"/>
      <c r="B157" s="314"/>
      <c r="C157" s="314"/>
    </row>
    <row r="158" spans="1:3" ht="13.8">
      <c r="A158" s="229"/>
      <c r="B158" s="314"/>
      <c r="C158" s="314"/>
    </row>
    <row r="159" spans="1:3" ht="13.8">
      <c r="A159" s="229"/>
      <c r="B159" s="314"/>
      <c r="C159" s="314"/>
    </row>
    <row r="160" spans="1:3" ht="13.8">
      <c r="A160" s="229"/>
      <c r="B160" s="314"/>
      <c r="C160" s="314"/>
    </row>
    <row r="161" spans="1:3" ht="13.8">
      <c r="A161" s="229"/>
      <c r="B161" s="314"/>
      <c r="C161" s="314"/>
    </row>
    <row r="162" spans="1:3" ht="13.8">
      <c r="A162" s="229"/>
      <c r="B162" s="314"/>
      <c r="C162" s="314"/>
    </row>
    <row r="163" spans="1:3" ht="13.8">
      <c r="A163" s="229"/>
      <c r="B163" s="314"/>
      <c r="C163" s="314"/>
    </row>
    <row r="164" spans="1:3" ht="13.8">
      <c r="A164" s="229"/>
      <c r="B164" s="314"/>
      <c r="C164" s="314"/>
    </row>
    <row r="165" spans="1:3" ht="13.8">
      <c r="A165" s="229"/>
      <c r="B165" s="314"/>
      <c r="C165" s="314"/>
    </row>
    <row r="166" spans="1:3" ht="13.8">
      <c r="A166" s="229"/>
      <c r="B166" s="314"/>
      <c r="C166" s="314"/>
    </row>
    <row r="167" spans="1:3" ht="13.8">
      <c r="A167" s="229"/>
      <c r="B167" s="314"/>
      <c r="C167" s="314"/>
    </row>
    <row r="168" spans="1:3" ht="13.8">
      <c r="A168" s="229"/>
      <c r="B168" s="314"/>
      <c r="C168" s="314"/>
    </row>
    <row r="169" spans="1:3" ht="13.8">
      <c r="A169" s="229"/>
      <c r="B169" s="314"/>
      <c r="C169" s="314"/>
    </row>
    <row r="170" spans="1:3" ht="13.8">
      <c r="A170" s="229"/>
      <c r="B170" s="314"/>
      <c r="C170" s="314"/>
    </row>
    <row r="171" spans="1:3" ht="13.8">
      <c r="A171" s="229"/>
      <c r="B171" s="314"/>
      <c r="C171" s="314"/>
    </row>
    <row r="172" spans="1:3" ht="13.8">
      <c r="A172" s="229"/>
      <c r="B172" s="314"/>
      <c r="C172" s="314"/>
    </row>
    <row r="173" spans="1:3" ht="13.8">
      <c r="A173" s="229"/>
      <c r="B173" s="314"/>
      <c r="C173" s="314"/>
    </row>
    <row r="174" spans="1:3" ht="13.8">
      <c r="A174" s="229"/>
      <c r="B174" s="314"/>
      <c r="C174" s="314"/>
    </row>
    <row r="175" spans="1:3" ht="13.8">
      <c r="A175" s="229"/>
      <c r="B175" s="314"/>
      <c r="C175" s="314"/>
    </row>
    <row r="176" spans="1:3" ht="13.8">
      <c r="A176" s="229"/>
      <c r="B176" s="314"/>
      <c r="C176" s="314"/>
    </row>
    <row r="177" spans="1:3" ht="13.8">
      <c r="A177" s="229"/>
      <c r="B177" s="314"/>
      <c r="C177" s="314"/>
    </row>
    <row r="178" spans="1:3" ht="13.8">
      <c r="A178" s="229"/>
      <c r="B178" s="314"/>
      <c r="C178" s="314"/>
    </row>
    <row r="179" spans="1:3" ht="13.8">
      <c r="A179" s="229"/>
      <c r="B179" s="314"/>
      <c r="C179" s="314"/>
    </row>
    <row r="180" spans="1:3" ht="13.8">
      <c r="A180" s="229"/>
      <c r="B180" s="314"/>
      <c r="C180" s="314"/>
    </row>
    <row r="181" spans="1:3" ht="13.8">
      <c r="A181" s="229"/>
      <c r="B181" s="314"/>
      <c r="C181" s="314"/>
    </row>
    <row r="182" spans="1:3" ht="13.8">
      <c r="A182" s="229"/>
      <c r="B182" s="314"/>
      <c r="C182" s="314"/>
    </row>
    <row r="183" spans="1:3" ht="13.8">
      <c r="A183" s="229"/>
      <c r="B183" s="314"/>
      <c r="C183" s="314"/>
    </row>
    <row r="184" spans="1:3" ht="13.8">
      <c r="A184" s="229"/>
      <c r="B184" s="314"/>
      <c r="C184" s="314"/>
    </row>
    <row r="185" spans="1:3" ht="13.8">
      <c r="A185" s="229"/>
      <c r="B185" s="314"/>
      <c r="C185" s="314"/>
    </row>
    <row r="186" spans="1:3" ht="13.8">
      <c r="A186" s="229"/>
      <c r="B186" s="314"/>
      <c r="C186" s="314"/>
    </row>
    <row r="187" spans="1:3" ht="13.8">
      <c r="A187" s="229"/>
      <c r="B187" s="314"/>
      <c r="C187" s="314"/>
    </row>
    <row r="188" spans="1:3" ht="13.8">
      <c r="A188" s="229"/>
      <c r="B188" s="314"/>
      <c r="C188" s="314"/>
    </row>
    <row r="189" spans="1:3" ht="13.8">
      <c r="A189" s="229"/>
      <c r="B189" s="314"/>
      <c r="C189" s="314"/>
    </row>
    <row r="190" spans="1:3" ht="13.8">
      <c r="A190" s="229"/>
      <c r="B190" s="314"/>
      <c r="C190" s="314"/>
    </row>
    <row r="191" spans="1:3" ht="13.8">
      <c r="A191" s="229"/>
      <c r="B191" s="314"/>
      <c r="C191" s="314"/>
    </row>
    <row r="192" spans="1:3" ht="13.8">
      <c r="A192" s="229"/>
      <c r="B192" s="314"/>
      <c r="C192" s="314"/>
    </row>
    <row r="193" spans="1:3" ht="13.8">
      <c r="A193" s="229"/>
      <c r="B193" s="314"/>
      <c r="C193" s="314"/>
    </row>
    <row r="194" spans="1:3" ht="13.8">
      <c r="A194" s="229"/>
      <c r="B194" s="314"/>
      <c r="C194" s="314"/>
    </row>
    <row r="195" spans="1:3" ht="13.8">
      <c r="A195" s="229"/>
      <c r="B195" s="314"/>
      <c r="C195" s="314"/>
    </row>
    <row r="196" spans="1:3" ht="13.8">
      <c r="A196" s="229"/>
      <c r="B196" s="314"/>
      <c r="C196" s="314"/>
    </row>
    <row r="197" spans="1:3" ht="13.8">
      <c r="A197" s="229"/>
      <c r="B197" s="314"/>
      <c r="C197" s="314"/>
    </row>
    <row r="198" spans="1:3" ht="13.8">
      <c r="A198" s="229"/>
      <c r="B198" s="314"/>
      <c r="C198" s="314"/>
    </row>
    <row r="199" spans="1:3" ht="13.8">
      <c r="A199" s="229"/>
      <c r="B199" s="314"/>
      <c r="C199" s="314"/>
    </row>
    <row r="200" spans="1:3" ht="13.8">
      <c r="A200" s="229"/>
      <c r="B200" s="314"/>
      <c r="C200" s="314"/>
    </row>
    <row r="201" spans="1:3" ht="13.8">
      <c r="A201" s="229"/>
      <c r="B201" s="314"/>
      <c r="C201" s="314"/>
    </row>
    <row r="202" spans="1:3" ht="13.8">
      <c r="A202" s="229"/>
      <c r="B202" s="314"/>
      <c r="C202" s="314"/>
    </row>
    <row r="203" spans="1:3" ht="13.8">
      <c r="A203" s="229"/>
      <c r="B203" s="314"/>
      <c r="C203" s="314"/>
    </row>
    <row r="204" spans="1:3" ht="13.8">
      <c r="A204" s="229"/>
      <c r="B204" s="314"/>
      <c r="C204" s="314"/>
    </row>
    <row r="205" spans="1:3" ht="13.8">
      <c r="A205" s="229"/>
      <c r="B205" s="314"/>
      <c r="C205" s="314"/>
    </row>
    <row r="206" spans="1:3" ht="13.8">
      <c r="A206" s="229"/>
      <c r="B206" s="314"/>
      <c r="C206" s="314"/>
    </row>
    <row r="207" spans="1:3" ht="13.8">
      <c r="A207" s="229"/>
      <c r="B207" s="314"/>
      <c r="C207" s="314"/>
    </row>
    <row r="208" spans="1:3" ht="13.8">
      <c r="A208" s="229"/>
      <c r="B208" s="314"/>
      <c r="C208" s="314"/>
    </row>
    <row r="209" spans="1:3" ht="13.8">
      <c r="A209" s="229"/>
      <c r="B209" s="314"/>
      <c r="C209" s="314"/>
    </row>
    <row r="210" spans="1:3" ht="13.8">
      <c r="A210" s="229"/>
      <c r="B210" s="314"/>
      <c r="C210" s="314"/>
    </row>
    <row r="211" spans="1:3" ht="13.8">
      <c r="A211" s="229"/>
      <c r="B211" s="314"/>
      <c r="C211" s="314"/>
    </row>
    <row r="212" spans="1:3" ht="13.8">
      <c r="A212" s="229"/>
      <c r="B212" s="314"/>
      <c r="C212" s="314"/>
    </row>
    <row r="213" spans="1:3" ht="13.8">
      <c r="A213" s="229"/>
      <c r="B213" s="314"/>
      <c r="C213" s="314"/>
    </row>
    <row r="214" spans="1:3" ht="13.8">
      <c r="A214" s="229"/>
      <c r="B214" s="314"/>
      <c r="C214" s="314"/>
    </row>
    <row r="215" spans="1:3" ht="13.8">
      <c r="A215" s="229"/>
      <c r="B215" s="314"/>
      <c r="C215" s="314"/>
    </row>
    <row r="216" spans="1:3" ht="13.8">
      <c r="A216" s="229"/>
      <c r="B216" s="314"/>
      <c r="C216" s="314"/>
    </row>
    <row r="217" spans="1:3" ht="13.8">
      <c r="A217" s="229"/>
      <c r="B217" s="314"/>
      <c r="C217" s="314"/>
    </row>
    <row r="218" spans="1:3" ht="13.8">
      <c r="A218" s="229"/>
      <c r="B218" s="314"/>
      <c r="C218" s="314"/>
    </row>
    <row r="219" spans="1:3" ht="13.8">
      <c r="A219" s="229"/>
      <c r="B219" s="314"/>
      <c r="C219" s="314"/>
    </row>
    <row r="220" spans="1:3" ht="13.8">
      <c r="A220" s="229"/>
      <c r="B220" s="314"/>
      <c r="C220" s="314"/>
    </row>
    <row r="221" spans="1:3" ht="13.8">
      <c r="A221" s="229"/>
      <c r="B221" s="314"/>
      <c r="C221" s="314"/>
    </row>
    <row r="222" spans="1:3" ht="13.8">
      <c r="A222" s="229"/>
      <c r="B222" s="314"/>
      <c r="C222" s="314"/>
    </row>
    <row r="223" spans="1:3" ht="13.8">
      <c r="A223" s="229"/>
      <c r="B223" s="314"/>
      <c r="C223" s="314"/>
    </row>
    <row r="224" spans="1:3" ht="13.8">
      <c r="A224" s="229"/>
      <c r="B224" s="314"/>
      <c r="C224" s="314"/>
    </row>
    <row r="225" spans="1:3" ht="13.8">
      <c r="A225" s="229"/>
      <c r="B225" s="314"/>
      <c r="C225" s="314"/>
    </row>
    <row r="226" spans="1:3" ht="13.8">
      <c r="A226" s="229"/>
      <c r="B226" s="314"/>
      <c r="C226" s="314"/>
    </row>
    <row r="227" spans="1:3" ht="13.8">
      <c r="A227" s="229"/>
      <c r="B227" s="314"/>
      <c r="C227" s="314"/>
    </row>
    <row r="228" spans="1:3" ht="13.8">
      <c r="A228" s="229"/>
      <c r="B228" s="314"/>
      <c r="C228" s="314"/>
    </row>
    <row r="229" spans="1:3" ht="13.8">
      <c r="A229" s="229"/>
      <c r="B229" s="314"/>
      <c r="C229" s="314"/>
    </row>
    <row r="230" spans="1:3" ht="13.8">
      <c r="A230" s="229"/>
      <c r="B230" s="314"/>
      <c r="C230" s="314"/>
    </row>
    <row r="231" spans="1:3" ht="13.8">
      <c r="A231" s="229"/>
      <c r="B231" s="314"/>
      <c r="C231" s="314"/>
    </row>
    <row r="232" spans="1:3" ht="13.8">
      <c r="A232" s="229"/>
      <c r="B232" s="314"/>
      <c r="C232" s="314"/>
    </row>
    <row r="233" spans="1:3" ht="13.8">
      <c r="A233" s="229"/>
      <c r="B233" s="314"/>
      <c r="C233" s="314"/>
    </row>
    <row r="234" spans="1:3" ht="13.8">
      <c r="A234" s="229"/>
      <c r="B234" s="314"/>
      <c r="C234" s="314"/>
    </row>
    <row r="235" spans="1:3" ht="13.8">
      <c r="A235" s="229"/>
      <c r="B235" s="314"/>
      <c r="C235" s="314"/>
    </row>
    <row r="236" spans="1:3" ht="13.8">
      <c r="A236" s="229"/>
      <c r="B236" s="314"/>
      <c r="C236" s="314"/>
    </row>
    <row r="237" spans="1:3" ht="13.8">
      <c r="A237" s="229"/>
      <c r="B237" s="314"/>
      <c r="C237" s="314"/>
    </row>
    <row r="238" spans="1:3" ht="13.8">
      <c r="A238" s="229"/>
      <c r="B238" s="314"/>
      <c r="C238" s="314"/>
    </row>
    <row r="239" spans="1:3" ht="13.8">
      <c r="A239" s="229"/>
      <c r="B239" s="314"/>
      <c r="C239" s="314"/>
    </row>
    <row r="240" spans="1:3" ht="13.8">
      <c r="A240" s="229"/>
      <c r="B240" s="314"/>
      <c r="C240" s="314"/>
    </row>
    <row r="241" spans="1:3" ht="13.8">
      <c r="A241" s="229"/>
      <c r="B241" s="314"/>
      <c r="C241" s="314"/>
    </row>
    <row r="242" spans="1:3" ht="13.8">
      <c r="A242" s="229"/>
      <c r="B242" s="314"/>
      <c r="C242" s="314"/>
    </row>
    <row r="243" spans="1:3" ht="13.8">
      <c r="A243" s="229"/>
      <c r="B243" s="314"/>
      <c r="C243" s="314"/>
    </row>
    <row r="244" spans="1:3" ht="13.8">
      <c r="A244" s="229"/>
      <c r="B244" s="314"/>
      <c r="C244" s="314"/>
    </row>
    <row r="245" spans="1:3" ht="13.8">
      <c r="A245" s="229"/>
      <c r="B245" s="314"/>
      <c r="C245" s="314"/>
    </row>
    <row r="246" spans="1:3" ht="13.8">
      <c r="A246" s="229"/>
      <c r="B246" s="314"/>
      <c r="C246" s="314"/>
    </row>
    <row r="247" spans="1:3" ht="13.8">
      <c r="A247" s="229"/>
      <c r="B247" s="314"/>
      <c r="C247" s="314"/>
    </row>
    <row r="248" spans="1:3" ht="13.8">
      <c r="A248" s="229"/>
      <c r="B248" s="314"/>
      <c r="C248" s="314"/>
    </row>
    <row r="249" spans="1:3" ht="13.8">
      <c r="A249" s="229"/>
      <c r="B249" s="314"/>
      <c r="C249" s="314"/>
    </row>
    <row r="250" spans="1:3" ht="13.8">
      <c r="A250" s="229"/>
      <c r="B250" s="314"/>
      <c r="C250" s="314"/>
    </row>
    <row r="251" spans="1:3" ht="13.8">
      <c r="A251" s="229"/>
      <c r="B251" s="314"/>
      <c r="C251" s="314"/>
    </row>
    <row r="252" spans="1:3" ht="13.8">
      <c r="A252" s="229"/>
      <c r="B252" s="314"/>
      <c r="C252" s="314"/>
    </row>
    <row r="253" spans="1:3" ht="13.8">
      <c r="A253" s="229"/>
      <c r="B253" s="314"/>
      <c r="C253" s="314"/>
    </row>
    <row r="254" spans="1:3" ht="13.8">
      <c r="A254" s="229"/>
      <c r="B254" s="314"/>
      <c r="C254" s="314"/>
    </row>
    <row r="255" spans="1:3" ht="13.8">
      <c r="A255" s="229"/>
      <c r="B255" s="314"/>
      <c r="C255" s="314"/>
    </row>
    <row r="256" spans="1:3" ht="13.8">
      <c r="A256" s="229"/>
      <c r="B256" s="314"/>
      <c r="C256" s="314"/>
    </row>
    <row r="257" spans="1:3" ht="13.8">
      <c r="A257" s="229"/>
      <c r="B257" s="314"/>
      <c r="C257" s="314"/>
    </row>
    <row r="258" spans="1:3" ht="13.8">
      <c r="A258" s="229"/>
      <c r="B258" s="314"/>
      <c r="C258" s="314"/>
    </row>
    <row r="259" spans="1:3" ht="13.8">
      <c r="A259" s="229"/>
      <c r="B259" s="314"/>
      <c r="C259" s="314"/>
    </row>
    <row r="260" spans="1:3" ht="13.8">
      <c r="A260" s="229"/>
      <c r="B260" s="314"/>
      <c r="C260" s="314"/>
    </row>
    <row r="261" spans="1:3" ht="13.8">
      <c r="A261" s="229"/>
      <c r="B261" s="314"/>
      <c r="C261" s="314"/>
    </row>
    <row r="262" spans="1:3" ht="13.8">
      <c r="A262" s="229"/>
      <c r="B262" s="314"/>
      <c r="C262" s="314"/>
    </row>
    <row r="263" spans="1:3" ht="13.8">
      <c r="A263" s="229"/>
      <c r="B263" s="314"/>
      <c r="C263" s="314"/>
    </row>
    <row r="264" spans="1:3" ht="13.8">
      <c r="A264" s="229"/>
      <c r="B264" s="314"/>
      <c r="C264" s="314"/>
    </row>
    <row r="265" spans="1:3" ht="13.8">
      <c r="A265" s="229"/>
      <c r="B265" s="314"/>
      <c r="C265" s="314"/>
    </row>
    <row r="266" spans="1:3" ht="13.8">
      <c r="A266" s="229"/>
      <c r="B266" s="314"/>
      <c r="C266" s="314"/>
    </row>
    <row r="267" spans="1:3" ht="13.8">
      <c r="A267" s="229"/>
      <c r="B267" s="314"/>
      <c r="C267" s="314"/>
    </row>
    <row r="268" spans="1:3" ht="13.8">
      <c r="A268" s="229"/>
      <c r="B268" s="314"/>
      <c r="C268" s="314"/>
    </row>
    <row r="269" spans="1:3" ht="13.8">
      <c r="A269" s="229"/>
      <c r="B269" s="314"/>
      <c r="C269" s="314"/>
    </row>
    <row r="270" spans="1:3" ht="13.8">
      <c r="A270" s="229"/>
      <c r="B270" s="314"/>
      <c r="C270" s="314"/>
    </row>
    <row r="271" spans="1:3" ht="13.8">
      <c r="A271" s="229"/>
      <c r="B271" s="314"/>
      <c r="C271" s="314"/>
    </row>
    <row r="272" spans="1:3" ht="13.8">
      <c r="A272" s="229"/>
      <c r="B272" s="314"/>
      <c r="C272" s="314"/>
    </row>
    <row r="273" spans="1:3" ht="13.8">
      <c r="A273" s="229"/>
      <c r="B273" s="314"/>
      <c r="C273" s="314"/>
    </row>
    <row r="274" spans="1:3" ht="13.8">
      <c r="A274" s="229"/>
      <c r="B274" s="314"/>
      <c r="C274" s="314"/>
    </row>
    <row r="275" spans="1:3" ht="13.8">
      <c r="A275" s="229"/>
      <c r="B275" s="314"/>
      <c r="C275" s="314"/>
    </row>
    <row r="276" spans="1:3" ht="13.8">
      <c r="A276" s="229"/>
      <c r="B276" s="314"/>
      <c r="C276" s="314"/>
    </row>
    <row r="277" spans="1:3" ht="13.8">
      <c r="A277" s="229"/>
      <c r="B277" s="314"/>
      <c r="C277" s="314"/>
    </row>
    <row r="278" spans="1:3" ht="13.8">
      <c r="A278" s="229"/>
      <c r="B278" s="314"/>
      <c r="C278" s="314"/>
    </row>
    <row r="279" spans="1:3" ht="13.8">
      <c r="A279" s="229"/>
      <c r="B279" s="314"/>
      <c r="C279" s="314"/>
    </row>
    <row r="280" spans="1:3" ht="13.8">
      <c r="A280" s="229"/>
      <c r="B280" s="314"/>
      <c r="C280" s="314"/>
    </row>
    <row r="281" spans="1:3" ht="13.8">
      <c r="A281" s="229"/>
      <c r="B281" s="314"/>
      <c r="C281" s="314"/>
    </row>
    <row r="282" spans="1:3" ht="13.8">
      <c r="A282" s="229"/>
      <c r="B282" s="314"/>
      <c r="C282" s="314"/>
    </row>
    <row r="283" spans="1:3" ht="13.8">
      <c r="A283" s="229"/>
      <c r="B283" s="314"/>
      <c r="C283" s="314"/>
    </row>
    <row r="284" spans="1:3" ht="13.8">
      <c r="A284" s="229"/>
      <c r="B284" s="314"/>
      <c r="C284" s="314"/>
    </row>
    <row r="285" spans="1:3" ht="13.8">
      <c r="A285" s="229"/>
      <c r="B285" s="314"/>
      <c r="C285" s="314"/>
    </row>
    <row r="286" spans="1:3" ht="13.8">
      <c r="A286" s="229"/>
      <c r="B286" s="314"/>
      <c r="C286" s="314"/>
    </row>
    <row r="287" spans="1:3" ht="13.8">
      <c r="A287" s="229"/>
      <c r="B287" s="314"/>
      <c r="C287" s="314"/>
    </row>
    <row r="288" spans="1:3" ht="13.8">
      <c r="A288" s="229"/>
      <c r="B288" s="314"/>
      <c r="C288" s="314"/>
    </row>
    <row r="289" spans="1:3" ht="13.8">
      <c r="A289" s="229"/>
      <c r="B289" s="314"/>
      <c r="C289" s="314"/>
    </row>
    <row r="290" spans="1:3" ht="13.8">
      <c r="A290" s="229"/>
      <c r="B290" s="314"/>
      <c r="C290" s="314"/>
    </row>
    <row r="291" spans="1:3" ht="13.8">
      <c r="A291" s="229"/>
      <c r="B291" s="314"/>
      <c r="C291" s="314"/>
    </row>
    <row r="292" spans="1:3" ht="13.8">
      <c r="A292" s="229"/>
      <c r="B292" s="314"/>
      <c r="C292" s="314"/>
    </row>
    <row r="293" spans="1:3" ht="13.8">
      <c r="A293" s="229"/>
      <c r="B293" s="314"/>
      <c r="C293" s="314"/>
    </row>
    <row r="294" spans="1:3" ht="13.8">
      <c r="A294" s="229"/>
      <c r="B294" s="314"/>
      <c r="C294" s="314"/>
    </row>
    <row r="295" spans="1:3" ht="13.8">
      <c r="A295" s="229"/>
      <c r="B295" s="314"/>
      <c r="C295" s="314"/>
    </row>
    <row r="296" spans="1:3" ht="13.8">
      <c r="A296" s="229"/>
      <c r="B296" s="314"/>
      <c r="C296" s="314"/>
    </row>
    <row r="297" spans="1:3" ht="13.8">
      <c r="A297" s="229"/>
      <c r="B297" s="314"/>
      <c r="C297" s="314"/>
    </row>
    <row r="298" spans="1:3" ht="13.8">
      <c r="A298" s="229"/>
      <c r="B298" s="314"/>
      <c r="C298" s="314"/>
    </row>
    <row r="299" spans="1:3" ht="13.8">
      <c r="A299" s="229"/>
      <c r="B299" s="314"/>
      <c r="C299" s="314"/>
    </row>
    <row r="300" spans="1:3" ht="13.8">
      <c r="A300" s="229"/>
      <c r="B300" s="314"/>
      <c r="C300" s="314"/>
    </row>
    <row r="301" spans="1:3" ht="13.8">
      <c r="A301" s="229"/>
      <c r="B301" s="314"/>
      <c r="C301" s="314"/>
    </row>
    <row r="302" spans="1:3" ht="13.8">
      <c r="A302" s="229"/>
      <c r="B302" s="314"/>
      <c r="C302" s="314"/>
    </row>
    <row r="303" spans="1:3" ht="13.8">
      <c r="A303" s="229"/>
      <c r="B303" s="314"/>
      <c r="C303" s="314"/>
    </row>
    <row r="304" spans="1:3" ht="13.8">
      <c r="A304" s="229"/>
      <c r="B304" s="314"/>
      <c r="C304" s="314"/>
    </row>
    <row r="305" spans="1:3" ht="13.8">
      <c r="A305" s="229"/>
      <c r="B305" s="314"/>
      <c r="C305" s="314"/>
    </row>
    <row r="306" spans="1:3" ht="13.8">
      <c r="A306" s="229"/>
      <c r="B306" s="314"/>
      <c r="C306" s="314"/>
    </row>
    <row r="307" spans="1:3" ht="13.8">
      <c r="A307" s="229"/>
      <c r="B307" s="314"/>
      <c r="C307" s="314"/>
    </row>
    <row r="308" spans="1:3" ht="13.8">
      <c r="A308" s="229"/>
      <c r="B308" s="314"/>
      <c r="C308" s="314"/>
    </row>
    <row r="309" spans="1:3" ht="13.8">
      <c r="A309" s="229"/>
      <c r="B309" s="314"/>
      <c r="C309" s="314"/>
    </row>
    <row r="310" spans="1:3" ht="13.8">
      <c r="A310" s="229"/>
      <c r="B310" s="314"/>
      <c r="C310" s="314"/>
    </row>
    <row r="311" spans="1:3" ht="13.8">
      <c r="A311" s="229"/>
      <c r="B311" s="314"/>
      <c r="C311" s="314"/>
    </row>
    <row r="312" spans="1:3" ht="13.8">
      <c r="A312" s="229"/>
      <c r="B312" s="314"/>
      <c r="C312" s="314"/>
    </row>
    <row r="313" spans="1:3" ht="13.8">
      <c r="A313" s="229"/>
      <c r="B313" s="314"/>
      <c r="C313" s="314"/>
    </row>
    <row r="314" spans="1:3" ht="13.8">
      <c r="A314" s="229"/>
      <c r="B314" s="314"/>
      <c r="C314" s="314"/>
    </row>
    <row r="315" spans="1:3" ht="13.8">
      <c r="A315" s="229"/>
      <c r="B315" s="314"/>
      <c r="C315" s="314"/>
    </row>
    <row r="316" spans="1:3" ht="13.8">
      <c r="A316" s="229"/>
      <c r="B316" s="314"/>
      <c r="C316" s="314"/>
    </row>
    <row r="317" spans="1:3" ht="13.8">
      <c r="A317" s="229"/>
      <c r="B317" s="314"/>
      <c r="C317" s="314"/>
    </row>
    <row r="318" spans="1:3" ht="13.8">
      <c r="A318" s="229"/>
      <c r="B318" s="314"/>
      <c r="C318" s="314"/>
    </row>
    <row r="319" spans="1:3" ht="13.8">
      <c r="A319" s="229"/>
      <c r="B319" s="314"/>
      <c r="C319" s="314"/>
    </row>
    <row r="320" spans="1:3" ht="13.8">
      <c r="A320" s="229"/>
      <c r="B320" s="314"/>
      <c r="C320" s="314"/>
    </row>
    <row r="321" spans="1:3" ht="13.8">
      <c r="A321" s="229"/>
      <c r="B321" s="314"/>
      <c r="C321" s="314"/>
    </row>
    <row r="322" spans="1:3" ht="13.8">
      <c r="A322" s="229"/>
      <c r="B322" s="314"/>
      <c r="C322" s="314"/>
    </row>
    <row r="323" spans="1:3" ht="13.8">
      <c r="A323" s="229"/>
      <c r="B323" s="314"/>
      <c r="C323" s="314"/>
    </row>
    <row r="324" spans="1:3" ht="13.8">
      <c r="A324" s="229"/>
      <c r="B324" s="314"/>
      <c r="C324" s="314"/>
    </row>
    <row r="325" spans="1:3" ht="13.8">
      <c r="A325" s="229"/>
      <c r="B325" s="314"/>
      <c r="C325" s="314"/>
    </row>
    <row r="326" spans="1:3" ht="13.8">
      <c r="A326" s="229"/>
      <c r="B326" s="314"/>
      <c r="C326" s="314"/>
    </row>
    <row r="327" spans="1:3" ht="13.8">
      <c r="A327" s="229"/>
      <c r="B327" s="314"/>
      <c r="C327" s="314"/>
    </row>
    <row r="328" spans="1:3" ht="13.8">
      <c r="A328" s="229"/>
      <c r="B328" s="314"/>
      <c r="C328" s="314"/>
    </row>
    <row r="329" spans="1:3" ht="13.8">
      <c r="A329" s="229"/>
      <c r="B329" s="314"/>
      <c r="C329" s="314"/>
    </row>
    <row r="330" spans="1:3" ht="13.8">
      <c r="A330" s="229"/>
      <c r="B330" s="314"/>
      <c r="C330" s="314"/>
    </row>
    <row r="331" spans="1:3" ht="13.8">
      <c r="A331" s="229"/>
      <c r="B331" s="314"/>
      <c r="C331" s="314"/>
    </row>
    <row r="332" spans="1:3" ht="13.8">
      <c r="A332" s="229"/>
      <c r="B332" s="314"/>
      <c r="C332" s="314"/>
    </row>
    <row r="333" spans="1:3" ht="13.8">
      <c r="A333" s="229"/>
      <c r="B333" s="314"/>
      <c r="C333" s="314"/>
    </row>
    <row r="334" spans="1:3" ht="13.8">
      <c r="A334" s="229"/>
      <c r="B334" s="314"/>
      <c r="C334" s="314"/>
    </row>
    <row r="335" spans="1:3" ht="13.8">
      <c r="A335" s="229"/>
      <c r="B335" s="314"/>
      <c r="C335" s="314"/>
    </row>
    <row r="336" spans="1:3" ht="13.8">
      <c r="A336" s="229"/>
      <c r="B336" s="314"/>
      <c r="C336" s="314"/>
    </row>
    <row r="337" spans="1:3" ht="13.8">
      <c r="A337" s="229"/>
      <c r="B337" s="314"/>
      <c r="C337" s="314"/>
    </row>
    <row r="338" spans="1:3" ht="13.8">
      <c r="A338" s="229"/>
      <c r="B338" s="314"/>
      <c r="C338" s="314"/>
    </row>
    <row r="339" spans="1:3" ht="13.8">
      <c r="A339" s="229"/>
      <c r="B339" s="314"/>
      <c r="C339" s="314"/>
    </row>
    <row r="340" spans="1:3" ht="13.8">
      <c r="A340" s="229"/>
      <c r="B340" s="314"/>
      <c r="C340" s="314"/>
    </row>
    <row r="341" spans="1:3" ht="13.8">
      <c r="A341" s="229"/>
      <c r="B341" s="314"/>
      <c r="C341" s="314"/>
    </row>
    <row r="342" spans="1:3" ht="13.8">
      <c r="A342" s="229"/>
      <c r="B342" s="314"/>
      <c r="C342" s="314"/>
    </row>
    <row r="343" spans="1:3" ht="13.8">
      <c r="A343" s="229"/>
      <c r="B343" s="314"/>
      <c r="C343" s="314"/>
    </row>
    <row r="344" spans="1:3" ht="13.8">
      <c r="A344" s="229"/>
      <c r="B344" s="314"/>
      <c r="C344" s="314"/>
    </row>
    <row r="345" spans="1:3" ht="13.8">
      <c r="A345" s="229"/>
      <c r="B345" s="314"/>
      <c r="C345" s="314"/>
    </row>
    <row r="346" spans="1:3" ht="13.8">
      <c r="A346" s="229"/>
      <c r="B346" s="314"/>
      <c r="C346" s="314"/>
    </row>
    <row r="347" spans="1:3" ht="13.8">
      <c r="A347" s="229"/>
      <c r="B347" s="314"/>
      <c r="C347" s="314"/>
    </row>
    <row r="348" spans="1:3" ht="13.8">
      <c r="A348" s="229"/>
      <c r="B348" s="314"/>
      <c r="C348" s="314"/>
    </row>
    <row r="349" spans="1:3" ht="13.8">
      <c r="A349" s="229"/>
      <c r="B349" s="314"/>
      <c r="C349" s="314"/>
    </row>
    <row r="350" spans="1:3" ht="13.8">
      <c r="A350" s="229"/>
      <c r="B350" s="314"/>
      <c r="C350" s="314"/>
    </row>
    <row r="351" spans="1:3" ht="13.8">
      <c r="A351" s="229"/>
      <c r="B351" s="314"/>
      <c r="C351" s="314"/>
    </row>
    <row r="352" spans="1:3" ht="13.8">
      <c r="A352" s="229"/>
      <c r="B352" s="314"/>
      <c r="C352" s="314"/>
    </row>
    <row r="353" spans="1:3" ht="13.8">
      <c r="A353" s="229"/>
      <c r="B353" s="314"/>
      <c r="C353" s="314"/>
    </row>
    <row r="354" spans="1:3" ht="13.8">
      <c r="A354" s="229"/>
      <c r="B354" s="314"/>
      <c r="C354" s="314"/>
    </row>
    <row r="355" spans="1:3" ht="13.8">
      <c r="A355" s="229"/>
      <c r="B355" s="314"/>
      <c r="C355" s="314"/>
    </row>
    <row r="356" spans="1:3" ht="13.8">
      <c r="A356" s="229"/>
      <c r="B356" s="314"/>
      <c r="C356" s="314"/>
    </row>
    <row r="357" spans="1:3" ht="13.8">
      <c r="A357" s="229"/>
      <c r="B357" s="314"/>
      <c r="C357" s="314"/>
    </row>
    <row r="358" spans="1:3" ht="13.8">
      <c r="A358" s="229"/>
      <c r="B358" s="314"/>
      <c r="C358" s="314"/>
    </row>
    <row r="359" spans="1:3" ht="13.8">
      <c r="A359" s="229"/>
      <c r="B359" s="314"/>
      <c r="C359" s="314"/>
    </row>
    <row r="360" spans="1:3" ht="13.8">
      <c r="A360" s="229"/>
      <c r="B360" s="314"/>
      <c r="C360" s="314"/>
    </row>
    <row r="361" spans="1:3" ht="13.8">
      <c r="A361" s="229"/>
      <c r="B361" s="314"/>
      <c r="C361" s="314"/>
    </row>
    <row r="362" spans="1:3" ht="13.8">
      <c r="A362" s="229"/>
      <c r="B362" s="314"/>
      <c r="C362" s="314"/>
    </row>
    <row r="363" spans="1:3" ht="13.8">
      <c r="A363" s="229"/>
      <c r="B363" s="314"/>
      <c r="C363" s="314"/>
    </row>
    <row r="364" spans="1:3" ht="13.8">
      <c r="A364" s="229"/>
      <c r="B364" s="314"/>
      <c r="C364" s="314"/>
    </row>
    <row r="365" spans="1:3" ht="13.8">
      <c r="A365" s="229"/>
      <c r="B365" s="314"/>
      <c r="C365" s="314"/>
    </row>
    <row r="366" spans="1:3" ht="13.8">
      <c r="A366" s="229"/>
      <c r="B366" s="314"/>
      <c r="C366" s="314"/>
    </row>
    <row r="367" spans="1:3" ht="13.8">
      <c r="A367" s="229"/>
      <c r="B367" s="314"/>
      <c r="C367" s="314"/>
    </row>
    <row r="368" spans="1:3" ht="13.8">
      <c r="A368" s="229"/>
      <c r="B368" s="314"/>
      <c r="C368" s="314"/>
    </row>
    <row r="369" spans="1:3" ht="13.8">
      <c r="A369" s="229"/>
      <c r="B369" s="314"/>
      <c r="C369" s="314"/>
    </row>
    <row r="370" spans="1:3" ht="13.8">
      <c r="A370" s="229"/>
      <c r="B370" s="314"/>
      <c r="C370" s="314"/>
    </row>
    <row r="371" spans="1:3" ht="13.8">
      <c r="A371" s="229"/>
      <c r="B371" s="314"/>
      <c r="C371" s="314"/>
    </row>
    <row r="372" spans="1:3" ht="13.8">
      <c r="A372" s="229"/>
      <c r="B372" s="314"/>
      <c r="C372" s="314"/>
    </row>
    <row r="373" spans="1:3" ht="13.8">
      <c r="A373" s="229"/>
      <c r="B373" s="314"/>
      <c r="C373" s="314"/>
    </row>
    <row r="374" spans="1:3" ht="13.8">
      <c r="A374" s="229"/>
      <c r="B374" s="314"/>
      <c r="C374" s="314"/>
    </row>
    <row r="375" spans="1:3" ht="13.8">
      <c r="A375" s="229"/>
      <c r="B375" s="314"/>
      <c r="C375" s="314"/>
    </row>
    <row r="376" spans="1:3" ht="13.8">
      <c r="A376" s="229"/>
      <c r="B376" s="314"/>
      <c r="C376" s="314"/>
    </row>
    <row r="377" spans="1:3" ht="13.8">
      <c r="A377" s="229"/>
      <c r="B377" s="314"/>
      <c r="C377" s="314"/>
    </row>
    <row r="378" spans="1:3" ht="13.8">
      <c r="A378" s="229"/>
      <c r="B378" s="314"/>
      <c r="C378" s="314"/>
    </row>
    <row r="379" spans="1:3" ht="13.8">
      <c r="A379" s="229"/>
      <c r="B379" s="314"/>
      <c r="C379" s="314"/>
    </row>
    <row r="380" spans="1:3" ht="13.8">
      <c r="A380" s="229"/>
      <c r="B380" s="314"/>
      <c r="C380" s="314"/>
    </row>
    <row r="381" spans="1:3" ht="13.8">
      <c r="A381" s="229"/>
      <c r="B381" s="314"/>
      <c r="C381" s="314"/>
    </row>
    <row r="382" spans="1:3" ht="13.8">
      <c r="A382" s="229"/>
      <c r="B382" s="314"/>
      <c r="C382" s="314"/>
    </row>
    <row r="383" spans="1:3" ht="13.8">
      <c r="A383" s="229"/>
      <c r="B383" s="314"/>
      <c r="C383" s="314"/>
    </row>
    <row r="384" spans="1:3" ht="13.8">
      <c r="A384" s="229"/>
      <c r="B384" s="314"/>
      <c r="C384" s="314"/>
    </row>
    <row r="385" spans="1:3" ht="13.8">
      <c r="A385" s="229"/>
      <c r="B385" s="314"/>
      <c r="C385" s="314"/>
    </row>
    <row r="386" spans="1:3" ht="13.8">
      <c r="A386" s="229"/>
      <c r="B386" s="314"/>
      <c r="C386" s="314"/>
    </row>
    <row r="387" spans="1:3" ht="13.8">
      <c r="A387" s="229"/>
      <c r="B387" s="314"/>
      <c r="C387" s="314"/>
    </row>
    <row r="388" spans="1:3" ht="13.8">
      <c r="A388" s="229"/>
      <c r="B388" s="314"/>
      <c r="C388" s="314"/>
    </row>
    <row r="389" spans="1:3" ht="13.8">
      <c r="A389" s="229"/>
      <c r="B389" s="314"/>
      <c r="C389" s="314"/>
    </row>
    <row r="390" spans="1:3" ht="13.8">
      <c r="A390" s="229"/>
      <c r="B390" s="314"/>
      <c r="C390" s="314"/>
    </row>
    <row r="391" spans="1:3" ht="13.8">
      <c r="A391" s="229"/>
      <c r="B391" s="314"/>
      <c r="C391" s="314"/>
    </row>
    <row r="392" spans="1:3" ht="13.8">
      <c r="A392" s="229"/>
      <c r="B392" s="314"/>
      <c r="C392" s="314"/>
    </row>
    <row r="393" spans="1:3" ht="13.8">
      <c r="A393" s="229"/>
      <c r="B393" s="314"/>
      <c r="C393" s="314"/>
    </row>
    <row r="394" spans="1:3" ht="13.8">
      <c r="A394" s="229"/>
      <c r="B394" s="314"/>
      <c r="C394" s="314"/>
    </row>
    <row r="395" spans="1:3" ht="13.8">
      <c r="A395" s="229"/>
      <c r="B395" s="314"/>
      <c r="C395" s="314"/>
    </row>
    <row r="396" spans="1:3" ht="13.8">
      <c r="A396" s="229"/>
      <c r="B396" s="314"/>
      <c r="C396" s="314"/>
    </row>
    <row r="397" spans="1:3" ht="13.8">
      <c r="A397" s="229"/>
      <c r="B397" s="314"/>
      <c r="C397" s="314"/>
    </row>
    <row r="398" spans="1:3" ht="13.8">
      <c r="A398" s="229"/>
      <c r="B398" s="314"/>
      <c r="C398" s="314"/>
    </row>
    <row r="399" spans="1:3" ht="13.8">
      <c r="A399" s="229"/>
      <c r="B399" s="314"/>
      <c r="C399" s="314"/>
    </row>
    <row r="400" spans="1:3" ht="13.8">
      <c r="A400" s="229"/>
      <c r="B400" s="314"/>
      <c r="C400" s="314"/>
    </row>
    <row r="401" spans="1:3" ht="13.8">
      <c r="A401" s="229"/>
      <c r="B401" s="314"/>
      <c r="C401" s="314"/>
    </row>
    <row r="402" spans="1:3" ht="13.8">
      <c r="A402" s="229"/>
      <c r="B402" s="314"/>
      <c r="C402" s="314"/>
    </row>
    <row r="403" spans="1:3" ht="13.8">
      <c r="A403" s="229"/>
      <c r="B403" s="314"/>
      <c r="C403" s="314"/>
    </row>
    <row r="404" spans="1:3" ht="13.8">
      <c r="A404" s="229"/>
      <c r="B404" s="314"/>
      <c r="C404" s="314"/>
    </row>
    <row r="405" spans="1:3" ht="13.8">
      <c r="A405" s="229"/>
      <c r="B405" s="314"/>
      <c r="C405" s="314"/>
    </row>
    <row r="406" spans="1:3" ht="13.8">
      <c r="A406" s="229"/>
      <c r="B406" s="314"/>
      <c r="C406" s="314"/>
    </row>
    <row r="407" spans="1:3" ht="13.8">
      <c r="A407" s="229"/>
      <c r="B407" s="314"/>
      <c r="C407" s="314"/>
    </row>
    <row r="408" spans="1:3" ht="13.8">
      <c r="A408" s="229"/>
      <c r="B408" s="314"/>
      <c r="C408" s="314"/>
    </row>
    <row r="409" spans="1:3" ht="13.8">
      <c r="A409" s="229"/>
      <c r="B409" s="314"/>
      <c r="C409" s="314"/>
    </row>
    <row r="410" spans="1:3" ht="13.8">
      <c r="A410" s="229"/>
      <c r="B410" s="314"/>
      <c r="C410" s="314"/>
    </row>
    <row r="411" spans="1:3" ht="13.8">
      <c r="A411" s="229"/>
      <c r="B411" s="314"/>
      <c r="C411" s="314"/>
    </row>
    <row r="412" spans="1:3" ht="13.8">
      <c r="A412" s="229"/>
      <c r="B412" s="314"/>
      <c r="C412" s="314"/>
    </row>
    <row r="413" spans="1:3" ht="13.8">
      <c r="A413" s="229"/>
      <c r="B413" s="314"/>
      <c r="C413" s="314"/>
    </row>
    <row r="414" spans="1:3" ht="13.8">
      <c r="A414" s="229"/>
      <c r="B414" s="314"/>
      <c r="C414" s="314"/>
    </row>
    <row r="415" spans="1:3" ht="13.8">
      <c r="A415" s="229"/>
      <c r="B415" s="314"/>
      <c r="C415" s="314"/>
    </row>
    <row r="416" spans="1:3" ht="13.8">
      <c r="A416" s="229"/>
      <c r="B416" s="314"/>
      <c r="C416" s="314"/>
    </row>
    <row r="417" spans="1:3" ht="13.8">
      <c r="A417" s="229"/>
      <c r="B417" s="314"/>
      <c r="C417" s="314"/>
    </row>
    <row r="418" spans="1:3" ht="13.8">
      <c r="A418" s="229"/>
      <c r="B418" s="314"/>
      <c r="C418" s="314"/>
    </row>
    <row r="419" spans="1:3" ht="13.8">
      <c r="A419" s="229"/>
      <c r="B419" s="314"/>
      <c r="C419" s="314"/>
    </row>
    <row r="420" spans="1:3" ht="13.8">
      <c r="A420" s="229"/>
      <c r="B420" s="314"/>
      <c r="C420" s="314"/>
    </row>
    <row r="421" spans="1:3" ht="13.8">
      <c r="A421" s="229"/>
      <c r="B421" s="314"/>
      <c r="C421" s="314"/>
    </row>
    <row r="422" spans="1:3" ht="13.8">
      <c r="A422" s="229"/>
      <c r="B422" s="314"/>
      <c r="C422" s="314"/>
    </row>
    <row r="423" spans="1:3" ht="13.8">
      <c r="A423" s="229"/>
      <c r="B423" s="314"/>
      <c r="C423" s="314"/>
    </row>
    <row r="424" spans="1:3" ht="13.8">
      <c r="A424" s="229"/>
      <c r="B424" s="314"/>
      <c r="C424" s="314"/>
    </row>
    <row r="425" spans="1:3" ht="13.8">
      <c r="A425" s="229"/>
      <c r="B425" s="314"/>
      <c r="C425" s="314"/>
    </row>
    <row r="426" spans="1:3" ht="13.8">
      <c r="A426" s="229"/>
      <c r="B426" s="314"/>
      <c r="C426" s="314"/>
    </row>
    <row r="427" spans="1:3" ht="13.8">
      <c r="A427" s="229"/>
      <c r="B427" s="314"/>
      <c r="C427" s="314"/>
    </row>
    <row r="428" spans="1:3" ht="13.8">
      <c r="A428" s="229"/>
      <c r="B428" s="314"/>
      <c r="C428" s="314"/>
    </row>
    <row r="429" spans="1:3" ht="13.8">
      <c r="A429" s="229"/>
      <c r="B429" s="314"/>
      <c r="C429" s="314"/>
    </row>
    <row r="430" spans="1:3" ht="13.8">
      <c r="A430" s="229"/>
      <c r="B430" s="314"/>
      <c r="C430" s="314"/>
    </row>
    <row r="431" spans="1:3" ht="13.8">
      <c r="A431" s="229"/>
      <c r="B431" s="314"/>
      <c r="C431" s="314"/>
    </row>
    <row r="432" spans="1:3" ht="13.8">
      <c r="A432" s="229"/>
      <c r="B432" s="314"/>
      <c r="C432" s="314"/>
    </row>
    <row r="433" spans="1:3" ht="13.8">
      <c r="A433" s="229"/>
      <c r="B433" s="314"/>
      <c r="C433" s="314"/>
    </row>
    <row r="434" spans="1:3" ht="13.8">
      <c r="A434" s="229"/>
      <c r="B434" s="314"/>
      <c r="C434" s="314"/>
    </row>
    <row r="435" spans="1:3" ht="13.8">
      <c r="A435" s="229"/>
      <c r="B435" s="314"/>
      <c r="C435" s="314"/>
    </row>
    <row r="436" spans="1:3" ht="13.8">
      <c r="A436" s="229"/>
      <c r="B436" s="314"/>
      <c r="C436" s="314"/>
    </row>
    <row r="437" spans="1:3" ht="13.8">
      <c r="A437" s="229"/>
      <c r="B437" s="314"/>
      <c r="C437" s="314"/>
    </row>
    <row r="438" spans="1:3" ht="13.8">
      <c r="A438" s="229"/>
      <c r="B438" s="314"/>
      <c r="C438" s="314"/>
    </row>
    <row r="439" spans="1:3" ht="13.8">
      <c r="A439" s="229"/>
      <c r="B439" s="314"/>
      <c r="C439" s="314"/>
    </row>
    <row r="440" spans="1:3" ht="13.8">
      <c r="A440" s="229"/>
      <c r="B440" s="314"/>
      <c r="C440" s="314"/>
    </row>
    <row r="441" spans="1:3" ht="13.8">
      <c r="A441" s="229"/>
      <c r="B441" s="314"/>
      <c r="C441" s="314"/>
    </row>
    <row r="442" spans="1:3" ht="13.8">
      <c r="A442" s="229"/>
      <c r="B442" s="314"/>
      <c r="C442" s="314"/>
    </row>
    <row r="443" spans="1:3" ht="13.8">
      <c r="A443" s="229"/>
      <c r="B443" s="314"/>
      <c r="C443" s="314"/>
    </row>
    <row r="444" spans="1:3" ht="13.8">
      <c r="A444" s="229"/>
      <c r="B444" s="314"/>
      <c r="C444" s="314"/>
    </row>
    <row r="445" spans="1:3" ht="13.8">
      <c r="A445" s="229"/>
      <c r="B445" s="314"/>
      <c r="C445" s="314"/>
    </row>
    <row r="446" spans="1:3" ht="13.8">
      <c r="A446" s="229"/>
      <c r="B446" s="314"/>
      <c r="C446" s="314"/>
    </row>
    <row r="447" spans="1:3" ht="13.8">
      <c r="A447" s="229"/>
      <c r="B447" s="314"/>
      <c r="C447" s="314"/>
    </row>
    <row r="448" spans="1:3" ht="13.8">
      <c r="A448" s="229"/>
      <c r="B448" s="314"/>
      <c r="C448" s="314"/>
    </row>
    <row r="449" spans="1:3" ht="13.8">
      <c r="A449" s="229"/>
      <c r="B449" s="314"/>
      <c r="C449" s="314"/>
    </row>
    <row r="450" spans="1:3" ht="13.8">
      <c r="A450" s="229"/>
      <c r="B450" s="314"/>
      <c r="C450" s="314"/>
    </row>
    <row r="451" spans="1:3" ht="13.8">
      <c r="A451" s="229"/>
      <c r="B451" s="314"/>
      <c r="C451" s="314"/>
    </row>
    <row r="452" spans="1:3" ht="13.8">
      <c r="A452" s="229"/>
      <c r="B452" s="314"/>
      <c r="C452" s="314"/>
    </row>
    <row r="453" spans="1:3" ht="13.8">
      <c r="A453" s="229"/>
      <c r="B453" s="314"/>
      <c r="C453" s="314"/>
    </row>
    <row r="454" spans="1:3" ht="13.8">
      <c r="A454" s="229"/>
      <c r="B454" s="314"/>
      <c r="C454" s="314"/>
    </row>
    <row r="455" spans="1:3" ht="13.8">
      <c r="A455" s="229"/>
      <c r="B455" s="314"/>
      <c r="C455" s="314"/>
    </row>
    <row r="456" spans="1:3" ht="13.8">
      <c r="A456" s="229"/>
      <c r="B456" s="314"/>
      <c r="C456" s="314"/>
    </row>
    <row r="457" spans="1:3" ht="13.8">
      <c r="A457" s="229"/>
      <c r="B457" s="314"/>
      <c r="C457" s="314"/>
    </row>
    <row r="458" spans="1:3" ht="13.8">
      <c r="A458" s="229"/>
      <c r="B458" s="314"/>
      <c r="C458" s="314"/>
    </row>
    <row r="459" spans="1:3" ht="13.8">
      <c r="A459" s="229"/>
      <c r="B459" s="314"/>
      <c r="C459" s="314"/>
    </row>
    <row r="460" spans="1:3" ht="13.8">
      <c r="A460" s="229"/>
      <c r="B460" s="314"/>
      <c r="C460" s="314"/>
    </row>
    <row r="461" spans="1:3" ht="13.8">
      <c r="A461" s="229"/>
      <c r="B461" s="314"/>
      <c r="C461" s="314"/>
    </row>
    <row r="462" spans="1:3" ht="13.8">
      <c r="A462" s="229"/>
      <c r="B462" s="314"/>
      <c r="C462" s="314"/>
    </row>
    <row r="463" spans="1:3" ht="13.8">
      <c r="A463" s="229"/>
      <c r="B463" s="314"/>
      <c r="C463" s="314"/>
    </row>
    <row r="464" spans="1:3" ht="13.8">
      <c r="A464" s="229"/>
      <c r="B464" s="314"/>
      <c r="C464" s="314"/>
    </row>
    <row r="465" spans="1:3" ht="13.8">
      <c r="A465" s="229"/>
      <c r="B465" s="314"/>
      <c r="C465" s="314"/>
    </row>
    <row r="466" spans="1:3" ht="13.8">
      <c r="A466" s="229"/>
      <c r="B466" s="314"/>
      <c r="C466" s="314"/>
    </row>
    <row r="467" spans="1:3" ht="13.8">
      <c r="A467" s="229"/>
      <c r="B467" s="314"/>
      <c r="C467" s="314"/>
    </row>
    <row r="468" spans="1:3" ht="13.8">
      <c r="A468" s="229"/>
      <c r="B468" s="314"/>
      <c r="C468" s="314"/>
    </row>
    <row r="469" spans="1:3" ht="13.8">
      <c r="A469" s="229"/>
      <c r="B469" s="314"/>
      <c r="C469" s="314"/>
    </row>
    <row r="470" spans="1:3" ht="13.8">
      <c r="A470" s="229"/>
      <c r="B470" s="314"/>
      <c r="C470" s="314"/>
    </row>
    <row r="471" spans="1:3" ht="13.8">
      <c r="A471" s="229"/>
      <c r="B471" s="314"/>
      <c r="C471" s="314"/>
    </row>
    <row r="472" spans="1:3" ht="13.8">
      <c r="A472" s="229"/>
      <c r="B472" s="314"/>
      <c r="C472" s="314"/>
    </row>
    <row r="473" spans="1:3" ht="13.8">
      <c r="A473" s="229"/>
      <c r="B473" s="314"/>
      <c r="C473" s="314"/>
    </row>
    <row r="474" spans="1:3" ht="13.8">
      <c r="A474" s="229"/>
      <c r="B474" s="314"/>
      <c r="C474" s="314"/>
    </row>
    <row r="475" spans="1:3" ht="13.8">
      <c r="A475" s="229"/>
      <c r="B475" s="314"/>
      <c r="C475" s="314"/>
    </row>
    <row r="476" spans="1:3" ht="13.8">
      <c r="A476" s="229"/>
      <c r="B476" s="314"/>
      <c r="C476" s="314"/>
    </row>
    <row r="477" spans="1:3" ht="13.8">
      <c r="A477" s="229"/>
      <c r="B477" s="314"/>
      <c r="C477" s="314"/>
    </row>
    <row r="478" spans="1:3" ht="13.8">
      <c r="A478" s="229"/>
      <c r="B478" s="314"/>
      <c r="C478" s="314"/>
    </row>
    <row r="479" spans="1:3" ht="13.8">
      <c r="A479" s="229"/>
      <c r="B479" s="314"/>
      <c r="C479" s="314"/>
    </row>
    <row r="480" spans="1:3" ht="13.8">
      <c r="A480" s="229"/>
      <c r="B480" s="314"/>
      <c r="C480" s="314"/>
    </row>
    <row r="481" spans="1:3" ht="13.8">
      <c r="A481" s="229"/>
      <c r="B481" s="314"/>
      <c r="C481" s="314"/>
    </row>
    <row r="482" spans="1:3" ht="13.8">
      <c r="A482" s="229"/>
      <c r="B482" s="314"/>
      <c r="C482" s="314"/>
    </row>
    <row r="483" spans="1:3" ht="13.8">
      <c r="A483" s="229"/>
      <c r="B483" s="314"/>
      <c r="C483" s="314"/>
    </row>
    <row r="484" spans="1:3" ht="13.8">
      <c r="A484" s="229"/>
      <c r="B484" s="314"/>
      <c r="C484" s="314"/>
    </row>
    <row r="485" spans="1:3" ht="13.8">
      <c r="A485" s="229"/>
      <c r="B485" s="314"/>
      <c r="C485" s="314"/>
    </row>
    <row r="486" spans="1:3" ht="13.8">
      <c r="A486" s="229"/>
      <c r="B486" s="314"/>
      <c r="C486" s="314"/>
    </row>
    <row r="487" spans="1:3" ht="13.8">
      <c r="A487" s="229"/>
      <c r="B487" s="314"/>
      <c r="C487" s="314"/>
    </row>
    <row r="488" spans="1:3" ht="13.8">
      <c r="A488" s="229"/>
      <c r="B488" s="314"/>
      <c r="C488" s="314"/>
    </row>
    <row r="489" spans="1:3" ht="13.8">
      <c r="A489" s="229"/>
      <c r="B489" s="314"/>
      <c r="C489" s="314"/>
    </row>
    <row r="490" spans="1:3" ht="13.8">
      <c r="A490" s="229"/>
      <c r="B490" s="314"/>
      <c r="C490" s="314"/>
    </row>
    <row r="491" spans="1:3" ht="13.8">
      <c r="A491" s="229"/>
      <c r="B491" s="314"/>
      <c r="C491" s="314"/>
    </row>
    <row r="492" spans="1:3" ht="13.8">
      <c r="A492" s="229"/>
      <c r="B492" s="314"/>
      <c r="C492" s="314"/>
    </row>
    <row r="493" spans="1:3" ht="13.8">
      <c r="A493" s="229"/>
      <c r="B493" s="314"/>
      <c r="C493" s="314"/>
    </row>
    <row r="494" spans="1:3" ht="13.8">
      <c r="A494" s="229"/>
      <c r="B494" s="314"/>
      <c r="C494" s="314"/>
    </row>
    <row r="495" spans="1:3" ht="13.8">
      <c r="A495" s="229"/>
      <c r="B495" s="314"/>
      <c r="C495" s="314"/>
    </row>
    <row r="496" spans="1:3" ht="13.8">
      <c r="A496" s="229"/>
      <c r="B496" s="314"/>
      <c r="C496" s="314"/>
    </row>
    <row r="497" spans="1:3" ht="13.8">
      <c r="A497" s="229"/>
      <c r="B497" s="314"/>
      <c r="C497" s="314"/>
    </row>
    <row r="498" spans="1:3" ht="13.8">
      <c r="A498" s="229"/>
      <c r="B498" s="314"/>
      <c r="C498" s="314"/>
    </row>
    <row r="499" spans="1:3" ht="13.8">
      <c r="A499" s="229"/>
      <c r="B499" s="314"/>
      <c r="C499" s="314"/>
    </row>
    <row r="500" spans="1:3" ht="13.8">
      <c r="A500" s="229"/>
      <c r="B500" s="314"/>
      <c r="C500" s="314"/>
    </row>
    <row r="501" spans="1:3" ht="13.8">
      <c r="A501" s="229"/>
      <c r="B501" s="314"/>
      <c r="C501" s="314"/>
    </row>
    <row r="502" spans="1:3" ht="13.8">
      <c r="A502" s="229"/>
      <c r="B502" s="314"/>
      <c r="C502" s="314"/>
    </row>
    <row r="503" spans="1:3" ht="13.8">
      <c r="A503" s="229"/>
      <c r="B503" s="314"/>
      <c r="C503" s="314"/>
    </row>
    <row r="504" spans="1:3" ht="13.8">
      <c r="A504" s="229"/>
      <c r="B504" s="314"/>
      <c r="C504" s="314"/>
    </row>
    <row r="505" spans="1:3" ht="13.8">
      <c r="A505" s="229"/>
      <c r="B505" s="314"/>
      <c r="C505" s="314"/>
    </row>
    <row r="506" spans="1:3" ht="13.8">
      <c r="A506" s="229"/>
      <c r="B506" s="314"/>
      <c r="C506" s="314"/>
    </row>
    <row r="507" spans="1:3" ht="13.8">
      <c r="A507" s="229"/>
      <c r="B507" s="314"/>
      <c r="C507" s="314"/>
    </row>
    <row r="508" spans="1:3" ht="13.8">
      <c r="A508" s="229"/>
      <c r="B508" s="314"/>
      <c r="C508" s="314"/>
    </row>
    <row r="509" spans="1:3" ht="13.8">
      <c r="A509" s="229"/>
      <c r="B509" s="314"/>
      <c r="C509" s="314"/>
    </row>
    <row r="510" spans="1:3" ht="13.8">
      <c r="A510" s="229"/>
      <c r="B510" s="314"/>
      <c r="C510" s="314"/>
    </row>
    <row r="511" spans="1:3" ht="13.8">
      <c r="A511" s="229"/>
      <c r="B511" s="314"/>
      <c r="C511" s="314"/>
    </row>
    <row r="512" spans="1:3" ht="13.8">
      <c r="A512" s="229"/>
      <c r="B512" s="314"/>
      <c r="C512" s="314"/>
    </row>
    <row r="513" spans="1:3" ht="13.8">
      <c r="A513" s="229"/>
      <c r="B513" s="314"/>
      <c r="C513" s="314"/>
    </row>
    <row r="514" spans="1:3" ht="13.8">
      <c r="A514" s="229"/>
      <c r="B514" s="314"/>
      <c r="C514" s="314"/>
    </row>
    <row r="515" spans="1:3" ht="13.8">
      <c r="A515" s="229"/>
      <c r="B515" s="314"/>
      <c r="C515" s="314"/>
    </row>
    <row r="516" spans="1:3" ht="13.8">
      <c r="A516" s="229"/>
      <c r="B516" s="314"/>
      <c r="C516" s="314"/>
    </row>
    <row r="517" spans="1:3" ht="13.8">
      <c r="A517" s="229"/>
      <c r="B517" s="314"/>
      <c r="C517" s="314"/>
    </row>
    <row r="518" spans="1:3" ht="13.8">
      <c r="A518" s="229"/>
      <c r="B518" s="314"/>
      <c r="C518" s="314"/>
    </row>
    <row r="519" spans="1:3" ht="13.8">
      <c r="A519" s="229"/>
      <c r="B519" s="314"/>
      <c r="C519" s="314"/>
    </row>
    <row r="520" spans="1:3" ht="13.8">
      <c r="A520" s="229"/>
      <c r="B520" s="314"/>
      <c r="C520" s="314"/>
    </row>
    <row r="521" spans="1:3" ht="13.8">
      <c r="A521" s="229"/>
      <c r="B521" s="314"/>
      <c r="C521" s="314"/>
    </row>
    <row r="522" spans="1:3" ht="13.8">
      <c r="A522" s="229"/>
      <c r="B522" s="314"/>
      <c r="C522" s="314"/>
    </row>
    <row r="523" spans="1:3" ht="13.8">
      <c r="A523" s="229"/>
      <c r="B523" s="314"/>
      <c r="C523" s="314"/>
    </row>
    <row r="524" spans="1:3" ht="13.8">
      <c r="A524" s="229"/>
      <c r="B524" s="314"/>
      <c r="C524" s="314"/>
    </row>
    <row r="525" spans="1:3" ht="13.8">
      <c r="A525" s="229"/>
      <c r="B525" s="314"/>
      <c r="C525" s="314"/>
    </row>
    <row r="526" spans="1:3" ht="13.8">
      <c r="A526" s="229"/>
      <c r="B526" s="314"/>
      <c r="C526" s="314"/>
    </row>
    <row r="527" spans="1:3" ht="13.8">
      <c r="A527" s="229"/>
      <c r="B527" s="314"/>
      <c r="C527" s="314"/>
    </row>
    <row r="528" spans="1:3" ht="13.8">
      <c r="A528" s="229"/>
      <c r="B528" s="314"/>
      <c r="C528" s="314"/>
    </row>
    <row r="529" spans="1:3" ht="13.8">
      <c r="A529" s="229"/>
      <c r="B529" s="314"/>
      <c r="C529" s="314"/>
    </row>
    <row r="530" spans="1:3" ht="13.8">
      <c r="A530" s="229"/>
      <c r="B530" s="314"/>
      <c r="C530" s="314"/>
    </row>
    <row r="531" spans="1:3" ht="13.8">
      <c r="A531" s="229"/>
      <c r="B531" s="314"/>
      <c r="C531" s="314"/>
    </row>
    <row r="532" spans="1:3" ht="13.8">
      <c r="A532" s="229"/>
      <c r="B532" s="314"/>
      <c r="C532" s="314"/>
    </row>
    <row r="533" spans="1:3" ht="13.8">
      <c r="A533" s="229"/>
      <c r="B533" s="314"/>
      <c r="C533" s="314"/>
    </row>
    <row r="534" spans="1:3" ht="13.8">
      <c r="A534" s="229"/>
      <c r="B534" s="314"/>
      <c r="C534" s="314"/>
    </row>
    <row r="535" spans="1:3" ht="13.8">
      <c r="A535" s="229"/>
      <c r="B535" s="314"/>
      <c r="C535" s="314"/>
    </row>
    <row r="536" spans="1:3" ht="13.8">
      <c r="A536" s="229"/>
      <c r="B536" s="314"/>
      <c r="C536" s="314"/>
    </row>
    <row r="537" spans="1:3" ht="13.8">
      <c r="A537" s="229"/>
      <c r="B537" s="314"/>
      <c r="C537" s="314"/>
    </row>
    <row r="538" spans="1:3" ht="13.8">
      <c r="A538" s="229"/>
      <c r="B538" s="314"/>
      <c r="C538" s="314"/>
    </row>
    <row r="539" spans="1:3" ht="13.8">
      <c r="A539" s="229"/>
      <c r="B539" s="314"/>
      <c r="C539" s="314"/>
    </row>
    <row r="540" spans="1:3" ht="13.8">
      <c r="A540" s="229"/>
      <c r="B540" s="314"/>
    </row>
    <row r="541" spans="1:3" ht="13.8">
      <c r="A541" s="229"/>
      <c r="B541" s="314"/>
    </row>
    <row r="542" spans="1:3" ht="13.8">
      <c r="A542" s="229"/>
      <c r="B542" s="314"/>
    </row>
    <row r="543" spans="1:3" ht="13.8">
      <c r="A543" s="229"/>
      <c r="B543" s="314"/>
    </row>
    <row r="544" spans="1:3" ht="13.8">
      <c r="A544" s="229"/>
      <c r="B544" s="314"/>
    </row>
    <row r="545" spans="1:2" ht="13.8">
      <c r="A545" s="229"/>
      <c r="B545" s="314"/>
    </row>
    <row r="546" spans="1:2" ht="13.8">
      <c r="A546" s="229"/>
      <c r="B546" s="314"/>
    </row>
    <row r="547" spans="1:2" ht="13.8">
      <c r="A547" s="229"/>
      <c r="B547" s="314"/>
    </row>
    <row r="548" spans="1:2" ht="13.8">
      <c r="A548" s="229"/>
      <c r="B548" s="314"/>
    </row>
    <row r="549" spans="1:2" ht="13.8">
      <c r="A549" s="229"/>
      <c r="B549" s="314"/>
    </row>
    <row r="550" spans="1:2" ht="13.8">
      <c r="A550" s="229"/>
      <c r="B550" s="314"/>
    </row>
    <row r="551" spans="1:2" ht="13.8">
      <c r="A551" s="229"/>
      <c r="B551" s="314"/>
    </row>
    <row r="552" spans="1:2" ht="13.8">
      <c r="A552" s="229"/>
      <c r="B552" s="314"/>
    </row>
    <row r="553" spans="1:2" ht="13.8">
      <c r="A553" s="229"/>
      <c r="B553" s="314"/>
    </row>
    <row r="554" spans="1:2" ht="13.8">
      <c r="A554" s="229"/>
      <c r="B554" s="314"/>
    </row>
    <row r="555" spans="1:2" ht="13.8">
      <c r="A555" s="229"/>
      <c r="B555" s="314"/>
    </row>
    <row r="556" spans="1:2" ht="13.8">
      <c r="A556" s="229"/>
      <c r="B556" s="314"/>
    </row>
    <row r="557" spans="1:2" ht="13.8">
      <c r="A557" s="229"/>
      <c r="B557" s="314"/>
    </row>
    <row r="558" spans="1:2" ht="13.8">
      <c r="A558" s="229"/>
      <c r="B558" s="314"/>
    </row>
    <row r="559" spans="1:2" ht="13.8">
      <c r="A559" s="229"/>
      <c r="B559" s="314"/>
    </row>
    <row r="560" spans="1:2" ht="13.8">
      <c r="A560" s="229"/>
      <c r="B560" s="314"/>
    </row>
    <row r="561" spans="1:2" ht="13.8">
      <c r="A561" s="229"/>
      <c r="B561" s="314"/>
    </row>
    <row r="562" spans="1:2" ht="13.8">
      <c r="A562" s="229"/>
      <c r="B562" s="314"/>
    </row>
    <row r="563" spans="1:2" ht="13.8">
      <c r="A563" s="229"/>
      <c r="B563" s="314"/>
    </row>
    <row r="564" spans="1:2" ht="13.8">
      <c r="A564" s="229"/>
      <c r="B564" s="314"/>
    </row>
    <row r="565" spans="1:2" ht="13.8">
      <c r="A565" s="229"/>
      <c r="B565" s="314"/>
    </row>
    <row r="566" spans="1:2" ht="13.8">
      <c r="A566" s="229"/>
      <c r="B566" s="314"/>
    </row>
    <row r="567" spans="1:2" ht="13.8">
      <c r="A567" s="229"/>
      <c r="B567" s="314"/>
    </row>
    <row r="568" spans="1:2" ht="13.8">
      <c r="A568" s="229"/>
      <c r="B568" s="314"/>
    </row>
    <row r="569" spans="1:2" ht="13.8">
      <c r="A569" s="229"/>
      <c r="B569" s="314"/>
    </row>
    <row r="570" spans="1:2" ht="13.8">
      <c r="A570" s="229"/>
      <c r="B570" s="314"/>
    </row>
    <row r="571" spans="1:2" ht="13.8">
      <c r="A571" s="229"/>
      <c r="B571" s="314"/>
    </row>
    <row r="572" spans="1:2" ht="13.8">
      <c r="A572" s="229"/>
      <c r="B572" s="314"/>
    </row>
    <row r="573" spans="1:2" ht="13.8">
      <c r="A573" s="229"/>
      <c r="B573" s="314"/>
    </row>
    <row r="574" spans="1:2" ht="13.8">
      <c r="A574" s="229"/>
      <c r="B574" s="314"/>
    </row>
    <row r="575" spans="1:2" ht="13.8">
      <c r="A575" s="229"/>
      <c r="B575" s="314"/>
    </row>
    <row r="576" spans="1:2" ht="13.8">
      <c r="A576" s="229"/>
      <c r="B576" s="314"/>
    </row>
    <row r="577" spans="1:2" ht="13.8">
      <c r="A577" s="229"/>
      <c r="B577" s="314"/>
    </row>
    <row r="578" spans="1:2" ht="13.8">
      <c r="A578" s="229"/>
      <c r="B578" s="314"/>
    </row>
    <row r="579" spans="1:2" ht="13.8">
      <c r="A579" s="229"/>
      <c r="B579" s="314"/>
    </row>
    <row r="580" spans="1:2" ht="13.8">
      <c r="A580" s="229"/>
      <c r="B580" s="314"/>
    </row>
    <row r="581" spans="1:2" ht="13.8">
      <c r="A581" s="229"/>
      <c r="B581" s="314"/>
    </row>
    <row r="582" spans="1:2" ht="13.8">
      <c r="A582" s="229"/>
      <c r="B582" s="314"/>
    </row>
    <row r="583" spans="1:2" ht="13.8">
      <c r="A583" s="229"/>
      <c r="B583" s="314"/>
    </row>
    <row r="584" spans="1:2" ht="13.8">
      <c r="A584" s="229"/>
      <c r="B584" s="314"/>
    </row>
    <row r="585" spans="1:2" ht="13.8">
      <c r="A585" s="229"/>
      <c r="B585" s="314"/>
    </row>
    <row r="586" spans="1:2" ht="13.8">
      <c r="A586" s="229"/>
      <c r="B586" s="314"/>
    </row>
    <row r="587" spans="1:2" ht="13.8">
      <c r="A587" s="229"/>
      <c r="B587" s="314"/>
    </row>
    <row r="588" spans="1:2" ht="13.8">
      <c r="A588" s="229"/>
      <c r="B588" s="314"/>
    </row>
    <row r="589" spans="1:2" ht="13.8">
      <c r="A589" s="229"/>
      <c r="B589" s="314"/>
    </row>
    <row r="590" spans="1:2" ht="13.8">
      <c r="A590" s="229"/>
      <c r="B590" s="314"/>
    </row>
    <row r="591" spans="1:2" ht="13.8">
      <c r="A591" s="229"/>
      <c r="B591" s="314"/>
    </row>
    <row r="592" spans="1:2" ht="13.8">
      <c r="A592" s="229"/>
      <c r="B592" s="314"/>
    </row>
    <row r="593" spans="1:2" ht="13.8">
      <c r="A593" s="229"/>
      <c r="B593" s="314"/>
    </row>
    <row r="594" spans="1:2" ht="13.8">
      <c r="A594" s="229"/>
      <c r="B594" s="314"/>
    </row>
    <row r="595" spans="1:2" ht="13.8">
      <c r="A595" s="229"/>
      <c r="B595" s="314"/>
    </row>
    <row r="596" spans="1:2" ht="13.8">
      <c r="A596" s="229"/>
      <c r="B596" s="314"/>
    </row>
    <row r="597" spans="1:2" ht="13.8">
      <c r="A597" s="229"/>
      <c r="B597" s="314"/>
    </row>
    <row r="598" spans="1:2" ht="13.8">
      <c r="A598" s="229"/>
      <c r="B598" s="314"/>
    </row>
    <row r="599" spans="1:2" ht="13.8">
      <c r="A599" s="229"/>
      <c r="B599" s="314"/>
    </row>
    <row r="600" spans="1:2" ht="13.8">
      <c r="A600" s="229"/>
      <c r="B600" s="314"/>
    </row>
    <row r="601" spans="1:2" ht="13.8">
      <c r="A601" s="229"/>
      <c r="B601" s="314"/>
    </row>
    <row r="602" spans="1:2" ht="13.8">
      <c r="A602" s="229"/>
      <c r="B602" s="314"/>
    </row>
    <row r="603" spans="1:2" ht="13.8">
      <c r="A603" s="229"/>
      <c r="B603" s="314"/>
    </row>
    <row r="604" spans="1:2" ht="13.8">
      <c r="A604" s="229"/>
      <c r="B604" s="314"/>
    </row>
    <row r="605" spans="1:2" ht="13.8">
      <c r="A605" s="229"/>
      <c r="B605" s="314"/>
    </row>
    <row r="606" spans="1:2" ht="13.8">
      <c r="A606" s="229"/>
      <c r="B606" s="314"/>
    </row>
    <row r="607" spans="1:2" ht="13.8">
      <c r="A607" s="229"/>
      <c r="B607" s="314"/>
    </row>
    <row r="608" spans="1:2" ht="13.8">
      <c r="A608" s="229"/>
      <c r="B608" s="314"/>
    </row>
    <row r="609" spans="1:2" ht="13.8">
      <c r="A609" s="229"/>
      <c r="B609" s="314"/>
    </row>
    <row r="610" spans="1:2" ht="13.8">
      <c r="A610" s="229"/>
      <c r="B610" s="314"/>
    </row>
    <row r="611" spans="1:2" ht="13.8">
      <c r="A611" s="229"/>
      <c r="B611" s="314"/>
    </row>
    <row r="612" spans="1:2" ht="13.8">
      <c r="A612" s="229"/>
      <c r="B612" s="314"/>
    </row>
    <row r="613" spans="1:2" ht="13.8">
      <c r="A613" s="229"/>
      <c r="B613" s="314"/>
    </row>
    <row r="614" spans="1:2" ht="13.8">
      <c r="A614" s="229"/>
      <c r="B614" s="314"/>
    </row>
    <row r="615" spans="1:2" ht="13.8">
      <c r="A615" s="229"/>
      <c r="B615" s="314"/>
    </row>
    <row r="616" spans="1:2" ht="13.8">
      <c r="A616" s="229"/>
      <c r="B616" s="314"/>
    </row>
    <row r="617" spans="1:2" ht="13.8">
      <c r="A617" s="229"/>
      <c r="B617" s="314"/>
    </row>
    <row r="618" spans="1:2" ht="13.8">
      <c r="A618" s="229"/>
      <c r="B618" s="314"/>
    </row>
    <row r="619" spans="1:2" ht="13.8">
      <c r="A619" s="229"/>
      <c r="B619" s="314"/>
    </row>
    <row r="620" spans="1:2" ht="13.8">
      <c r="A620" s="229"/>
      <c r="B620" s="314"/>
    </row>
    <row r="621" spans="1:2" ht="13.8">
      <c r="A621" s="229"/>
      <c r="B621" s="314"/>
    </row>
    <row r="622" spans="1:2" ht="13.8">
      <c r="A622" s="229"/>
      <c r="B622" s="314"/>
    </row>
    <row r="623" spans="1:2" ht="13.8">
      <c r="A623" s="229"/>
      <c r="B623" s="314"/>
    </row>
    <row r="624" spans="1:2" ht="13.8">
      <c r="A624" s="229"/>
      <c r="B624" s="314"/>
    </row>
    <row r="625" spans="1:2" ht="13.8">
      <c r="A625" s="229"/>
      <c r="B625" s="314"/>
    </row>
    <row r="626" spans="1:2" ht="13.8">
      <c r="A626" s="229"/>
      <c r="B626" s="314"/>
    </row>
    <row r="627" spans="1:2" ht="13.8">
      <c r="A627" s="229"/>
      <c r="B627" s="314"/>
    </row>
    <row r="628" spans="1:2" ht="13.8">
      <c r="A628" s="229"/>
      <c r="B628" s="314"/>
    </row>
    <row r="629" spans="1:2" ht="13.8">
      <c r="A629" s="229"/>
      <c r="B629" s="314"/>
    </row>
    <row r="630" spans="1:2" ht="13.8">
      <c r="A630" s="229"/>
      <c r="B630" s="314"/>
    </row>
    <row r="631" spans="1:2" ht="13.8">
      <c r="A631" s="229"/>
      <c r="B631" s="314"/>
    </row>
    <row r="632" spans="1:2" ht="13.8">
      <c r="A632" s="229"/>
      <c r="B632" s="314"/>
    </row>
    <row r="633" spans="1:2" ht="13.8">
      <c r="A633" s="229"/>
      <c r="B633" s="314"/>
    </row>
    <row r="634" spans="1:2" ht="13.8">
      <c r="A634" s="229"/>
      <c r="B634" s="314"/>
    </row>
    <row r="635" spans="1:2" ht="13.8">
      <c r="A635" s="229"/>
      <c r="B635" s="314"/>
    </row>
    <row r="636" spans="1:2" ht="13.8">
      <c r="A636" s="229"/>
      <c r="B636" s="314"/>
    </row>
    <row r="637" spans="1:2" ht="13.8">
      <c r="A637" s="229"/>
      <c r="B637" s="314"/>
    </row>
    <row r="638" spans="1:2" ht="13.8">
      <c r="A638" s="229"/>
      <c r="B638" s="314"/>
    </row>
    <row r="639" spans="1:2" ht="13.8">
      <c r="A639" s="229"/>
      <c r="B639" s="314"/>
    </row>
    <row r="640" spans="1:2" ht="13.8">
      <c r="A640" s="229"/>
      <c r="B640" s="314"/>
    </row>
    <row r="641" spans="1:2" ht="13.8">
      <c r="A641" s="229"/>
      <c r="B641" s="314"/>
    </row>
    <row r="642" spans="1:2" ht="13.8">
      <c r="A642" s="229"/>
      <c r="B642" s="314"/>
    </row>
    <row r="643" spans="1:2" ht="13.8">
      <c r="A643" s="229"/>
      <c r="B643" s="314"/>
    </row>
    <row r="644" spans="1:2" ht="13.8">
      <c r="A644" s="229"/>
      <c r="B644" s="314"/>
    </row>
    <row r="645" spans="1:2" ht="13.8">
      <c r="A645" s="229"/>
      <c r="B645" s="314"/>
    </row>
    <row r="646" spans="1:2" ht="13.8">
      <c r="A646" s="229"/>
      <c r="B646" s="314"/>
    </row>
    <row r="647" spans="1:2" ht="13.8">
      <c r="A647" s="229"/>
      <c r="B647" s="314"/>
    </row>
    <row r="648" spans="1:2" ht="13.8">
      <c r="A648" s="229"/>
      <c r="B648" s="314"/>
    </row>
    <row r="649" spans="1:2" ht="13.8">
      <c r="A649" s="229"/>
      <c r="B649" s="314"/>
    </row>
    <row r="650" spans="1:2" ht="13.8">
      <c r="A650" s="229"/>
      <c r="B650" s="314"/>
    </row>
    <row r="651" spans="1:2" ht="13.8">
      <c r="A651" s="229"/>
      <c r="B651" s="314"/>
    </row>
    <row r="652" spans="1:2" ht="13.8">
      <c r="A652" s="229"/>
      <c r="B652" s="314"/>
    </row>
    <row r="653" spans="1:2" ht="13.8">
      <c r="A653" s="229"/>
      <c r="B653" s="314"/>
    </row>
    <row r="654" spans="1:2" ht="13.8">
      <c r="A654" s="229"/>
      <c r="B654" s="314"/>
    </row>
    <row r="655" spans="1:2" ht="13.8">
      <c r="A655" s="229"/>
      <c r="B655" s="314"/>
    </row>
    <row r="656" spans="1:2" ht="13.8">
      <c r="A656" s="229"/>
      <c r="B656" s="314"/>
    </row>
    <row r="657" spans="1:2" ht="13.8">
      <c r="A657" s="229"/>
      <c r="B657" s="314"/>
    </row>
    <row r="658" spans="1:2" ht="13.8">
      <c r="A658" s="229"/>
      <c r="B658" s="314"/>
    </row>
    <row r="659" spans="1:2" ht="13.8">
      <c r="A659" s="229"/>
      <c r="B659" s="314"/>
    </row>
    <row r="660" spans="1:2" ht="13.8">
      <c r="A660" s="229"/>
      <c r="B660" s="314"/>
    </row>
    <row r="661" spans="1:2" ht="13.8">
      <c r="A661" s="229"/>
      <c r="B661" s="314"/>
    </row>
    <row r="662" spans="1:2" ht="13.8">
      <c r="A662" s="229"/>
      <c r="B662" s="314"/>
    </row>
    <row r="663" spans="1:2" ht="13.8">
      <c r="A663" s="229"/>
      <c r="B663" s="314"/>
    </row>
    <row r="664" spans="1:2" ht="13.8">
      <c r="A664" s="229"/>
      <c r="B664" s="314"/>
    </row>
    <row r="665" spans="1:2" ht="13.8">
      <c r="A665" s="229"/>
      <c r="B665" s="314"/>
    </row>
    <row r="666" spans="1:2" ht="13.8">
      <c r="A666" s="229"/>
      <c r="B666" s="314"/>
    </row>
    <row r="667" spans="1:2" ht="13.8">
      <c r="A667" s="229"/>
      <c r="B667" s="314"/>
    </row>
    <row r="668" spans="1:2" ht="13.8">
      <c r="A668" s="229"/>
      <c r="B668" s="314"/>
    </row>
    <row r="669" spans="1:2" ht="13.8">
      <c r="A669" s="229"/>
      <c r="B669" s="314"/>
    </row>
    <row r="670" spans="1:2" ht="13.8">
      <c r="A670" s="229"/>
      <c r="B670" s="314"/>
    </row>
    <row r="671" spans="1:2" ht="13.8">
      <c r="A671" s="229"/>
      <c r="B671" s="314"/>
    </row>
    <row r="672" spans="1:2" ht="13.8">
      <c r="A672" s="229"/>
      <c r="B672" s="314"/>
    </row>
    <row r="673" spans="1:2" ht="13.8">
      <c r="A673" s="229"/>
      <c r="B673" s="314"/>
    </row>
    <row r="674" spans="1:2" ht="13.8">
      <c r="A674" s="229"/>
      <c r="B674" s="314"/>
    </row>
    <row r="675" spans="1:2" ht="13.8">
      <c r="A675" s="229"/>
      <c r="B675" s="314"/>
    </row>
    <row r="676" spans="1:2" ht="13.8">
      <c r="A676" s="229"/>
      <c r="B676" s="314"/>
    </row>
    <row r="677" spans="1:2" ht="13.8">
      <c r="A677" s="229"/>
      <c r="B677" s="314"/>
    </row>
    <row r="678" spans="1:2" ht="13.8">
      <c r="A678" s="229"/>
      <c r="B678" s="314"/>
    </row>
    <row r="679" spans="1:2" ht="13.8">
      <c r="A679" s="229"/>
      <c r="B679" s="314"/>
    </row>
    <row r="680" spans="1:2" ht="13.8">
      <c r="A680" s="229"/>
      <c r="B680" s="314"/>
    </row>
    <row r="681" spans="1:2" ht="13.8">
      <c r="A681" s="229"/>
      <c r="B681" s="314"/>
    </row>
    <row r="682" spans="1:2" ht="13.8">
      <c r="A682" s="229"/>
      <c r="B682" s="314"/>
    </row>
    <row r="683" spans="1:2" ht="13.8">
      <c r="A683" s="229"/>
      <c r="B683" s="314"/>
    </row>
    <row r="684" spans="1:2" ht="13.8">
      <c r="A684" s="229"/>
      <c r="B684" s="314"/>
    </row>
    <row r="685" spans="1:2" ht="13.8">
      <c r="A685" s="229"/>
      <c r="B685" s="314"/>
    </row>
    <row r="686" spans="1:2" ht="13.8">
      <c r="A686" s="229"/>
      <c r="B686" s="314"/>
    </row>
    <row r="687" spans="1:2" ht="13.8">
      <c r="A687" s="229"/>
      <c r="B687" s="314"/>
    </row>
    <row r="688" spans="1:2" ht="13.8">
      <c r="A688" s="229"/>
      <c r="B688" s="314"/>
    </row>
    <row r="689" spans="1:2" ht="13.8">
      <c r="A689" s="229"/>
      <c r="B689" s="314"/>
    </row>
    <row r="690" spans="1:2" ht="13.8">
      <c r="A690" s="229"/>
      <c r="B690" s="314"/>
    </row>
    <row r="691" spans="1:2" ht="13.8">
      <c r="A691" s="229"/>
      <c r="B691" s="314"/>
    </row>
    <row r="692" spans="1:2" ht="13.8">
      <c r="A692" s="229"/>
      <c r="B692" s="314"/>
    </row>
    <row r="693" spans="1:2" ht="13.8">
      <c r="A693" s="229"/>
      <c r="B693" s="314"/>
    </row>
    <row r="694" spans="1:2" ht="13.8">
      <c r="A694" s="229"/>
      <c r="B694" s="314"/>
    </row>
    <row r="695" spans="1:2" ht="13.8">
      <c r="A695" s="229"/>
      <c r="B695" s="314"/>
    </row>
    <row r="696" spans="1:2" ht="13.8">
      <c r="A696" s="229"/>
      <c r="B696" s="314"/>
    </row>
    <row r="697" spans="1:2" ht="13.8">
      <c r="A697" s="229"/>
      <c r="B697" s="314"/>
    </row>
    <row r="698" spans="1:2" ht="13.8">
      <c r="A698" s="229"/>
      <c r="B698" s="314"/>
    </row>
    <row r="699" spans="1:2" ht="13.8">
      <c r="A699" s="229"/>
      <c r="B699" s="314"/>
    </row>
    <row r="700" spans="1:2" ht="13.8">
      <c r="A700" s="229"/>
      <c r="B700" s="314"/>
    </row>
    <row r="701" spans="1:2" ht="13.8">
      <c r="A701" s="229"/>
      <c r="B701" s="314"/>
    </row>
    <row r="702" spans="1:2" ht="13.8">
      <c r="A702" s="229"/>
      <c r="B702" s="314"/>
    </row>
    <row r="703" spans="1:2" ht="13.8">
      <c r="A703" s="229"/>
      <c r="B703" s="314"/>
    </row>
    <row r="704" spans="1:2" ht="13.8">
      <c r="A704" s="229"/>
      <c r="B704" s="314"/>
    </row>
    <row r="705" spans="1:2" ht="13.8">
      <c r="A705" s="229"/>
      <c r="B705" s="314"/>
    </row>
    <row r="706" spans="1:2" ht="13.8">
      <c r="A706" s="229"/>
      <c r="B706" s="314"/>
    </row>
    <row r="707" spans="1:2" ht="13.8">
      <c r="A707" s="229"/>
      <c r="B707" s="314"/>
    </row>
    <row r="708" spans="1:2" ht="13.8">
      <c r="A708" s="229"/>
      <c r="B708" s="314"/>
    </row>
    <row r="709" spans="1:2" ht="13.8">
      <c r="A709" s="229"/>
      <c r="B709" s="314"/>
    </row>
    <row r="710" spans="1:2" ht="13.8">
      <c r="A710" s="229"/>
      <c r="B710" s="314"/>
    </row>
    <row r="711" spans="1:2" ht="13.8">
      <c r="A711" s="229"/>
      <c r="B711" s="314"/>
    </row>
    <row r="712" spans="1:2" ht="13.8">
      <c r="A712" s="229"/>
      <c r="B712" s="314"/>
    </row>
    <row r="713" spans="1:2" ht="13.8">
      <c r="A713" s="229"/>
      <c r="B713" s="314"/>
    </row>
    <row r="714" spans="1:2" ht="13.8">
      <c r="A714" s="229"/>
      <c r="B714" s="314"/>
    </row>
    <row r="715" spans="1:2" ht="13.8">
      <c r="A715" s="229"/>
      <c r="B715" s="314"/>
    </row>
    <row r="716" spans="1:2" ht="13.8">
      <c r="A716" s="229"/>
      <c r="B716" s="314"/>
    </row>
    <row r="717" spans="1:2" ht="13.8">
      <c r="A717" s="229"/>
      <c r="B717" s="314"/>
    </row>
    <row r="718" spans="1:2" ht="13.8">
      <c r="A718" s="229"/>
      <c r="B718" s="314"/>
    </row>
    <row r="719" spans="1:2" ht="13.8">
      <c r="A719" s="229"/>
      <c r="B719" s="314"/>
    </row>
    <row r="720" spans="1:2" ht="13.8">
      <c r="A720" s="229"/>
      <c r="B720" s="314"/>
    </row>
    <row r="721" spans="1:2" ht="13.8">
      <c r="A721" s="229"/>
      <c r="B721" s="314"/>
    </row>
    <row r="722" spans="1:2" ht="13.8">
      <c r="A722" s="229"/>
      <c r="B722" s="314"/>
    </row>
    <row r="723" spans="1:2" ht="13.8">
      <c r="A723" s="229"/>
      <c r="B723" s="314"/>
    </row>
    <row r="724" spans="1:2" ht="13.8">
      <c r="A724" s="229"/>
      <c r="B724" s="314"/>
    </row>
    <row r="725" spans="1:2" ht="13.8">
      <c r="A725" s="229"/>
      <c r="B725" s="314"/>
    </row>
    <row r="726" spans="1:2" ht="13.8">
      <c r="A726" s="229"/>
      <c r="B726" s="314"/>
    </row>
    <row r="727" spans="1:2" ht="13.8">
      <c r="A727" s="229"/>
      <c r="B727" s="314"/>
    </row>
    <row r="728" spans="1:2" ht="13.8">
      <c r="A728" s="229"/>
      <c r="B728" s="314"/>
    </row>
    <row r="729" spans="1:2" ht="13.8">
      <c r="A729" s="229"/>
      <c r="B729" s="314"/>
    </row>
    <row r="730" spans="1:2" ht="13.8">
      <c r="A730" s="229"/>
      <c r="B730" s="314"/>
    </row>
    <row r="731" spans="1:2" ht="13.8">
      <c r="A731" s="229"/>
      <c r="B731" s="314"/>
    </row>
    <row r="732" spans="1:2" ht="13.8">
      <c r="A732" s="229"/>
      <c r="B732" s="314"/>
    </row>
    <row r="733" spans="1:2" ht="13.8">
      <c r="A733" s="229"/>
      <c r="B733" s="314"/>
    </row>
    <row r="734" spans="1:2" ht="13.8">
      <c r="A734" s="229"/>
      <c r="B734" s="314"/>
    </row>
    <row r="735" spans="1:2" ht="13.8">
      <c r="A735" s="229"/>
      <c r="B735" s="314"/>
    </row>
    <row r="736" spans="1:2" ht="13.8">
      <c r="A736" s="229"/>
      <c r="B736" s="314"/>
    </row>
    <row r="737" spans="1:2" ht="13.8">
      <c r="A737" s="229"/>
      <c r="B737" s="314"/>
    </row>
    <row r="738" spans="1:2" ht="13.8">
      <c r="A738" s="229"/>
      <c r="B738" s="314"/>
    </row>
    <row r="739" spans="1:2" ht="13.8">
      <c r="A739" s="229"/>
      <c r="B739" s="314"/>
    </row>
    <row r="740" spans="1:2" ht="13.8">
      <c r="A740" s="229"/>
      <c r="B740" s="314"/>
    </row>
    <row r="741" spans="1:2" ht="13.8">
      <c r="A741" s="229"/>
      <c r="B741" s="314"/>
    </row>
    <row r="742" spans="1:2" ht="13.8">
      <c r="A742" s="229"/>
      <c r="B742" s="314"/>
    </row>
    <row r="743" spans="1:2" ht="13.8">
      <c r="A743" s="229"/>
      <c r="B743" s="314"/>
    </row>
    <row r="744" spans="1:2" ht="13.8">
      <c r="A744" s="229"/>
      <c r="B744" s="314"/>
    </row>
    <row r="745" spans="1:2" ht="13.8">
      <c r="A745" s="229"/>
      <c r="B745" s="314"/>
    </row>
    <row r="746" spans="1:2" ht="13.8">
      <c r="A746" s="229"/>
      <c r="B746" s="314"/>
    </row>
    <row r="747" spans="1:2" ht="13.8">
      <c r="A747" s="229"/>
      <c r="B747" s="314"/>
    </row>
    <row r="748" spans="1:2" ht="13.8">
      <c r="A748" s="229"/>
      <c r="B748" s="314"/>
    </row>
    <row r="749" spans="1:2" ht="13.8">
      <c r="A749" s="229"/>
      <c r="B749" s="314"/>
    </row>
    <row r="750" spans="1:2" ht="13.8">
      <c r="A750" s="229"/>
      <c r="B750" s="314"/>
    </row>
    <row r="751" spans="1:2" ht="13.8">
      <c r="A751" s="229"/>
      <c r="B751" s="314"/>
    </row>
    <row r="752" spans="1:2" ht="13.8">
      <c r="A752" s="229"/>
      <c r="B752" s="314"/>
    </row>
    <row r="753" spans="1:2" ht="13.8">
      <c r="A753" s="229"/>
      <c r="B753" s="314"/>
    </row>
    <row r="754" spans="1:2" ht="13.8">
      <c r="A754" s="229"/>
      <c r="B754" s="314"/>
    </row>
    <row r="755" spans="1:2" ht="13.8">
      <c r="A755" s="229"/>
      <c r="B755" s="314"/>
    </row>
    <row r="756" spans="1:2" ht="13.8">
      <c r="A756" s="229"/>
      <c r="B756" s="314"/>
    </row>
    <row r="757" spans="1:2" ht="13.8">
      <c r="A757" s="229"/>
      <c r="B757" s="314"/>
    </row>
    <row r="758" spans="1:2" ht="13.8">
      <c r="A758" s="229"/>
      <c r="B758" s="314"/>
    </row>
    <row r="759" spans="1:2" ht="13.8">
      <c r="A759" s="229"/>
      <c r="B759" s="314"/>
    </row>
    <row r="760" spans="1:2" ht="13.8">
      <c r="A760" s="229"/>
      <c r="B760" s="314"/>
    </row>
    <row r="761" spans="1:2" ht="13.8">
      <c r="A761" s="229"/>
      <c r="B761" s="314"/>
    </row>
    <row r="762" spans="1:2" ht="13.8">
      <c r="A762" s="229"/>
      <c r="B762" s="314"/>
    </row>
    <row r="763" spans="1:2" ht="13.8">
      <c r="A763" s="229"/>
      <c r="B763" s="314"/>
    </row>
    <row r="764" spans="1:2" ht="13.8">
      <c r="A764" s="229"/>
      <c r="B764" s="314"/>
    </row>
    <row r="765" spans="1:2" ht="13.8">
      <c r="A765" s="229"/>
      <c r="B765" s="314"/>
    </row>
    <row r="766" spans="1:2" ht="13.8">
      <c r="A766" s="229"/>
      <c r="B766" s="314"/>
    </row>
    <row r="767" spans="1:2" ht="13.8">
      <c r="A767" s="229"/>
      <c r="B767" s="314"/>
    </row>
    <row r="768" spans="1:2" ht="13.8">
      <c r="A768" s="229"/>
      <c r="B768" s="314"/>
    </row>
    <row r="769" spans="1:2" ht="13.8">
      <c r="A769" s="229"/>
      <c r="B769" s="314"/>
    </row>
    <row r="770" spans="1:2" ht="13.8">
      <c r="A770" s="229"/>
      <c r="B770" s="314"/>
    </row>
    <row r="771" spans="1:2" ht="13.8">
      <c r="A771" s="229"/>
      <c r="B771" s="314"/>
    </row>
    <row r="772" spans="1:2" ht="13.8">
      <c r="A772" s="229"/>
      <c r="B772" s="314"/>
    </row>
    <row r="773" spans="1:2" ht="13.8">
      <c r="A773" s="229"/>
      <c r="B773" s="314"/>
    </row>
    <row r="774" spans="1:2" ht="13.8">
      <c r="A774" s="229"/>
      <c r="B774" s="314"/>
    </row>
    <row r="775" spans="1:2" ht="13.8">
      <c r="A775" s="229"/>
      <c r="B775" s="314"/>
    </row>
    <row r="776" spans="1:2" ht="13.8">
      <c r="A776" s="229"/>
      <c r="B776" s="314"/>
    </row>
    <row r="777" spans="1:2" ht="13.8">
      <c r="A777" s="229"/>
      <c r="B777" s="314"/>
    </row>
    <row r="778" spans="1:2" ht="13.8">
      <c r="A778" s="229"/>
      <c r="B778" s="314"/>
    </row>
    <row r="779" spans="1:2" ht="13.8">
      <c r="A779" s="229"/>
      <c r="B779" s="314"/>
    </row>
    <row r="780" spans="1:2" ht="13.8">
      <c r="A780" s="229"/>
      <c r="B780" s="314"/>
    </row>
    <row r="781" spans="1:2" ht="13.8">
      <c r="A781" s="229"/>
      <c r="B781" s="314"/>
    </row>
    <row r="782" spans="1:2" ht="13.8">
      <c r="A782" s="229"/>
      <c r="B782" s="314"/>
    </row>
    <row r="783" spans="1:2" ht="13.8">
      <c r="A783" s="229"/>
      <c r="B783" s="314"/>
    </row>
    <row r="784" spans="1:2" ht="13.8">
      <c r="A784" s="229"/>
      <c r="B784" s="314"/>
    </row>
    <row r="785" spans="1:2" ht="13.8">
      <c r="A785" s="229"/>
      <c r="B785" s="314"/>
    </row>
    <row r="786" spans="1:2" ht="13.8">
      <c r="A786" s="229"/>
      <c r="B786" s="314"/>
    </row>
    <row r="787" spans="1:2" ht="13.8">
      <c r="A787" s="229"/>
      <c r="B787" s="314"/>
    </row>
    <row r="788" spans="1:2" ht="13.8">
      <c r="A788" s="229"/>
      <c r="B788" s="314"/>
    </row>
    <row r="789" spans="1:2" ht="13.8">
      <c r="A789" s="229"/>
      <c r="B789" s="314"/>
    </row>
    <row r="790" spans="1:2" ht="13.8">
      <c r="A790" s="229"/>
      <c r="B790" s="314"/>
    </row>
    <row r="791" spans="1:2" ht="13.8">
      <c r="A791" s="229"/>
      <c r="B791" s="314"/>
    </row>
    <row r="792" spans="1:2" ht="13.8">
      <c r="A792" s="229"/>
      <c r="B792" s="314"/>
    </row>
    <row r="793" spans="1:2" ht="13.8">
      <c r="A793" s="229"/>
      <c r="B793" s="314"/>
    </row>
    <row r="794" spans="1:2" ht="13.8">
      <c r="A794" s="229"/>
      <c r="B794" s="314"/>
    </row>
    <row r="795" spans="1:2" ht="13.8">
      <c r="A795" s="229"/>
      <c r="B795" s="314"/>
    </row>
    <row r="796" spans="1:2" ht="13.8">
      <c r="A796" s="229"/>
      <c r="B796" s="314"/>
    </row>
    <row r="797" spans="1:2" ht="13.8">
      <c r="A797" s="229"/>
      <c r="B797" s="314"/>
    </row>
    <row r="798" spans="1:2" ht="13.8">
      <c r="A798" s="229"/>
      <c r="B798" s="314"/>
    </row>
    <row r="799" spans="1:2" ht="13.8">
      <c r="A799" s="229"/>
      <c r="B799" s="314"/>
    </row>
    <row r="800" spans="1:2" ht="13.8">
      <c r="A800" s="229"/>
      <c r="B800" s="314"/>
    </row>
    <row r="801" spans="1:2" ht="13.8">
      <c r="A801" s="229"/>
      <c r="B801" s="314"/>
    </row>
    <row r="802" spans="1:2" ht="13.8">
      <c r="A802" s="229"/>
      <c r="B802" s="314"/>
    </row>
    <row r="803" spans="1:2" ht="13.8">
      <c r="A803" s="229"/>
      <c r="B803" s="314"/>
    </row>
    <row r="804" spans="1:2" ht="13.8">
      <c r="A804" s="229"/>
      <c r="B804" s="314"/>
    </row>
    <row r="805" spans="1:2" ht="13.8">
      <c r="A805" s="229"/>
      <c r="B805" s="314"/>
    </row>
    <row r="806" spans="1:2" ht="13.8">
      <c r="A806" s="229"/>
      <c r="B806" s="314"/>
    </row>
    <row r="807" spans="1:2" ht="13.8">
      <c r="A807" s="229"/>
      <c r="B807" s="314"/>
    </row>
    <row r="808" spans="1:2" ht="13.8">
      <c r="A808" s="229"/>
      <c r="B808" s="314"/>
    </row>
    <row r="809" spans="1:2" ht="13.8">
      <c r="A809" s="229"/>
      <c r="B809" s="314"/>
    </row>
    <row r="810" spans="1:2" ht="13.8">
      <c r="A810" s="229"/>
      <c r="B810" s="314"/>
    </row>
    <row r="811" spans="1:2" ht="13.8">
      <c r="A811" s="229"/>
      <c r="B811" s="314"/>
    </row>
    <row r="812" spans="1:2" ht="13.8">
      <c r="A812" s="229"/>
      <c r="B812" s="314"/>
    </row>
    <row r="813" spans="1:2" ht="13.8">
      <c r="A813" s="229"/>
      <c r="B813" s="314"/>
    </row>
    <row r="814" spans="1:2" ht="13.8">
      <c r="A814" s="229"/>
      <c r="B814" s="314"/>
    </row>
    <row r="815" spans="1:2" ht="13.8">
      <c r="A815" s="229"/>
      <c r="B815" s="314"/>
    </row>
    <row r="816" spans="1:2" ht="13.8">
      <c r="A816" s="229"/>
      <c r="B816" s="314"/>
    </row>
    <row r="817" spans="1:2" ht="13.8">
      <c r="A817" s="229"/>
      <c r="B817" s="314"/>
    </row>
    <row r="818" spans="1:2" ht="13.8">
      <c r="A818" s="229"/>
      <c r="B818" s="314"/>
    </row>
    <row r="819" spans="1:2" ht="13.8">
      <c r="A819" s="229"/>
      <c r="B819" s="314"/>
    </row>
    <row r="820" spans="1:2" ht="13.8">
      <c r="A820" s="229"/>
      <c r="B820" s="314"/>
    </row>
    <row r="821" spans="1:2" ht="13.8">
      <c r="A821" s="229"/>
      <c r="B821" s="314"/>
    </row>
    <row r="822" spans="1:2" ht="13.8">
      <c r="A822" s="229"/>
      <c r="B822" s="314"/>
    </row>
    <row r="823" spans="1:2" ht="13.8">
      <c r="A823" s="229"/>
      <c r="B823" s="314"/>
    </row>
    <row r="824" spans="1:2" ht="13.8">
      <c r="A824" s="229"/>
      <c r="B824" s="314"/>
    </row>
    <row r="825" spans="1:2" ht="13.8">
      <c r="A825" s="229"/>
      <c r="B825" s="314"/>
    </row>
    <row r="826" spans="1:2" ht="13.8">
      <c r="A826" s="229"/>
      <c r="B826" s="314"/>
    </row>
    <row r="827" spans="1:2" ht="13.8">
      <c r="A827" s="229"/>
      <c r="B827" s="314"/>
    </row>
    <row r="828" spans="1:2" ht="13.8">
      <c r="A828" s="229"/>
      <c r="B828" s="314"/>
    </row>
    <row r="829" spans="1:2" ht="13.8">
      <c r="A829" s="229"/>
      <c r="B829" s="314"/>
    </row>
    <row r="830" spans="1:2" ht="13.8">
      <c r="A830" s="229"/>
      <c r="B830" s="314"/>
    </row>
    <row r="831" spans="1:2" ht="13.8">
      <c r="A831" s="229"/>
      <c r="B831" s="314"/>
    </row>
    <row r="832" spans="1:2" ht="13.8">
      <c r="A832" s="229"/>
      <c r="B832" s="314"/>
    </row>
    <row r="833" spans="1:2" ht="13.8">
      <c r="A833" s="229"/>
      <c r="B833" s="314"/>
    </row>
    <row r="834" spans="1:2" ht="13.8">
      <c r="A834" s="229"/>
      <c r="B834" s="314"/>
    </row>
    <row r="835" spans="1:2" ht="13.8">
      <c r="A835" s="229"/>
      <c r="B835" s="314"/>
    </row>
    <row r="836" spans="1:2" ht="13.8">
      <c r="A836" s="229"/>
      <c r="B836" s="314"/>
    </row>
    <row r="837" spans="1:2" ht="13.8">
      <c r="A837" s="229"/>
      <c r="B837" s="314"/>
    </row>
    <row r="838" spans="1:2" ht="13.8">
      <c r="A838" s="229"/>
      <c r="B838" s="314"/>
    </row>
    <row r="839" spans="1:2" ht="13.8">
      <c r="A839" s="229"/>
      <c r="B839" s="314"/>
    </row>
    <row r="840" spans="1:2" ht="13.8">
      <c r="A840" s="229"/>
      <c r="B840" s="314"/>
    </row>
    <row r="841" spans="1:2" ht="13.8">
      <c r="A841" s="229"/>
      <c r="B841" s="314"/>
    </row>
    <row r="842" spans="1:2" ht="13.8">
      <c r="A842" s="229"/>
      <c r="B842" s="314"/>
    </row>
    <row r="843" spans="1:2" ht="13.8">
      <c r="A843" s="229"/>
      <c r="B843" s="314"/>
    </row>
    <row r="844" spans="1:2" ht="13.8">
      <c r="A844" s="229"/>
      <c r="B844" s="314"/>
    </row>
    <row r="845" spans="1:2" ht="13.8">
      <c r="A845" s="229"/>
      <c r="B845" s="314"/>
    </row>
    <row r="846" spans="1:2" ht="13.8">
      <c r="A846" s="229"/>
      <c r="B846" s="314"/>
    </row>
    <row r="847" spans="1:2" ht="13.8">
      <c r="A847" s="229"/>
      <c r="B847" s="314"/>
    </row>
    <row r="848" spans="1:2" ht="13.8">
      <c r="A848" s="229"/>
      <c r="B848" s="314"/>
    </row>
    <row r="849" spans="1:2" ht="13.8">
      <c r="A849" s="229"/>
      <c r="B849" s="314"/>
    </row>
    <row r="850" spans="1:2" ht="13.8">
      <c r="A850" s="229"/>
      <c r="B850" s="314"/>
    </row>
    <row r="851" spans="1:2" ht="13.8">
      <c r="A851" s="229"/>
      <c r="B851" s="314"/>
    </row>
    <row r="852" spans="1:2" ht="13.8">
      <c r="A852" s="229"/>
      <c r="B852" s="314"/>
    </row>
    <row r="853" spans="1:2" ht="13.8">
      <c r="A853" s="229"/>
      <c r="B853" s="314"/>
    </row>
    <row r="854" spans="1:2" ht="13.8">
      <c r="A854" s="229"/>
      <c r="B854" s="314"/>
    </row>
    <row r="855" spans="1:2" ht="13.8">
      <c r="A855" s="229"/>
      <c r="B855" s="314"/>
    </row>
    <row r="856" spans="1:2" ht="13.8">
      <c r="A856" s="229"/>
      <c r="B856" s="314"/>
    </row>
    <row r="857" spans="1:2" ht="13.8">
      <c r="A857" s="229"/>
      <c r="B857" s="314"/>
    </row>
    <row r="858" spans="1:2" ht="13.8">
      <c r="A858" s="229"/>
      <c r="B858" s="314"/>
    </row>
    <row r="859" spans="1:2" ht="13.8">
      <c r="A859" s="229"/>
      <c r="B859" s="314"/>
    </row>
    <row r="860" spans="1:2" ht="13.8">
      <c r="A860" s="229"/>
      <c r="B860" s="314"/>
    </row>
    <row r="861" spans="1:2" ht="13.8">
      <c r="A861" s="229"/>
      <c r="B861" s="314"/>
    </row>
    <row r="862" spans="1:2" ht="13.8">
      <c r="A862" s="229"/>
      <c r="B862" s="314"/>
    </row>
    <row r="863" spans="1:2" ht="13.8">
      <c r="A863" s="229"/>
      <c r="B863" s="314"/>
    </row>
    <row r="864" spans="1:2" ht="13.8">
      <c r="A864" s="229"/>
      <c r="B864" s="314"/>
    </row>
    <row r="865" spans="1:2" ht="13.8">
      <c r="A865" s="229"/>
      <c r="B865" s="314"/>
    </row>
    <row r="866" spans="1:2" ht="13.8">
      <c r="A866" s="229"/>
      <c r="B866" s="314"/>
    </row>
    <row r="867" spans="1:2" ht="13.8">
      <c r="A867" s="229"/>
      <c r="B867" s="314"/>
    </row>
    <row r="868" spans="1:2" ht="13.8">
      <c r="A868" s="229"/>
      <c r="B868" s="314"/>
    </row>
    <row r="869" spans="1:2" ht="13.8">
      <c r="A869" s="229"/>
      <c r="B869" s="314"/>
    </row>
    <row r="870" spans="1:2" ht="13.8">
      <c r="A870" s="229"/>
      <c r="B870" s="314"/>
    </row>
    <row r="871" spans="1:2" ht="13.8">
      <c r="A871" s="229"/>
      <c r="B871" s="314"/>
    </row>
    <row r="872" spans="1:2" ht="13.8">
      <c r="A872" s="229"/>
      <c r="B872" s="314"/>
    </row>
    <row r="873" spans="1:2" ht="13.8">
      <c r="A873" s="229"/>
      <c r="B873" s="314"/>
    </row>
    <row r="874" spans="1:2" ht="13.8">
      <c r="A874" s="229"/>
      <c r="B874" s="314"/>
    </row>
    <row r="875" spans="1:2" ht="13.8">
      <c r="A875" s="229"/>
      <c r="B875" s="314"/>
    </row>
    <row r="876" spans="1:2" ht="13.8">
      <c r="A876" s="229"/>
      <c r="B876" s="314"/>
    </row>
    <row r="877" spans="1:2" ht="13.8">
      <c r="A877" s="229"/>
      <c r="B877" s="314"/>
    </row>
    <row r="878" spans="1:2" ht="13.8">
      <c r="A878" s="229"/>
      <c r="B878" s="314"/>
    </row>
    <row r="879" spans="1:2" ht="13.8">
      <c r="A879" s="229"/>
      <c r="B879" s="314"/>
    </row>
    <row r="880" spans="1:2" ht="13.8">
      <c r="A880" s="229"/>
      <c r="B880" s="314"/>
    </row>
    <row r="881" spans="1:2" ht="13.8">
      <c r="A881" s="229"/>
      <c r="B881" s="314"/>
    </row>
    <row r="882" spans="1:2" ht="13.8">
      <c r="A882" s="229"/>
      <c r="B882" s="314"/>
    </row>
    <row r="883" spans="1:2" ht="13.8">
      <c r="A883" s="229"/>
      <c r="B883" s="314"/>
    </row>
    <row r="884" spans="1:2" ht="13.8">
      <c r="A884" s="229"/>
      <c r="B884" s="314"/>
    </row>
    <row r="885" spans="1:2" ht="13.8">
      <c r="A885" s="229"/>
      <c r="B885" s="314"/>
    </row>
    <row r="886" spans="1:2" ht="13.8">
      <c r="A886" s="229"/>
      <c r="B886" s="314"/>
    </row>
    <row r="887" spans="1:2" ht="13.8">
      <c r="A887" s="229"/>
      <c r="B887" s="314"/>
    </row>
    <row r="888" spans="1:2" ht="13.8">
      <c r="A888" s="229"/>
      <c r="B888" s="314"/>
    </row>
    <row r="889" spans="1:2" ht="13.8">
      <c r="A889" s="229"/>
      <c r="B889" s="314"/>
    </row>
    <row r="890" spans="1:2" ht="13.8">
      <c r="A890" s="229"/>
      <c r="B890" s="314"/>
    </row>
    <row r="891" spans="1:2" ht="13.8">
      <c r="A891" s="229"/>
      <c r="B891" s="314"/>
    </row>
    <row r="892" spans="1:2" ht="13.8">
      <c r="A892" s="229"/>
      <c r="B892" s="314"/>
    </row>
    <row r="893" spans="1:2" ht="13.8">
      <c r="A893" s="229"/>
      <c r="B893" s="314"/>
    </row>
    <row r="894" spans="1:2" ht="13.8">
      <c r="A894" s="229"/>
      <c r="B894" s="314"/>
    </row>
    <row r="895" spans="1:2" ht="13.8">
      <c r="A895" s="229"/>
      <c r="B895" s="314"/>
    </row>
    <row r="896" spans="1:2" ht="13.8">
      <c r="A896" s="229"/>
      <c r="B896" s="314"/>
    </row>
    <row r="897" spans="1:2" ht="13.8">
      <c r="A897" s="229"/>
      <c r="B897" s="314"/>
    </row>
    <row r="898" spans="1:2" ht="13.8">
      <c r="A898" s="229"/>
      <c r="B898" s="314"/>
    </row>
    <row r="899" spans="1:2" ht="13.8">
      <c r="A899" s="229"/>
      <c r="B899" s="314"/>
    </row>
    <row r="900" spans="1:2" ht="13.8">
      <c r="A900" s="229"/>
      <c r="B900" s="314"/>
    </row>
    <row r="901" spans="1:2" ht="13.8">
      <c r="A901" s="229"/>
      <c r="B901" s="314"/>
    </row>
    <row r="902" spans="1:2" ht="13.8">
      <c r="A902" s="229"/>
      <c r="B902" s="314"/>
    </row>
    <row r="903" spans="1:2" ht="13.8">
      <c r="A903" s="229"/>
      <c r="B903" s="314"/>
    </row>
    <row r="904" spans="1:2" ht="13.8">
      <c r="A904" s="229"/>
      <c r="B904" s="314"/>
    </row>
    <row r="905" spans="1:2" ht="13.8">
      <c r="A905" s="229"/>
      <c r="B905" s="314"/>
    </row>
    <row r="906" spans="1:2" ht="13.8">
      <c r="A906" s="229"/>
      <c r="B906" s="314"/>
    </row>
    <row r="907" spans="1:2" ht="13.8">
      <c r="A907" s="229"/>
      <c r="B907" s="314"/>
    </row>
    <row r="908" spans="1:2" ht="13.8">
      <c r="A908" s="229"/>
      <c r="B908" s="314"/>
    </row>
    <row r="909" spans="1:2" ht="13.8">
      <c r="A909" s="229"/>
      <c r="B909" s="314"/>
    </row>
    <row r="910" spans="1:2" ht="13.8">
      <c r="A910" s="229"/>
      <c r="B910" s="314"/>
    </row>
    <row r="911" spans="1:2" ht="13.8">
      <c r="A911" s="229"/>
      <c r="B911" s="314"/>
    </row>
    <row r="912" spans="1:2" ht="13.8">
      <c r="A912" s="229"/>
      <c r="B912" s="314"/>
    </row>
    <row r="913" spans="1:2" ht="13.8">
      <c r="A913" s="229"/>
      <c r="B913" s="314"/>
    </row>
    <row r="914" spans="1:2" ht="13.8">
      <c r="A914" s="229"/>
      <c r="B914" s="314"/>
    </row>
    <row r="915" spans="1:2" ht="13.8">
      <c r="A915" s="229"/>
      <c r="B915" s="314"/>
    </row>
    <row r="916" spans="1:2" ht="13.8">
      <c r="A916" s="229"/>
      <c r="B916" s="314"/>
    </row>
    <row r="917" spans="1:2" ht="13.8">
      <c r="A917" s="229"/>
      <c r="B917" s="314"/>
    </row>
    <row r="918" spans="1:2" ht="13.8">
      <c r="A918" s="229"/>
      <c r="B918" s="314"/>
    </row>
    <row r="919" spans="1:2" ht="13.8">
      <c r="A919" s="229"/>
      <c r="B919" s="314"/>
    </row>
    <row r="920" spans="1:2" ht="13.8">
      <c r="A920" s="229"/>
      <c r="B920" s="314"/>
    </row>
    <row r="921" spans="1:2" ht="13.8">
      <c r="A921" s="229"/>
      <c r="B921" s="314"/>
    </row>
    <row r="922" spans="1:2" ht="13.8">
      <c r="A922" s="229"/>
      <c r="B922" s="314"/>
    </row>
    <row r="923" spans="1:2" ht="13.8">
      <c r="A923" s="229"/>
      <c r="B923" s="314"/>
    </row>
    <row r="924" spans="1:2" ht="13.8">
      <c r="A924" s="229"/>
      <c r="B924" s="314"/>
    </row>
    <row r="925" spans="1:2" ht="13.8">
      <c r="A925" s="229"/>
      <c r="B925" s="314"/>
    </row>
    <row r="926" spans="1:2" ht="13.8">
      <c r="A926" s="229"/>
      <c r="B926" s="314"/>
    </row>
    <row r="927" spans="1:2" ht="13.8">
      <c r="A927" s="229"/>
      <c r="B927" s="314"/>
    </row>
    <row r="928" spans="1:2" ht="13.8">
      <c r="A928" s="229"/>
      <c r="B928" s="314"/>
    </row>
    <row r="929" spans="1:2" ht="13.8">
      <c r="A929" s="229"/>
      <c r="B929" s="314"/>
    </row>
    <row r="930" spans="1:2" ht="13.8">
      <c r="A930" s="229"/>
      <c r="B930" s="314"/>
    </row>
    <row r="931" spans="1:2" ht="13.8">
      <c r="A931" s="229"/>
      <c r="B931" s="314"/>
    </row>
    <row r="932" spans="1:2" ht="13.8">
      <c r="A932" s="229"/>
      <c r="B932" s="314"/>
    </row>
    <row r="933" spans="1:2" ht="13.8">
      <c r="A933" s="229"/>
      <c r="B933" s="314"/>
    </row>
    <row r="934" spans="1:2" ht="13.8">
      <c r="A934" s="229"/>
      <c r="B934" s="314"/>
    </row>
    <row r="935" spans="1:2" ht="13.8">
      <c r="A935" s="229"/>
      <c r="B935" s="314"/>
    </row>
    <row r="936" spans="1:2" ht="13.8">
      <c r="A936" s="229"/>
      <c r="B936" s="314"/>
    </row>
    <row r="937" spans="1:2" ht="13.8">
      <c r="A937" s="229"/>
      <c r="B937" s="314"/>
    </row>
    <row r="938" spans="1:2" ht="13.8">
      <c r="A938" s="229"/>
      <c r="B938" s="314"/>
    </row>
    <row r="939" spans="1:2" ht="13.8">
      <c r="A939" s="229"/>
      <c r="B939" s="314"/>
    </row>
    <row r="940" spans="1:2" ht="13.8">
      <c r="A940" s="229"/>
      <c r="B940" s="314"/>
    </row>
    <row r="941" spans="1:2" ht="13.8">
      <c r="A941" s="229"/>
      <c r="B941" s="314"/>
    </row>
    <row r="942" spans="1:2" ht="13.8">
      <c r="A942" s="229"/>
      <c r="B942" s="314"/>
    </row>
    <row r="943" spans="1:2" ht="13.8">
      <c r="A943" s="229"/>
      <c r="B943" s="314"/>
    </row>
    <row r="944" spans="1:2" ht="13.8">
      <c r="A944" s="229"/>
      <c r="B944" s="314"/>
    </row>
    <row r="945" spans="1:2" ht="13.8">
      <c r="A945" s="229"/>
      <c r="B945" s="314"/>
    </row>
    <row r="946" spans="1:2" ht="13.8">
      <c r="A946" s="229"/>
      <c r="B946" s="314"/>
    </row>
    <row r="947" spans="1:2" ht="13.8">
      <c r="A947" s="229"/>
      <c r="B947" s="314"/>
    </row>
    <row r="948" spans="1:2" ht="13.8">
      <c r="A948" s="229"/>
      <c r="B948" s="314"/>
    </row>
    <row r="949" spans="1:2" ht="13.8">
      <c r="A949" s="229"/>
      <c r="B949" s="314"/>
    </row>
    <row r="950" spans="1:2" ht="13.8">
      <c r="A950" s="229"/>
      <c r="B950" s="314"/>
    </row>
    <row r="951" spans="1:2" ht="13.8">
      <c r="A951" s="229"/>
      <c r="B951" s="314"/>
    </row>
    <row r="952" spans="1:2" ht="13.8">
      <c r="A952" s="229"/>
      <c r="B952" s="314"/>
    </row>
    <row r="953" spans="1:2" ht="13.8">
      <c r="A953" s="229"/>
      <c r="B953" s="314"/>
    </row>
    <row r="954" spans="1:2" ht="13.8">
      <c r="A954" s="229"/>
      <c r="B954" s="314"/>
    </row>
    <row r="955" spans="1:2" ht="13.8">
      <c r="A955" s="229"/>
      <c r="B955" s="314"/>
    </row>
    <row r="956" spans="1:2" ht="13.8">
      <c r="A956" s="229"/>
      <c r="B956" s="314"/>
    </row>
    <row r="957" spans="1:2" ht="13.8">
      <c r="A957" s="229"/>
      <c r="B957" s="314"/>
    </row>
    <row r="958" spans="1:2" ht="13.8">
      <c r="A958" s="229"/>
      <c r="B958" s="314"/>
    </row>
    <row r="959" spans="1:2" ht="13.8">
      <c r="A959" s="229"/>
      <c r="B959" s="314"/>
    </row>
    <row r="960" spans="1:2" ht="13.8">
      <c r="A960" s="229"/>
      <c r="B960" s="314"/>
    </row>
    <row r="961" spans="1:2" ht="13.8">
      <c r="A961" s="229"/>
      <c r="B961" s="314"/>
    </row>
    <row r="962" spans="1:2" ht="13.8">
      <c r="A962" s="229"/>
      <c r="B962" s="314"/>
    </row>
    <row r="963" spans="1:2" ht="13.8">
      <c r="A963" s="229"/>
      <c r="B963" s="314"/>
    </row>
    <row r="964" spans="1:2" ht="13.8">
      <c r="A964" s="229"/>
      <c r="B964" s="314"/>
    </row>
    <row r="965" spans="1:2" ht="13.8">
      <c r="A965" s="229"/>
      <c r="B965" s="314"/>
    </row>
    <row r="966" spans="1:2" ht="13.8">
      <c r="A966" s="229"/>
      <c r="B966" s="314"/>
    </row>
    <row r="967" spans="1:2" ht="13.8">
      <c r="A967" s="229"/>
      <c r="B967" s="314"/>
    </row>
    <row r="968" spans="1:2" ht="13.8">
      <c r="A968" s="229"/>
      <c r="B968" s="314"/>
    </row>
    <row r="969" spans="1:2" ht="13.8">
      <c r="A969" s="229"/>
      <c r="B969" s="314"/>
    </row>
    <row r="970" spans="1:2" ht="13.8">
      <c r="A970" s="229"/>
      <c r="B970" s="314"/>
    </row>
    <row r="971" spans="1:2" ht="13.8">
      <c r="A971" s="229"/>
      <c r="B971" s="314"/>
    </row>
    <row r="972" spans="1:2" ht="13.8">
      <c r="A972" s="229"/>
      <c r="B972" s="314"/>
    </row>
    <row r="973" spans="1:2" ht="13.8">
      <c r="A973" s="229"/>
      <c r="B973" s="314"/>
    </row>
    <row r="974" spans="1:2" ht="13.8">
      <c r="A974" s="229"/>
      <c r="B974" s="314"/>
    </row>
    <row r="975" spans="1:2" ht="13.8">
      <c r="A975" s="229"/>
      <c r="B975" s="314"/>
    </row>
    <row r="976" spans="1:2" ht="13.8">
      <c r="A976" s="229"/>
      <c r="B976" s="314"/>
    </row>
    <row r="977" spans="1:2" ht="13.8">
      <c r="A977" s="229"/>
      <c r="B977" s="314"/>
    </row>
    <row r="978" spans="1:2" ht="13.8">
      <c r="A978" s="229"/>
      <c r="B978" s="314"/>
    </row>
    <row r="979" spans="1:2" ht="13.8">
      <c r="A979" s="229"/>
      <c r="B979" s="314"/>
    </row>
    <row r="980" spans="1:2" ht="13.8">
      <c r="A980" s="229"/>
      <c r="B980" s="314"/>
    </row>
    <row r="981" spans="1:2" ht="13.8">
      <c r="A981" s="229"/>
      <c r="B981" s="314"/>
    </row>
    <row r="982" spans="1:2" ht="13.8">
      <c r="A982" s="229"/>
      <c r="B982" s="314"/>
    </row>
    <row r="983" spans="1:2" ht="13.8">
      <c r="A983" s="229"/>
      <c r="B983" s="314"/>
    </row>
    <row r="984" spans="1:2" ht="13.8">
      <c r="A984" s="229"/>
      <c r="B984" s="314"/>
    </row>
    <row r="985" spans="1:2" ht="13.8">
      <c r="A985" s="229"/>
      <c r="B985" s="314"/>
    </row>
    <row r="986" spans="1:2" ht="13.8">
      <c r="A986" s="229"/>
      <c r="B986" s="314"/>
    </row>
    <row r="987" spans="1:2" ht="13.8">
      <c r="A987" s="229"/>
      <c r="B987" s="314"/>
    </row>
    <row r="988" spans="1:2" ht="13.8">
      <c r="A988" s="229"/>
      <c r="B988" s="314"/>
    </row>
    <row r="989" spans="1:2" ht="13.8">
      <c r="A989" s="229"/>
      <c r="B989" s="314"/>
    </row>
    <row r="990" spans="1:2" ht="13.8">
      <c r="A990" s="229"/>
      <c r="B990" s="314"/>
    </row>
    <row r="991" spans="1:2" ht="13.8">
      <c r="A991" s="229"/>
      <c r="B991" s="314"/>
    </row>
    <row r="992" spans="1:2" ht="13.8">
      <c r="A992" s="229"/>
      <c r="B992" s="314"/>
    </row>
    <row r="993" spans="1:2" ht="13.8">
      <c r="A993" s="229"/>
      <c r="B993" s="314"/>
    </row>
    <row r="994" spans="1:2" ht="13.8">
      <c r="A994" s="229"/>
      <c r="B994" s="314"/>
    </row>
    <row r="995" spans="1:2" ht="13.8">
      <c r="A995" s="229"/>
      <c r="B995" s="314"/>
    </row>
    <row r="996" spans="1:2" ht="13.8">
      <c r="A996" s="229"/>
      <c r="B996" s="314"/>
    </row>
    <row r="997" spans="1:2" ht="13.8">
      <c r="A997" s="229"/>
      <c r="B997" s="314"/>
    </row>
    <row r="998" spans="1:2" ht="13.8">
      <c r="A998" s="229"/>
      <c r="B998" s="314"/>
    </row>
    <row r="999" spans="1:2" ht="13.8">
      <c r="A999" s="229"/>
      <c r="B999" s="314"/>
    </row>
    <row r="1000" spans="1:2" ht="13.8">
      <c r="A1000" s="229"/>
      <c r="B1000" s="314"/>
    </row>
    <row r="1001" spans="1:2" ht="13.8">
      <c r="A1001" s="229"/>
      <c r="B1001" s="314"/>
    </row>
    <row r="1002" spans="1:2" ht="13.8">
      <c r="A1002" s="229"/>
      <c r="B1002" s="314"/>
    </row>
    <row r="1003" spans="1:2" ht="13.8">
      <c r="A1003" s="229"/>
      <c r="B1003" s="314"/>
    </row>
    <row r="1004" spans="1:2" ht="13.8">
      <c r="A1004" s="229"/>
      <c r="B1004" s="314"/>
    </row>
    <row r="1005" spans="1:2" ht="13.8">
      <c r="A1005" s="229"/>
      <c r="B1005" s="314"/>
    </row>
    <row r="1006" spans="1:2" ht="13.8">
      <c r="A1006" s="229"/>
      <c r="B1006" s="314"/>
    </row>
    <row r="1007" spans="1:2" ht="13.8">
      <c r="A1007" s="229"/>
      <c r="B1007" s="314"/>
    </row>
    <row r="1008" spans="1:2" ht="13.8">
      <c r="A1008" s="229"/>
      <c r="B1008" s="314"/>
    </row>
    <row r="1009" spans="1:2" ht="13.8">
      <c r="A1009" s="229"/>
      <c r="B1009" s="314"/>
    </row>
    <row r="1010" spans="1:2" ht="13.8">
      <c r="A1010" s="229"/>
      <c r="B1010" s="314"/>
    </row>
    <row r="1011" spans="1:2" ht="13.8">
      <c r="A1011" s="229"/>
      <c r="B1011" s="314"/>
    </row>
    <row r="1012" spans="1:2" ht="13.8">
      <c r="A1012" s="229"/>
      <c r="B1012" s="314"/>
    </row>
    <row r="1013" spans="1:2" ht="13.8">
      <c r="A1013" s="229"/>
      <c r="B1013" s="314"/>
    </row>
    <row r="1014" spans="1:2" ht="13.8">
      <c r="A1014" s="229"/>
      <c r="B1014" s="314"/>
    </row>
    <row r="1015" spans="1:2" ht="13.8">
      <c r="A1015" s="229"/>
      <c r="B1015" s="314"/>
    </row>
    <row r="1016" spans="1:2" ht="13.8">
      <c r="A1016" s="229"/>
      <c r="B1016" s="314"/>
    </row>
    <row r="1017" spans="1:2" ht="13.8">
      <c r="A1017" s="229"/>
      <c r="B1017" s="314"/>
    </row>
    <row r="1018" spans="1:2" ht="13.8">
      <c r="A1018" s="229"/>
      <c r="B1018" s="314"/>
    </row>
    <row r="1019" spans="1:2" ht="13.8">
      <c r="A1019" s="229"/>
      <c r="B1019" s="314"/>
    </row>
    <row r="1020" spans="1:2" ht="13.8">
      <c r="A1020" s="229"/>
      <c r="B1020" s="314"/>
    </row>
    <row r="1021" spans="1:2" ht="13.8">
      <c r="A1021" s="229"/>
      <c r="B1021" s="314"/>
    </row>
    <row r="1022" spans="1:2" ht="13.8">
      <c r="A1022" s="229"/>
      <c r="B1022" s="314"/>
    </row>
    <row r="1023" spans="1:2" ht="13.8">
      <c r="A1023" s="229"/>
      <c r="B1023" s="314"/>
    </row>
    <row r="1024" spans="1:2" ht="13.8">
      <c r="A1024" s="229"/>
      <c r="B1024" s="314"/>
    </row>
    <row r="1025" spans="1:2" ht="13.8">
      <c r="A1025" s="229"/>
      <c r="B1025" s="314"/>
    </row>
    <row r="1026" spans="1:2" ht="13.8">
      <c r="A1026" s="229"/>
      <c r="B1026" s="314"/>
    </row>
    <row r="1027" spans="1:2" ht="13.8">
      <c r="A1027" s="229"/>
      <c r="B1027" s="314"/>
    </row>
    <row r="1028" spans="1:2" ht="13.8">
      <c r="A1028" s="229"/>
      <c r="B1028" s="314"/>
    </row>
    <row r="1029" spans="1:2" ht="13.8">
      <c r="A1029" s="229"/>
      <c r="B1029" s="314"/>
    </row>
    <row r="1030" spans="1:2" ht="13.8">
      <c r="A1030" s="229"/>
      <c r="B1030" s="314"/>
    </row>
    <row r="1031" spans="1:2" ht="13.8">
      <c r="A1031" s="229"/>
      <c r="B1031" s="314"/>
    </row>
    <row r="1032" spans="1:2" ht="13.8">
      <c r="A1032" s="229"/>
      <c r="B1032" s="314"/>
    </row>
    <row r="1033" spans="1:2" ht="13.8">
      <c r="A1033" s="229"/>
      <c r="B1033" s="314"/>
    </row>
    <row r="1034" spans="1:2" ht="13.8">
      <c r="A1034" s="229"/>
      <c r="B1034" s="314"/>
    </row>
    <row r="1035" spans="1:2" ht="13.8">
      <c r="A1035" s="229"/>
      <c r="B1035" s="314"/>
    </row>
    <row r="1036" spans="1:2" ht="13.8">
      <c r="A1036" s="229"/>
      <c r="B1036" s="314"/>
    </row>
    <row r="1037" spans="1:2" ht="13.8">
      <c r="A1037" s="229"/>
      <c r="B1037" s="314"/>
    </row>
    <row r="1038" spans="1:2" ht="13.8">
      <c r="A1038" s="229"/>
      <c r="B1038" s="314"/>
    </row>
    <row r="1039" spans="1:2" ht="13.8">
      <c r="A1039" s="229"/>
      <c r="B1039" s="314"/>
    </row>
    <row r="1040" spans="1:2" ht="13.8">
      <c r="A1040" s="229"/>
      <c r="B1040" s="314"/>
    </row>
    <row r="1041" spans="1:2" ht="13.8">
      <c r="A1041" s="229"/>
      <c r="B1041" s="314"/>
    </row>
    <row r="1042" spans="1:2" ht="13.8">
      <c r="A1042" s="229"/>
      <c r="B1042" s="314"/>
    </row>
    <row r="1043" spans="1:2" ht="13.8">
      <c r="A1043" s="229"/>
      <c r="B1043" s="314"/>
    </row>
    <row r="1044" spans="1:2" ht="13.8">
      <c r="A1044" s="229"/>
      <c r="B1044" s="314"/>
    </row>
    <row r="1045" spans="1:2" ht="13.8">
      <c r="A1045" s="229"/>
      <c r="B1045" s="314"/>
    </row>
    <row r="1046" spans="1:2" ht="13.8">
      <c r="A1046" s="229"/>
      <c r="B1046" s="314"/>
    </row>
    <row r="1047" spans="1:2" ht="13.8">
      <c r="A1047" s="229"/>
      <c r="B1047" s="314"/>
    </row>
    <row r="1048" spans="1:2" ht="13.8">
      <c r="A1048" s="229"/>
      <c r="B1048" s="314"/>
    </row>
    <row r="1049" spans="1:2" ht="13.8">
      <c r="A1049" s="229"/>
      <c r="B1049" s="314"/>
    </row>
    <row r="1050" spans="1:2" ht="13.8">
      <c r="A1050" s="229"/>
      <c r="B1050" s="314"/>
    </row>
    <row r="1051" spans="1:2" ht="13.8">
      <c r="A1051" s="229"/>
      <c r="B1051" s="314"/>
    </row>
    <row r="1052" spans="1:2" ht="13.8">
      <c r="A1052" s="229"/>
      <c r="B1052" s="314"/>
    </row>
    <row r="1053" spans="1:2" ht="13.8">
      <c r="A1053" s="229"/>
      <c r="B1053" s="314"/>
    </row>
    <row r="1054" spans="1:2" ht="13.8">
      <c r="A1054" s="229"/>
      <c r="B1054" s="314"/>
    </row>
    <row r="1055" spans="1:2" ht="13.8">
      <c r="A1055" s="229"/>
      <c r="B1055" s="314"/>
    </row>
    <row r="1056" spans="1:2" ht="13.8">
      <c r="A1056" s="229"/>
      <c r="B1056" s="314"/>
    </row>
    <row r="1057" spans="1:2" ht="13.8">
      <c r="A1057" s="229"/>
      <c r="B1057" s="314"/>
    </row>
    <row r="1058" spans="1:2" ht="13.8">
      <c r="A1058" s="229"/>
      <c r="B1058" s="314"/>
    </row>
    <row r="1059" spans="1:2" ht="13.8">
      <c r="A1059" s="229"/>
      <c r="B1059" s="314"/>
    </row>
    <row r="1060" spans="1:2" ht="13.8">
      <c r="A1060" s="229"/>
      <c r="B1060" s="314"/>
    </row>
    <row r="1061" spans="1:2" ht="13.8">
      <c r="A1061" s="229"/>
      <c r="B1061" s="314"/>
    </row>
    <row r="1062" spans="1:2" ht="13.8">
      <c r="A1062" s="229"/>
      <c r="B1062" s="314"/>
    </row>
    <row r="1063" spans="1:2" ht="13.8">
      <c r="A1063" s="229"/>
      <c r="B1063" s="314"/>
    </row>
    <row r="1064" spans="1:2" ht="13.8">
      <c r="A1064" s="229"/>
      <c r="B1064" s="314"/>
    </row>
    <row r="1065" spans="1:2" ht="13.8">
      <c r="A1065" s="229"/>
      <c r="B1065" s="314"/>
    </row>
    <row r="1066" spans="1:2" ht="13.8">
      <c r="A1066" s="229"/>
      <c r="B1066" s="314"/>
    </row>
    <row r="1067" spans="1:2" ht="13.8">
      <c r="A1067" s="229"/>
      <c r="B1067" s="314"/>
    </row>
    <row r="1068" spans="1:2" ht="13.8">
      <c r="A1068" s="229"/>
      <c r="B1068" s="314"/>
    </row>
    <row r="1069" spans="1:2" ht="13.8">
      <c r="A1069" s="229"/>
      <c r="B1069" s="314"/>
    </row>
    <row r="1070" spans="1:2" ht="13.8">
      <c r="A1070" s="229"/>
      <c r="B1070" s="314"/>
    </row>
    <row r="1071" spans="1:2" ht="13.8">
      <c r="A1071" s="229"/>
      <c r="B1071" s="314"/>
    </row>
    <row r="1072" spans="1:2" ht="13.8">
      <c r="A1072" s="229"/>
      <c r="B1072" s="314"/>
    </row>
    <row r="1073" spans="1:2" ht="13.8">
      <c r="A1073" s="229"/>
      <c r="B1073" s="314"/>
    </row>
    <row r="1074" spans="1:2" ht="13.8">
      <c r="A1074" s="229"/>
      <c r="B1074" s="314"/>
    </row>
    <row r="1075" spans="1:2" ht="13.8">
      <c r="A1075" s="229"/>
      <c r="B1075" s="314"/>
    </row>
    <row r="1076" spans="1:2" ht="13.8">
      <c r="A1076" s="229"/>
      <c r="B1076" s="314"/>
    </row>
    <row r="1077" spans="1:2" ht="13.8">
      <c r="A1077" s="229"/>
      <c r="B1077" s="314"/>
    </row>
    <row r="1078" spans="1:2" ht="13.8">
      <c r="A1078" s="229"/>
      <c r="B1078" s="314"/>
    </row>
    <row r="1079" spans="1:2" ht="13.8">
      <c r="A1079" s="229"/>
      <c r="B1079" s="314"/>
    </row>
    <row r="1080" spans="1:2" ht="13.8">
      <c r="A1080" s="229"/>
      <c r="B1080" s="314"/>
    </row>
    <row r="1081" spans="1:2" ht="13.8">
      <c r="A1081" s="229"/>
      <c r="B1081" s="314"/>
    </row>
    <row r="1082" spans="1:2" ht="13.8">
      <c r="A1082" s="229"/>
      <c r="B1082" s="314"/>
    </row>
    <row r="1083" spans="1:2" ht="13.8">
      <c r="A1083" s="229"/>
      <c r="B1083" s="314"/>
    </row>
    <row r="1084" spans="1:2" ht="13.8">
      <c r="A1084" s="229"/>
      <c r="B1084" s="314"/>
    </row>
    <row r="1085" spans="1:2" ht="13.8">
      <c r="A1085" s="229"/>
      <c r="B1085" s="314"/>
    </row>
    <row r="1086" spans="1:2" ht="13.8">
      <c r="A1086" s="229"/>
      <c r="B1086" s="314"/>
    </row>
    <row r="1087" spans="1:2" ht="13.8">
      <c r="A1087" s="229"/>
      <c r="B1087" s="314"/>
    </row>
    <row r="1088" spans="1:2" ht="13.8">
      <c r="A1088" s="229"/>
      <c r="B1088" s="314"/>
    </row>
    <row r="1089" spans="1:2" ht="13.8">
      <c r="A1089" s="229"/>
      <c r="B1089" s="314"/>
    </row>
    <row r="1090" spans="1:2" ht="13.8">
      <c r="A1090" s="229"/>
      <c r="B1090" s="314"/>
    </row>
    <row r="1091" spans="1:2" ht="13.8">
      <c r="A1091" s="229"/>
      <c r="B1091" s="314"/>
    </row>
    <row r="1092" spans="1:2" ht="13.8">
      <c r="A1092" s="229"/>
      <c r="B1092" s="314"/>
    </row>
    <row r="1093" spans="1:2" ht="13.8">
      <c r="A1093" s="229"/>
      <c r="B1093" s="314"/>
    </row>
    <row r="1094" spans="1:2" ht="13.8">
      <c r="A1094" s="229"/>
      <c r="B1094" s="314"/>
    </row>
    <row r="1095" spans="1:2" ht="13.8">
      <c r="A1095" s="229"/>
      <c r="B1095" s="314"/>
    </row>
    <row r="1096" spans="1:2" ht="13.8">
      <c r="A1096" s="229"/>
      <c r="B1096" s="314"/>
    </row>
    <row r="1097" spans="1:2" ht="13.8">
      <c r="A1097" s="229"/>
      <c r="B1097" s="314"/>
    </row>
    <row r="1098" spans="1:2" ht="13.8">
      <c r="A1098" s="229"/>
      <c r="B1098" s="314"/>
    </row>
    <row r="1099" spans="1:2" ht="13.8">
      <c r="A1099" s="229"/>
      <c r="B1099" s="314"/>
    </row>
    <row r="1100" spans="1:2" ht="13.8">
      <c r="A1100" s="229"/>
      <c r="B1100" s="314"/>
    </row>
    <row r="1101" spans="1:2" ht="13.8">
      <c r="A1101" s="229"/>
      <c r="B1101" s="314"/>
    </row>
    <row r="1102" spans="1:2" ht="13.8">
      <c r="A1102" s="229"/>
      <c r="B1102" s="314"/>
    </row>
    <row r="1103" spans="1:2" ht="13.8">
      <c r="A1103" s="229"/>
      <c r="B1103" s="314"/>
    </row>
    <row r="1104" spans="1:2" ht="13.8">
      <c r="A1104" s="229"/>
      <c r="B1104" s="314"/>
    </row>
    <row r="1105" spans="1:2" ht="13.8">
      <c r="A1105" s="229"/>
      <c r="B1105" s="314"/>
    </row>
    <row r="1106" spans="1:2" ht="13.8">
      <c r="A1106" s="229"/>
      <c r="B1106" s="314"/>
    </row>
    <row r="1107" spans="1:2" ht="13.8">
      <c r="A1107" s="229"/>
      <c r="B1107" s="314"/>
    </row>
    <row r="1108" spans="1:2" ht="13.8">
      <c r="A1108" s="229"/>
      <c r="B1108" s="314"/>
    </row>
    <row r="1109" spans="1:2" ht="13.8">
      <c r="A1109" s="229"/>
      <c r="B1109" s="314"/>
    </row>
    <row r="1110" spans="1:2" ht="13.8">
      <c r="A1110" s="229"/>
      <c r="B1110" s="314"/>
    </row>
    <row r="1111" spans="1:2" ht="13.8">
      <c r="A1111" s="229"/>
      <c r="B1111" s="314"/>
    </row>
    <row r="1112" spans="1:2" ht="13.8">
      <c r="A1112" s="229"/>
      <c r="B1112" s="314"/>
    </row>
    <row r="1113" spans="1:2" ht="13.8">
      <c r="A1113" s="229"/>
      <c r="B1113" s="314"/>
    </row>
    <row r="1114" spans="1:2" ht="13.8">
      <c r="A1114" s="229"/>
      <c r="B1114" s="314"/>
    </row>
    <row r="1115" spans="1:2" ht="13.8">
      <c r="A1115" s="229"/>
      <c r="B1115" s="314"/>
    </row>
    <row r="1116" spans="1:2" ht="13.8">
      <c r="A1116" s="229"/>
      <c r="B1116" s="314"/>
    </row>
    <row r="1117" spans="1:2" ht="13.8">
      <c r="A1117" s="229"/>
      <c r="B1117" s="314"/>
    </row>
    <row r="1118" spans="1:2" ht="13.8">
      <c r="A1118" s="229"/>
      <c r="B1118" s="314"/>
    </row>
    <row r="1119" spans="1:2" ht="13.8">
      <c r="A1119" s="229"/>
      <c r="B1119" s="314"/>
    </row>
    <row r="1120" spans="1:2" ht="13.8">
      <c r="A1120" s="229"/>
      <c r="B1120" s="314"/>
    </row>
    <row r="1121" spans="1:2" ht="13.8">
      <c r="A1121" s="229"/>
      <c r="B1121" s="314"/>
    </row>
    <row r="1122" spans="1:2" ht="13.8">
      <c r="A1122" s="229"/>
      <c r="B1122" s="314"/>
    </row>
    <row r="1123" spans="1:2" ht="13.8">
      <c r="A1123" s="229"/>
      <c r="B1123" s="314"/>
    </row>
    <row r="1124" spans="1:2" ht="13.8">
      <c r="A1124" s="229"/>
      <c r="B1124" s="314"/>
    </row>
    <row r="1125" spans="1:2" ht="13.8">
      <c r="A1125" s="229"/>
      <c r="B1125" s="314"/>
    </row>
    <row r="1126" spans="1:2" ht="13.8">
      <c r="A1126" s="229"/>
      <c r="B1126" s="314"/>
    </row>
    <row r="1127" spans="1:2" ht="13.8">
      <c r="A1127" s="229"/>
      <c r="B1127" s="314"/>
    </row>
    <row r="1128" spans="1:2" ht="13.8">
      <c r="A1128" s="229"/>
      <c r="B1128" s="314"/>
    </row>
    <row r="1129" spans="1:2" ht="13.8">
      <c r="A1129" s="229"/>
      <c r="B1129" s="314"/>
    </row>
    <row r="1130" spans="1:2" ht="13.8">
      <c r="A1130" s="229"/>
      <c r="B1130" s="314"/>
    </row>
    <row r="1131" spans="1:2" ht="13.8">
      <c r="A1131" s="229"/>
      <c r="B1131" s="314"/>
    </row>
    <row r="1132" spans="1:2" ht="13.8">
      <c r="A1132" s="229"/>
      <c r="B1132" s="314"/>
    </row>
    <row r="1133" spans="1:2" ht="13.8">
      <c r="A1133" s="229"/>
      <c r="B1133" s="314"/>
    </row>
    <row r="1134" spans="1:2" ht="13.8">
      <c r="A1134" s="229"/>
      <c r="B1134" s="314"/>
    </row>
    <row r="1135" spans="1:2" ht="13.8">
      <c r="A1135" s="229"/>
      <c r="B1135" s="314"/>
    </row>
    <row r="1136" spans="1:2" ht="13.8">
      <c r="A1136" s="229"/>
      <c r="B1136" s="314"/>
    </row>
    <row r="1137" spans="1:2" ht="13.8">
      <c r="A1137" s="229"/>
      <c r="B1137" s="314"/>
    </row>
    <row r="1138" spans="1:2" ht="13.8">
      <c r="A1138" s="229"/>
      <c r="B1138" s="314"/>
    </row>
    <row r="1139" spans="1:2" ht="13.8">
      <c r="B1139" s="314"/>
    </row>
    <row r="1140" spans="1:2" ht="13.8">
      <c r="B1140" s="314"/>
    </row>
    <row r="1141" spans="1:2" ht="13.8">
      <c r="B1141" s="314"/>
    </row>
    <row r="1142" spans="1:2" ht="13.8">
      <c r="B1142" s="314"/>
    </row>
    <row r="1143" spans="1:2" ht="13.8">
      <c r="B1143" s="314"/>
    </row>
    <row r="1144" spans="1:2" ht="13.8">
      <c r="B1144" s="314"/>
    </row>
    <row r="1145" spans="1:2" ht="13.8">
      <c r="B1145" s="314"/>
    </row>
    <row r="1146" spans="1:2" ht="13.8">
      <c r="B1146" s="314"/>
    </row>
    <row r="1147" spans="1:2" ht="13.8">
      <c r="B1147" s="314"/>
    </row>
    <row r="1148" spans="1:2" ht="13.8">
      <c r="B1148" s="314"/>
    </row>
    <row r="1149" spans="1:2" ht="13.8">
      <c r="B1149" s="314"/>
    </row>
    <row r="1150" spans="1:2" ht="13.8">
      <c r="B1150" s="314"/>
    </row>
    <row r="1151" spans="1:2" ht="13.8">
      <c r="B1151" s="314"/>
    </row>
    <row r="1152" spans="1:2" ht="13.8">
      <c r="B1152" s="314"/>
    </row>
    <row r="1153" spans="2:2" ht="13.8">
      <c r="B1153" s="314"/>
    </row>
    <row r="1154" spans="2:2" ht="13.8">
      <c r="B1154" s="314"/>
    </row>
    <row r="1155" spans="2:2" ht="13.8">
      <c r="B1155" s="314"/>
    </row>
    <row r="1156" spans="2:2" ht="13.8">
      <c r="B1156" s="314"/>
    </row>
    <row r="1157" spans="2:2" ht="13.8">
      <c r="B1157" s="314"/>
    </row>
    <row r="1158" spans="2:2" ht="13.8">
      <c r="B1158" s="314"/>
    </row>
    <row r="1159" spans="2:2" ht="13.8">
      <c r="B1159" s="314"/>
    </row>
    <row r="1160" spans="2:2" ht="13.8">
      <c r="B1160" s="314"/>
    </row>
    <row r="1161" spans="2:2" ht="13.8">
      <c r="B1161" s="314"/>
    </row>
    <row r="1162" spans="2:2" ht="13.8">
      <c r="B1162" s="314"/>
    </row>
    <row r="1163" spans="2:2" ht="13.8">
      <c r="B1163" s="314"/>
    </row>
    <row r="1164" spans="2:2" ht="13.8">
      <c r="B1164" s="314"/>
    </row>
    <row r="1165" spans="2:2" ht="13.8">
      <c r="B1165" s="314"/>
    </row>
    <row r="1166" spans="2:2" ht="13.8">
      <c r="B1166" s="314"/>
    </row>
    <row r="1167" spans="2:2" ht="13.8">
      <c r="B1167" s="314"/>
    </row>
    <row r="1168" spans="2:2" ht="13.8">
      <c r="B1168" s="314"/>
    </row>
    <row r="1169" spans="2:2" ht="13.8">
      <c r="B1169" s="314"/>
    </row>
    <row r="1170" spans="2:2" ht="13.8">
      <c r="B1170" s="314"/>
    </row>
    <row r="1171" spans="2:2" ht="13.8">
      <c r="B1171" s="314"/>
    </row>
    <row r="1172" spans="2:2" ht="13.8">
      <c r="B1172" s="314"/>
    </row>
    <row r="1173" spans="2:2" ht="13.8">
      <c r="B1173" s="314"/>
    </row>
    <row r="1174" spans="2:2" ht="13.8">
      <c r="B1174" s="314"/>
    </row>
    <row r="1175" spans="2:2" ht="13.8">
      <c r="B1175" s="314"/>
    </row>
    <row r="1176" spans="2:2" ht="13.8">
      <c r="B1176" s="314"/>
    </row>
    <row r="1177" spans="2:2" ht="13.8">
      <c r="B1177" s="314"/>
    </row>
    <row r="1178" spans="2:2" ht="13.8">
      <c r="B1178" s="314"/>
    </row>
    <row r="1179" spans="2:2" ht="13.8">
      <c r="B1179" s="314"/>
    </row>
    <row r="1180" spans="2:2" ht="13.8">
      <c r="B1180" s="314"/>
    </row>
    <row r="1181" spans="2:2" ht="13.8">
      <c r="B1181" s="314"/>
    </row>
    <row r="1182" spans="2:2" ht="13.8">
      <c r="B1182" s="314"/>
    </row>
    <row r="1183" spans="2:2" ht="13.8">
      <c r="B1183" s="314"/>
    </row>
    <row r="1184" spans="2:2" ht="13.8">
      <c r="B1184" s="314"/>
    </row>
    <row r="1185" spans="2:2" ht="13.8">
      <c r="B1185" s="314"/>
    </row>
    <row r="1186" spans="2:2" ht="13.8">
      <c r="B1186" s="314"/>
    </row>
    <row r="1187" spans="2:2" ht="13.8">
      <c r="B1187" s="314"/>
    </row>
    <row r="1188" spans="2:2" ht="13.8">
      <c r="B1188" s="314"/>
    </row>
    <row r="1189" spans="2:2" ht="13.8">
      <c r="B1189" s="314"/>
    </row>
    <row r="1190" spans="2:2" ht="13.8">
      <c r="B1190" s="314"/>
    </row>
    <row r="1191" spans="2:2" ht="13.8">
      <c r="B1191" s="314"/>
    </row>
    <row r="1192" spans="2:2" ht="13.8">
      <c r="B1192" s="314"/>
    </row>
    <row r="1193" spans="2:2" ht="13.8">
      <c r="B1193" s="314"/>
    </row>
    <row r="1194" spans="2:2" ht="13.8">
      <c r="B1194" s="314"/>
    </row>
    <row r="1195" spans="2:2" ht="13.8">
      <c r="B1195" s="314"/>
    </row>
    <row r="1196" spans="2:2" ht="13.8">
      <c r="B1196" s="314"/>
    </row>
    <row r="1197" spans="2:2" ht="13.8">
      <c r="B1197" s="314"/>
    </row>
    <row r="1198" spans="2:2" ht="13.8">
      <c r="B1198" s="314"/>
    </row>
    <row r="1199" spans="2:2" ht="13.8">
      <c r="B1199" s="314"/>
    </row>
    <row r="1200" spans="2:2" ht="13.8">
      <c r="B1200" s="314"/>
    </row>
    <row r="1201" spans="2:2" ht="13.8">
      <c r="B1201" s="314"/>
    </row>
    <row r="1202" spans="2:2" ht="13.8">
      <c r="B1202" s="314"/>
    </row>
    <row r="1203" spans="2:2" ht="13.8">
      <c r="B1203" s="314"/>
    </row>
    <row r="1204" spans="2:2" ht="13.8">
      <c r="B1204" s="314"/>
    </row>
    <row r="1205" spans="2:2" ht="13.8">
      <c r="B1205" s="314"/>
    </row>
    <row r="1206" spans="2:2" ht="13.8">
      <c r="B1206" s="314"/>
    </row>
    <row r="1207" spans="2:2" ht="13.8">
      <c r="B1207" s="314"/>
    </row>
    <row r="1208" spans="2:2" ht="13.8">
      <c r="B1208" s="314"/>
    </row>
    <row r="1209" spans="2:2" ht="13.8">
      <c r="B1209" s="314"/>
    </row>
    <row r="1210" spans="2:2" ht="13.8">
      <c r="B1210" s="314"/>
    </row>
    <row r="1211" spans="2:2" ht="13.8">
      <c r="B1211" s="314"/>
    </row>
    <row r="1212" spans="2:2" ht="13.8">
      <c r="B1212" s="314"/>
    </row>
    <row r="1213" spans="2:2" ht="13.8">
      <c r="B1213" s="314"/>
    </row>
    <row r="1214" spans="2:2" ht="13.8">
      <c r="B1214" s="314"/>
    </row>
    <row r="1215" spans="2:2" ht="13.8">
      <c r="B1215" s="314"/>
    </row>
    <row r="1216" spans="2:2" ht="13.8">
      <c r="B1216" s="314"/>
    </row>
    <row r="1217" spans="2:2" ht="13.8">
      <c r="B1217" s="314"/>
    </row>
    <row r="1218" spans="2:2" ht="13.8">
      <c r="B1218" s="314"/>
    </row>
    <row r="1219" spans="2:2" ht="13.8">
      <c r="B1219" s="314"/>
    </row>
    <row r="1220" spans="2:2" ht="13.8">
      <c r="B1220" s="314"/>
    </row>
    <row r="1221" spans="2:2" ht="13.8">
      <c r="B1221" s="314"/>
    </row>
    <row r="1222" spans="2:2" ht="13.8">
      <c r="B1222" s="314"/>
    </row>
    <row r="1223" spans="2:2" ht="13.8">
      <c r="B1223" s="314"/>
    </row>
    <row r="1224" spans="2:2" ht="13.8">
      <c r="B1224" s="314"/>
    </row>
    <row r="1225" spans="2:2" ht="13.8">
      <c r="B1225" s="314"/>
    </row>
    <row r="1226" spans="2:2" ht="13.8">
      <c r="B1226" s="314"/>
    </row>
    <row r="1227" spans="2:2" ht="13.8">
      <c r="B1227" s="314"/>
    </row>
    <row r="1228" spans="2:2" ht="13.8">
      <c r="B1228" s="314"/>
    </row>
    <row r="1229" spans="2:2" ht="13.8">
      <c r="B1229" s="314"/>
    </row>
    <row r="1230" spans="2:2" ht="13.8">
      <c r="B1230" s="314"/>
    </row>
    <row r="1231" spans="2:2" ht="13.8">
      <c r="B1231" s="314"/>
    </row>
    <row r="1232" spans="2:2" ht="13.8">
      <c r="B1232" s="314"/>
    </row>
    <row r="1233" spans="2:2" ht="13.8">
      <c r="B1233" s="314"/>
    </row>
    <row r="1234" spans="2:2" ht="13.8">
      <c r="B1234" s="314"/>
    </row>
    <row r="1235" spans="2:2" ht="13.8">
      <c r="B1235" s="314"/>
    </row>
    <row r="1236" spans="2:2" ht="13.8">
      <c r="B1236" s="314"/>
    </row>
    <row r="1237" spans="2:2" ht="13.8">
      <c r="B1237" s="314"/>
    </row>
    <row r="1238" spans="2:2" ht="13.8">
      <c r="B1238" s="314"/>
    </row>
    <row r="1239" spans="2:2" ht="13.8">
      <c r="B1239" s="314"/>
    </row>
    <row r="1240" spans="2:2" ht="13.8">
      <c r="B1240" s="314"/>
    </row>
    <row r="1241" spans="2:2" ht="13.8">
      <c r="B1241" s="314"/>
    </row>
    <row r="1242" spans="2:2" ht="13.8">
      <c r="B1242" s="314"/>
    </row>
    <row r="1243" spans="2:2" ht="13.8">
      <c r="B1243" s="314"/>
    </row>
    <row r="1244" spans="2:2" ht="13.8">
      <c r="B1244" s="314"/>
    </row>
    <row r="1245" spans="2:2" ht="13.8">
      <c r="B1245" s="314"/>
    </row>
    <row r="1246" spans="2:2" ht="13.8">
      <c r="B1246" s="314"/>
    </row>
    <row r="1247" spans="2:2" ht="13.8">
      <c r="B1247" s="314"/>
    </row>
    <row r="1248" spans="2:2" ht="13.8">
      <c r="B1248" s="314"/>
    </row>
    <row r="1249" spans="2:2" ht="13.8">
      <c r="B1249" s="314"/>
    </row>
    <row r="1250" spans="2:2" ht="13.8">
      <c r="B1250" s="314"/>
    </row>
    <row r="1251" spans="2:2" ht="13.8">
      <c r="B1251" s="314"/>
    </row>
    <row r="1252" spans="2:2" ht="13.8">
      <c r="B1252" s="314"/>
    </row>
    <row r="1253" spans="2:2" ht="13.8">
      <c r="B1253" s="314"/>
    </row>
    <row r="1254" spans="2:2" ht="13.8">
      <c r="B1254" s="314"/>
    </row>
    <row r="1255" spans="2:2" ht="13.8">
      <c r="B1255" s="314"/>
    </row>
    <row r="1256" spans="2:2" ht="13.8">
      <c r="B1256" s="314"/>
    </row>
    <row r="1257" spans="2:2" ht="13.8">
      <c r="B1257" s="314"/>
    </row>
    <row r="1258" spans="2:2" ht="13.8">
      <c r="B1258" s="314"/>
    </row>
    <row r="1259" spans="2:2" ht="13.8">
      <c r="B1259" s="314"/>
    </row>
    <row r="1260" spans="2:2" ht="13.8">
      <c r="B1260" s="314"/>
    </row>
    <row r="1261" spans="2:2" ht="13.8">
      <c r="B1261" s="314"/>
    </row>
    <row r="1262" spans="2:2" ht="13.8">
      <c r="B1262" s="314"/>
    </row>
    <row r="1263" spans="2:2" ht="13.8">
      <c r="B1263" s="314"/>
    </row>
    <row r="1264" spans="2:2" ht="13.8">
      <c r="B1264" s="314"/>
    </row>
    <row r="1265" spans="2:2" ht="13.8">
      <c r="B1265" s="314"/>
    </row>
    <row r="1266" spans="2:2" ht="13.8">
      <c r="B1266" s="314"/>
    </row>
    <row r="1267" spans="2:2" ht="13.8">
      <c r="B1267" s="314"/>
    </row>
    <row r="1268" spans="2:2" ht="13.8">
      <c r="B1268" s="314"/>
    </row>
    <row r="1269" spans="2:2" ht="13.8">
      <c r="B1269" s="314"/>
    </row>
    <row r="1270" spans="2:2" ht="13.8">
      <c r="B1270" s="314"/>
    </row>
    <row r="1271" spans="2:2" ht="13.8">
      <c r="B1271" s="314"/>
    </row>
    <row r="1272" spans="2:2" ht="13.8">
      <c r="B1272" s="314"/>
    </row>
    <row r="1273" spans="2:2" ht="13.8">
      <c r="B1273" s="314"/>
    </row>
    <row r="1274" spans="2:2" ht="13.8">
      <c r="B1274" s="314"/>
    </row>
    <row r="1275" spans="2:2" ht="13.8">
      <c r="B1275" s="314"/>
    </row>
    <row r="1276" spans="2:2" ht="13.8">
      <c r="B1276" s="314"/>
    </row>
    <row r="1277" spans="2:2" ht="13.8">
      <c r="B1277" s="314"/>
    </row>
    <row r="1278" spans="2:2" ht="13.8">
      <c r="B1278" s="314"/>
    </row>
    <row r="1279" spans="2:2" ht="13.8">
      <c r="B1279" s="314"/>
    </row>
    <row r="1280" spans="2:2" ht="13.8">
      <c r="B1280" s="314"/>
    </row>
    <row r="1281" spans="2:2" ht="13.8">
      <c r="B1281" s="314"/>
    </row>
    <row r="1282" spans="2:2" ht="13.8">
      <c r="B1282" s="314"/>
    </row>
    <row r="1283" spans="2:2" ht="13.8">
      <c r="B1283" s="314"/>
    </row>
    <row r="1284" spans="2:2" ht="13.8">
      <c r="B1284" s="314"/>
    </row>
    <row r="1285" spans="2:2" ht="13.8">
      <c r="B1285" s="314"/>
    </row>
    <row r="1286" spans="2:2" ht="13.8">
      <c r="B1286" s="314"/>
    </row>
    <row r="1287" spans="2:2" ht="13.8">
      <c r="B1287" s="314"/>
    </row>
    <row r="1288" spans="2:2" ht="13.8">
      <c r="B1288" s="314"/>
    </row>
    <row r="1289" spans="2:2" ht="13.8">
      <c r="B1289" s="314"/>
    </row>
    <row r="1290" spans="2:2" ht="13.8">
      <c r="B1290" s="314"/>
    </row>
    <row r="1291" spans="2:2" ht="13.8">
      <c r="B1291" s="314"/>
    </row>
    <row r="1292" spans="2:2" ht="13.8">
      <c r="B1292" s="314"/>
    </row>
    <row r="1293" spans="2:2" ht="13.8">
      <c r="B1293" s="314"/>
    </row>
    <row r="1294" spans="2:2" ht="13.8">
      <c r="B1294" s="314"/>
    </row>
    <row r="1295" spans="2:2" ht="13.8">
      <c r="B1295" s="314"/>
    </row>
    <row r="1296" spans="2:2" ht="13.8">
      <c r="B1296" s="314"/>
    </row>
    <row r="1297" spans="2:2" ht="13.8">
      <c r="B1297" s="314"/>
    </row>
    <row r="1298" spans="2:2" ht="13.8">
      <c r="B1298" s="314"/>
    </row>
    <row r="1299" spans="2:2" ht="13.8">
      <c r="B1299" s="314"/>
    </row>
    <row r="1300" spans="2:2" ht="13.8">
      <c r="B1300" s="314"/>
    </row>
    <row r="1301" spans="2:2" ht="13.8">
      <c r="B1301" s="314"/>
    </row>
    <row r="1302" spans="2:2" ht="13.8">
      <c r="B1302" s="314"/>
    </row>
    <row r="1303" spans="2:2" ht="13.8">
      <c r="B1303" s="314"/>
    </row>
    <row r="1304" spans="2:2" ht="13.8">
      <c r="B1304" s="314"/>
    </row>
    <row r="1305" spans="2:2" ht="13.8">
      <c r="B1305" s="314"/>
    </row>
    <row r="1306" spans="2:2" ht="13.8">
      <c r="B1306" s="314"/>
    </row>
    <row r="1307" spans="2:2" ht="13.8">
      <c r="B1307" s="314"/>
    </row>
    <row r="1308" spans="2:2" ht="13.8">
      <c r="B1308" s="314"/>
    </row>
    <row r="1309" spans="2:2" ht="13.8">
      <c r="B1309" s="314"/>
    </row>
    <row r="1310" spans="2:2" ht="13.8">
      <c r="B1310" s="314"/>
    </row>
    <row r="1311" spans="2:2" ht="13.8">
      <c r="B1311" s="314"/>
    </row>
    <row r="1312" spans="2:2" ht="13.8">
      <c r="B1312" s="314"/>
    </row>
    <row r="1313" spans="2:2" ht="13.8">
      <c r="B1313" s="314"/>
    </row>
    <row r="1314" spans="2:2" ht="13.8">
      <c r="B1314" s="314"/>
    </row>
    <row r="1315" spans="2:2" ht="13.8">
      <c r="B1315" s="314"/>
    </row>
    <row r="1316" spans="2:2" ht="13.8">
      <c r="B1316" s="314"/>
    </row>
    <row r="1317" spans="2:2" ht="13.8">
      <c r="B1317" s="314"/>
    </row>
    <row r="1318" spans="2:2" ht="13.8">
      <c r="B1318" s="314"/>
    </row>
    <row r="1319" spans="2:2" ht="13.8">
      <c r="B1319" s="314"/>
    </row>
    <row r="1320" spans="2:2" ht="13.8">
      <c r="B1320" s="314"/>
    </row>
    <row r="1321" spans="2:2" ht="13.8">
      <c r="B1321" s="314"/>
    </row>
    <row r="1322" spans="2:2" ht="13.8">
      <c r="B1322" s="314"/>
    </row>
    <row r="1323" spans="2:2" ht="13.8">
      <c r="B1323" s="314"/>
    </row>
    <row r="1324" spans="2:2" ht="13.8">
      <c r="B1324" s="314"/>
    </row>
    <row r="1325" spans="2:2" ht="13.8">
      <c r="B1325" s="314"/>
    </row>
    <row r="1326" spans="2:2" ht="13.8">
      <c r="B1326" s="314"/>
    </row>
    <row r="1327" spans="2:2" ht="13.8">
      <c r="B1327" s="314"/>
    </row>
    <row r="1328" spans="2:2" ht="13.8">
      <c r="B1328" s="314"/>
    </row>
    <row r="1329" spans="2:2" ht="13.8">
      <c r="B1329" s="314"/>
    </row>
    <row r="1330" spans="2:2" ht="13.8">
      <c r="B1330" s="314"/>
    </row>
    <row r="1331" spans="2:2" ht="13.8">
      <c r="B1331" s="314"/>
    </row>
    <row r="1332" spans="2:2" ht="13.8">
      <c r="B1332" s="314"/>
    </row>
    <row r="1333" spans="2:2" ht="13.8">
      <c r="B1333" s="314"/>
    </row>
    <row r="1334" spans="2:2" ht="13.8">
      <c r="B1334" s="314"/>
    </row>
    <row r="1335" spans="2:2" ht="13.8">
      <c r="B1335" s="314"/>
    </row>
    <row r="1336" spans="2:2" ht="13.8">
      <c r="B1336" s="314"/>
    </row>
    <row r="1337" spans="2:2" ht="13.8">
      <c r="B1337" s="314"/>
    </row>
    <row r="1338" spans="2:2" ht="13.8">
      <c r="B1338" s="314"/>
    </row>
    <row r="1339" spans="2:2" ht="13.8">
      <c r="B1339" s="314"/>
    </row>
    <row r="1340" spans="2:2" ht="13.8">
      <c r="B1340" s="314"/>
    </row>
    <row r="1341" spans="2:2" ht="13.8">
      <c r="B1341" s="314"/>
    </row>
    <row r="1342" spans="2:2" ht="13.8">
      <c r="B1342" s="314"/>
    </row>
    <row r="1343" spans="2:2" ht="13.8">
      <c r="B1343" s="314"/>
    </row>
    <row r="1344" spans="2:2" ht="13.8">
      <c r="B1344" s="314"/>
    </row>
    <row r="1345" spans="2:2" ht="13.8">
      <c r="B1345" s="314"/>
    </row>
    <row r="1346" spans="2:2" ht="13.8">
      <c r="B1346" s="314"/>
    </row>
    <row r="1347" spans="2:2" ht="13.8">
      <c r="B1347" s="314"/>
    </row>
    <row r="1348" spans="2:2" ht="13.8">
      <c r="B1348" s="314"/>
    </row>
    <row r="1349" spans="2:2" ht="13.8">
      <c r="B1349" s="314"/>
    </row>
    <row r="1350" spans="2:2" ht="13.8">
      <c r="B1350" s="314"/>
    </row>
    <row r="1351" spans="2:2" ht="13.8">
      <c r="B1351" s="314"/>
    </row>
    <row r="1352" spans="2:2" ht="13.8">
      <c r="B1352" s="314"/>
    </row>
    <row r="1353" spans="2:2" ht="13.8">
      <c r="B1353" s="314"/>
    </row>
    <row r="1354" spans="2:2" ht="13.8">
      <c r="B1354" s="314"/>
    </row>
    <row r="1355" spans="2:2" ht="13.8">
      <c r="B1355" s="314"/>
    </row>
    <row r="1356" spans="2:2" ht="13.8">
      <c r="B1356" s="314"/>
    </row>
    <row r="1357" spans="2:2" ht="13.8">
      <c r="B1357" s="314"/>
    </row>
    <row r="1358" spans="2:2" ht="13.8">
      <c r="B1358" s="314"/>
    </row>
    <row r="1359" spans="2:2" ht="13.8">
      <c r="B1359" s="314"/>
    </row>
    <row r="1360" spans="2:2" ht="13.8">
      <c r="B1360" s="314"/>
    </row>
    <row r="1361" spans="2:2" ht="13.8">
      <c r="B1361" s="314"/>
    </row>
    <row r="1362" spans="2:2" ht="13.8">
      <c r="B1362" s="314"/>
    </row>
    <row r="1363" spans="2:2" ht="13.8">
      <c r="B1363" s="314"/>
    </row>
    <row r="1364" spans="2:2" ht="13.8">
      <c r="B1364" s="314"/>
    </row>
    <row r="1365" spans="2:2" ht="13.8">
      <c r="B1365" s="314"/>
    </row>
    <row r="1366" spans="2:2" ht="13.8">
      <c r="B1366" s="314"/>
    </row>
    <row r="1367" spans="2:2" ht="13.8">
      <c r="B1367" s="314"/>
    </row>
    <row r="1368" spans="2:2" ht="13.8">
      <c r="B1368" s="314"/>
    </row>
    <row r="1369" spans="2:2" ht="13.8">
      <c r="B1369" s="314"/>
    </row>
    <row r="1370" spans="2:2" ht="13.8">
      <c r="B1370" s="314"/>
    </row>
    <row r="1371" spans="2:2" ht="13.8">
      <c r="B1371" s="314"/>
    </row>
    <row r="1372" spans="2:2" ht="13.8">
      <c r="B1372" s="314"/>
    </row>
    <row r="1373" spans="2:2" ht="13.8">
      <c r="B1373" s="314"/>
    </row>
    <row r="1374" spans="2:2" ht="13.8">
      <c r="B1374" s="314"/>
    </row>
    <row r="1375" spans="2:2" ht="13.8">
      <c r="B1375" s="314"/>
    </row>
    <row r="1376" spans="2:2" ht="13.8">
      <c r="B1376" s="314"/>
    </row>
    <row r="1377" spans="2:2" ht="13.8">
      <c r="B1377" s="314"/>
    </row>
    <row r="1378" spans="2:2" ht="13.8">
      <c r="B1378" s="314"/>
    </row>
    <row r="1379" spans="2:2" ht="13.8">
      <c r="B1379" s="314"/>
    </row>
    <row r="1380" spans="2:2" ht="13.8">
      <c r="B1380" s="314"/>
    </row>
    <row r="1381" spans="2:2" ht="13.8">
      <c r="B1381" s="314"/>
    </row>
    <row r="1382" spans="2:2" ht="13.8">
      <c r="B1382" s="314"/>
    </row>
    <row r="1383" spans="2:2" ht="13.8">
      <c r="B1383" s="314"/>
    </row>
    <row r="1384" spans="2:2" ht="13.8">
      <c r="B1384" s="314"/>
    </row>
    <row r="1385" spans="2:2" ht="13.8">
      <c r="B1385" s="314"/>
    </row>
    <row r="1386" spans="2:2" ht="13.8">
      <c r="B1386" s="314"/>
    </row>
    <row r="1387" spans="2:2" ht="13.8">
      <c r="B1387" s="314"/>
    </row>
    <row r="1388" spans="2:2" ht="13.8">
      <c r="B1388" s="314"/>
    </row>
    <row r="1389" spans="2:2" ht="13.8">
      <c r="B1389" s="314"/>
    </row>
    <row r="1390" spans="2:2" ht="13.8">
      <c r="B1390" s="314"/>
    </row>
    <row r="1391" spans="2:2" ht="13.8">
      <c r="B1391" s="314"/>
    </row>
    <row r="1392" spans="2:2" ht="13.8">
      <c r="B1392" s="314"/>
    </row>
    <row r="1393" spans="2:2" ht="13.8">
      <c r="B1393" s="314"/>
    </row>
    <row r="1394" spans="2:2" ht="13.8">
      <c r="B1394" s="314"/>
    </row>
    <row r="1395" spans="2:2" ht="13.8">
      <c r="B1395" s="314"/>
    </row>
    <row r="1396" spans="2:2" ht="13.8">
      <c r="B1396" s="314"/>
    </row>
    <row r="1397" spans="2:2" ht="13.8">
      <c r="B1397" s="314"/>
    </row>
    <row r="1398" spans="2:2" ht="13.8">
      <c r="B1398" s="314"/>
    </row>
    <row r="1399" spans="2:2" ht="13.8">
      <c r="B1399" s="314"/>
    </row>
    <row r="1400" spans="2:2" ht="13.8">
      <c r="B1400" s="314"/>
    </row>
    <row r="1401" spans="2:2" ht="13.8">
      <c r="B1401" s="314"/>
    </row>
    <row r="1402" spans="2:2" ht="13.8">
      <c r="B1402" s="314"/>
    </row>
    <row r="1403" spans="2:2" ht="13.8">
      <c r="B1403" s="314"/>
    </row>
    <row r="1404" spans="2:2" ht="13.8">
      <c r="B1404" s="314"/>
    </row>
    <row r="1405" spans="2:2" ht="13.8">
      <c r="B1405" s="314"/>
    </row>
    <row r="1406" spans="2:2" ht="13.8">
      <c r="B1406" s="314"/>
    </row>
    <row r="1407" spans="2:2" ht="13.8">
      <c r="B1407" s="314"/>
    </row>
    <row r="1408" spans="2:2" ht="13.8">
      <c r="B1408" s="314"/>
    </row>
    <row r="1409" spans="2:2" ht="13.8">
      <c r="B1409" s="314"/>
    </row>
    <row r="1410" spans="2:2" ht="13.8">
      <c r="B1410" s="314"/>
    </row>
    <row r="1411" spans="2:2" ht="13.8">
      <c r="B1411" s="314"/>
    </row>
    <row r="1412" spans="2:2" ht="13.8">
      <c r="B1412" s="314"/>
    </row>
    <row r="1413" spans="2:2" ht="13.8">
      <c r="B1413" s="314"/>
    </row>
    <row r="1414" spans="2:2" ht="13.8">
      <c r="B1414" s="314"/>
    </row>
    <row r="1415" spans="2:2" ht="13.8">
      <c r="B1415" s="314"/>
    </row>
    <row r="1416" spans="2:2" ht="13.8">
      <c r="B1416" s="314"/>
    </row>
    <row r="1417" spans="2:2" ht="13.8">
      <c r="B1417" s="314"/>
    </row>
    <row r="1418" spans="2:2" ht="13.8">
      <c r="B1418" s="314"/>
    </row>
    <row r="1419" spans="2:2" ht="13.8">
      <c r="B1419" s="314"/>
    </row>
    <row r="1420" spans="2:2" ht="13.8">
      <c r="B1420" s="314"/>
    </row>
    <row r="1421" spans="2:2" ht="13.8">
      <c r="B1421" s="314"/>
    </row>
    <row r="1422" spans="2:2" ht="13.8">
      <c r="B1422" s="314"/>
    </row>
    <row r="1423" spans="2:2" ht="13.8">
      <c r="B1423" s="314"/>
    </row>
    <row r="1424" spans="2:2" ht="13.8">
      <c r="B1424" s="314"/>
    </row>
    <row r="1425" spans="2:2" ht="13.8">
      <c r="B1425" s="314"/>
    </row>
    <row r="1426" spans="2:2" ht="13.8">
      <c r="B1426" s="314"/>
    </row>
    <row r="1427" spans="2:2" ht="13.8">
      <c r="B1427" s="314"/>
    </row>
    <row r="1428" spans="2:2" ht="13.8">
      <c r="B1428" s="314"/>
    </row>
    <row r="1429" spans="2:2" ht="13.8">
      <c r="B1429" s="314"/>
    </row>
    <row r="1430" spans="2:2" ht="13.8">
      <c r="B1430" s="314"/>
    </row>
    <row r="1431" spans="2:2" ht="13.8">
      <c r="B1431" s="314"/>
    </row>
    <row r="1432" spans="2:2" ht="13.8">
      <c r="B1432" s="314"/>
    </row>
    <row r="1433" spans="2:2" ht="13.8">
      <c r="B1433" s="314"/>
    </row>
    <row r="1434" spans="2:2" ht="13.8">
      <c r="B1434" s="314"/>
    </row>
    <row r="1435" spans="2:2" ht="13.8">
      <c r="B1435" s="314"/>
    </row>
    <row r="1436" spans="2:2" ht="13.8">
      <c r="B1436" s="314"/>
    </row>
    <row r="1437" spans="2:2" ht="13.8">
      <c r="B1437" s="314"/>
    </row>
    <row r="1438" spans="2:2" ht="13.8">
      <c r="B1438" s="314"/>
    </row>
    <row r="1439" spans="2:2" ht="13.8">
      <c r="B1439" s="314"/>
    </row>
    <row r="1440" spans="2:2" ht="13.8">
      <c r="B1440" s="314"/>
    </row>
    <row r="1441" spans="2:2" ht="13.8">
      <c r="B1441" s="314"/>
    </row>
    <row r="1442" spans="2:2" ht="13.8">
      <c r="B1442" s="314"/>
    </row>
    <row r="1443" spans="2:2" ht="13.8">
      <c r="B1443" s="314"/>
    </row>
    <row r="1444" spans="2:2" ht="13.8">
      <c r="B1444" s="314"/>
    </row>
    <row r="1445" spans="2:2" ht="13.8">
      <c r="B1445" s="314"/>
    </row>
    <row r="1446" spans="2:2" ht="13.8">
      <c r="B1446" s="314"/>
    </row>
    <row r="1447" spans="2:2" ht="13.8">
      <c r="B1447" s="314"/>
    </row>
    <row r="1448" spans="2:2" ht="13.8">
      <c r="B1448" s="314"/>
    </row>
    <row r="1449" spans="2:2" ht="13.8">
      <c r="B1449" s="314"/>
    </row>
    <row r="1450" spans="2:2" ht="13.8">
      <c r="B1450" s="314"/>
    </row>
    <row r="1451" spans="2:2" ht="13.8">
      <c r="B1451" s="314"/>
    </row>
    <row r="1452" spans="2:2" ht="13.8">
      <c r="B1452" s="314"/>
    </row>
    <row r="1453" spans="2:2" ht="13.8">
      <c r="B1453" s="314"/>
    </row>
    <row r="1454" spans="2:2" ht="13.8">
      <c r="B1454" s="314"/>
    </row>
    <row r="1455" spans="2:2" ht="13.8">
      <c r="B1455" s="314"/>
    </row>
    <row r="1456" spans="2:2" ht="13.8">
      <c r="B1456" s="314"/>
    </row>
    <row r="1457" spans="2:2" ht="13.8">
      <c r="B1457" s="314"/>
    </row>
    <row r="1458" spans="2:2" ht="13.8">
      <c r="B1458" s="314"/>
    </row>
    <row r="1459" spans="2:2" ht="13.8">
      <c r="B1459" s="314"/>
    </row>
    <row r="1460" spans="2:2" ht="13.8">
      <c r="B1460" s="314"/>
    </row>
    <row r="1461" spans="2:2" ht="13.8">
      <c r="B1461" s="314"/>
    </row>
    <row r="1462" spans="2:2" ht="13.8">
      <c r="B1462" s="314"/>
    </row>
    <row r="1463" spans="2:2" ht="13.8">
      <c r="B1463" s="314"/>
    </row>
    <row r="1464" spans="2:2" ht="13.8">
      <c r="B1464" s="314"/>
    </row>
    <row r="1465" spans="2:2" ht="13.8">
      <c r="B1465" s="314"/>
    </row>
    <row r="1466" spans="2:2" ht="13.8">
      <c r="B1466" s="314"/>
    </row>
    <row r="1467" spans="2:2" ht="13.8">
      <c r="B1467" s="314"/>
    </row>
    <row r="1468" spans="2:2" ht="13.8">
      <c r="B1468" s="314"/>
    </row>
    <row r="1469" spans="2:2" ht="13.8">
      <c r="B1469" s="314"/>
    </row>
    <row r="1470" spans="2:2" ht="13.8">
      <c r="B1470" s="314"/>
    </row>
    <row r="1471" spans="2:2" ht="13.8">
      <c r="B1471" s="314"/>
    </row>
    <row r="1472" spans="2:2" ht="13.8">
      <c r="B1472" s="314"/>
    </row>
    <row r="1473" spans="2:2" ht="13.8">
      <c r="B1473" s="314"/>
    </row>
    <row r="1474" spans="2:2" ht="13.8">
      <c r="B1474" s="314"/>
    </row>
    <row r="1475" spans="2:2" ht="13.8">
      <c r="B1475" s="314"/>
    </row>
    <row r="1476" spans="2:2" ht="13.8">
      <c r="B1476" s="314"/>
    </row>
    <row r="1477" spans="2:2" ht="13.8">
      <c r="B1477" s="314"/>
    </row>
    <row r="1478" spans="2:2" ht="13.8">
      <c r="B1478" s="314"/>
    </row>
    <row r="1479" spans="2:2" ht="13.8">
      <c r="B1479" s="314"/>
    </row>
    <row r="1480" spans="2:2" ht="13.8">
      <c r="B1480" s="314"/>
    </row>
    <row r="1481" spans="2:2" ht="13.8">
      <c r="B1481" s="314"/>
    </row>
    <row r="1482" spans="2:2" ht="13.8">
      <c r="B1482" s="314"/>
    </row>
    <row r="1483" spans="2:2" ht="13.8">
      <c r="B1483" s="314"/>
    </row>
    <row r="1484" spans="2:2" ht="13.8">
      <c r="B1484" s="314"/>
    </row>
    <row r="1485" spans="2:2" ht="13.8">
      <c r="B1485" s="314"/>
    </row>
    <row r="1486" spans="2:2" ht="13.8">
      <c r="B1486" s="314"/>
    </row>
    <row r="1487" spans="2:2" ht="13.8">
      <c r="B1487" s="314"/>
    </row>
    <row r="1488" spans="2:2" ht="13.8">
      <c r="B1488" s="314"/>
    </row>
    <row r="1489" spans="2:2" ht="13.8">
      <c r="B1489" s="314"/>
    </row>
    <row r="1490" spans="2:2" ht="13.8">
      <c r="B1490" s="314"/>
    </row>
    <row r="1491" spans="2:2" ht="13.8">
      <c r="B1491" s="314"/>
    </row>
    <row r="1492" spans="2:2" ht="13.8">
      <c r="B1492" s="314"/>
    </row>
    <row r="1493" spans="2:2" ht="13.8">
      <c r="B1493" s="314"/>
    </row>
    <row r="1494" spans="2:2" ht="13.8">
      <c r="B1494" s="314"/>
    </row>
    <row r="1495" spans="2:2" ht="13.8">
      <c r="B1495" s="314"/>
    </row>
    <row r="1496" spans="2:2" ht="13.8">
      <c r="B1496" s="314"/>
    </row>
    <row r="1497" spans="2:2" ht="13.8">
      <c r="B1497" s="314"/>
    </row>
    <row r="1498" spans="2:2" ht="13.8">
      <c r="B1498" s="314"/>
    </row>
    <row r="1499" spans="2:2" ht="13.8">
      <c r="B1499" s="314"/>
    </row>
    <row r="1500" spans="2:2" ht="13.8">
      <c r="B1500" s="314"/>
    </row>
    <row r="1501" spans="2:2" ht="13.8">
      <c r="B1501" s="314"/>
    </row>
    <row r="1502" spans="2:2" ht="13.8">
      <c r="B1502" s="314"/>
    </row>
    <row r="1503" spans="2:2" ht="13.8">
      <c r="B1503" s="314"/>
    </row>
    <row r="1504" spans="2:2" ht="13.8">
      <c r="B1504" s="314"/>
    </row>
    <row r="1505" spans="2:2" ht="13.8">
      <c r="B1505" s="314"/>
    </row>
    <row r="1506" spans="2:2" ht="13.8">
      <c r="B1506" s="314"/>
    </row>
    <row r="1507" spans="2:2" ht="13.8">
      <c r="B1507" s="314"/>
    </row>
    <row r="1508" spans="2:2" ht="13.8">
      <c r="B1508" s="314"/>
    </row>
    <row r="1509" spans="2:2" ht="13.8">
      <c r="B1509" s="314"/>
    </row>
    <row r="1510" spans="2:2" ht="13.8">
      <c r="B1510" s="314"/>
    </row>
    <row r="1511" spans="2:2" ht="13.8">
      <c r="B1511" s="314"/>
    </row>
    <row r="1512" spans="2:2" ht="13.8">
      <c r="B1512" s="314"/>
    </row>
    <row r="1513" spans="2:2" ht="13.8">
      <c r="B1513" s="314"/>
    </row>
    <row r="1514" spans="2:2" ht="13.8">
      <c r="B1514" s="314"/>
    </row>
    <row r="1515" spans="2:2" ht="13.8">
      <c r="B1515" s="314"/>
    </row>
    <row r="1516" spans="2:2" ht="13.8">
      <c r="B1516" s="314"/>
    </row>
    <row r="1517" spans="2:2" ht="13.8">
      <c r="B1517" s="314"/>
    </row>
    <row r="1518" spans="2:2" ht="13.8">
      <c r="B1518" s="314"/>
    </row>
    <row r="1519" spans="2:2" ht="13.8">
      <c r="B1519" s="314"/>
    </row>
    <row r="1520" spans="2:2" ht="13.8">
      <c r="B1520" s="314"/>
    </row>
    <row r="1521" spans="2:2" ht="13.8">
      <c r="B1521" s="314"/>
    </row>
    <row r="1522" spans="2:2" ht="13.8">
      <c r="B1522" s="314"/>
    </row>
    <row r="1523" spans="2:2" ht="13.8">
      <c r="B1523" s="314"/>
    </row>
    <row r="1524" spans="2:2" ht="13.8">
      <c r="B1524" s="314"/>
    </row>
    <row r="1525" spans="2:2" ht="13.8">
      <c r="B1525" s="314"/>
    </row>
    <row r="1526" spans="2:2" ht="13.8">
      <c r="B1526" s="314"/>
    </row>
    <row r="1527" spans="2:2" ht="13.8">
      <c r="B1527" s="314"/>
    </row>
    <row r="1528" spans="2:2" ht="13.8">
      <c r="B1528" s="314"/>
    </row>
    <row r="1529" spans="2:2" ht="13.8">
      <c r="B1529" s="314"/>
    </row>
    <row r="1530" spans="2:2" ht="13.8">
      <c r="B1530" s="314"/>
    </row>
    <row r="1531" spans="2:2" ht="13.8">
      <c r="B1531" s="314"/>
    </row>
    <row r="1532" spans="2:2" ht="13.8">
      <c r="B1532" s="314"/>
    </row>
    <row r="1533" spans="2:2" ht="13.8">
      <c r="B1533" s="314"/>
    </row>
    <row r="1534" spans="2:2" ht="13.8">
      <c r="B1534" s="314"/>
    </row>
    <row r="1535" spans="2:2" ht="13.8">
      <c r="B1535" s="314"/>
    </row>
    <row r="1536" spans="2:2" ht="13.8">
      <c r="B1536" s="314"/>
    </row>
    <row r="1537" spans="2:2" ht="13.8">
      <c r="B1537" s="314"/>
    </row>
    <row r="1538" spans="2:2" ht="13.8">
      <c r="B1538" s="314"/>
    </row>
    <row r="1539" spans="2:2" ht="13.8">
      <c r="B1539" s="314"/>
    </row>
    <row r="1540" spans="2:2" ht="13.8">
      <c r="B1540" s="314"/>
    </row>
    <row r="1541" spans="2:2" ht="13.8">
      <c r="B1541" s="314"/>
    </row>
    <row r="1542" spans="2:2" ht="13.8">
      <c r="B1542" s="314"/>
    </row>
    <row r="1543" spans="2:2" ht="13.8">
      <c r="B1543" s="314"/>
    </row>
    <row r="1544" spans="2:2" ht="13.8">
      <c r="B1544" s="314"/>
    </row>
    <row r="1545" spans="2:2" ht="13.8">
      <c r="B1545" s="314"/>
    </row>
    <row r="1546" spans="2:2" ht="13.8">
      <c r="B1546" s="314"/>
    </row>
    <row r="1547" spans="2:2" ht="13.8">
      <c r="B1547" s="314"/>
    </row>
    <row r="1548" spans="2:2" ht="13.8">
      <c r="B1548" s="314"/>
    </row>
    <row r="1549" spans="2:2" ht="13.8">
      <c r="B1549" s="314"/>
    </row>
    <row r="1550" spans="2:2" ht="13.8">
      <c r="B1550" s="314"/>
    </row>
    <row r="1551" spans="2:2" ht="13.8">
      <c r="B1551" s="314"/>
    </row>
    <row r="1552" spans="2:2" ht="13.8">
      <c r="B1552" s="314"/>
    </row>
    <row r="1553" spans="2:2" ht="13.8">
      <c r="B1553" s="314"/>
    </row>
    <row r="1554" spans="2:2" ht="13.8">
      <c r="B1554" s="314"/>
    </row>
    <row r="1555" spans="2:2" ht="13.8">
      <c r="B1555" s="314"/>
    </row>
    <row r="1556" spans="2:2" ht="13.8">
      <c r="B1556" s="314"/>
    </row>
    <row r="1557" spans="2:2" ht="13.8">
      <c r="B1557" s="314"/>
    </row>
    <row r="1558" spans="2:2" ht="13.8">
      <c r="B1558" s="314"/>
    </row>
    <row r="1559" spans="2:2" ht="13.8">
      <c r="B1559" s="314"/>
    </row>
    <row r="1560" spans="2:2" ht="13.8">
      <c r="B1560" s="314"/>
    </row>
    <row r="1561" spans="2:2" ht="13.8">
      <c r="B1561" s="314"/>
    </row>
    <row r="1562" spans="2:2" ht="13.8">
      <c r="B1562" s="314"/>
    </row>
    <row r="1563" spans="2:2" ht="13.8">
      <c r="B1563" s="314"/>
    </row>
    <row r="1564" spans="2:2" ht="13.8">
      <c r="B1564" s="314"/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23F33-A849-4075-8EE0-EEC7517515E2}">
  <dimension ref="A1:C2759"/>
  <sheetViews>
    <sheetView workbookViewId="0">
      <selection activeCell="K21" sqref="K21"/>
    </sheetView>
  </sheetViews>
  <sheetFormatPr defaultRowHeight="13.8"/>
  <cols>
    <col min="1" max="1" width="13" style="228" customWidth="1"/>
    <col min="2" max="2" width="13.33203125" style="255" bestFit="1" customWidth="1"/>
    <col min="3" max="3" width="13" style="258" customWidth="1"/>
    <col min="4" max="16384" width="8.88671875" style="214"/>
  </cols>
  <sheetData>
    <row r="1" spans="1:3">
      <c r="A1" s="244" t="s">
        <v>45</v>
      </c>
      <c r="B1" s="253" t="s">
        <v>145</v>
      </c>
      <c r="C1" s="254" t="s">
        <v>323</v>
      </c>
    </row>
    <row r="2" spans="1:3">
      <c r="A2" s="243">
        <v>1</v>
      </c>
      <c r="B2" s="255">
        <v>22</v>
      </c>
      <c r="C2" s="256">
        <v>14</v>
      </c>
    </row>
    <row r="3" spans="1:3">
      <c r="A3" s="243">
        <v>1</v>
      </c>
      <c r="B3" s="255">
        <v>15</v>
      </c>
      <c r="C3" s="257">
        <v>5</v>
      </c>
    </row>
    <row r="4" spans="1:3">
      <c r="A4" s="243">
        <v>0</v>
      </c>
      <c r="B4" s="255">
        <v>21</v>
      </c>
      <c r="C4" s="256">
        <v>4</v>
      </c>
    </row>
    <row r="5" spans="1:3">
      <c r="A5" s="243">
        <v>0</v>
      </c>
      <c r="B5" s="255">
        <v>19</v>
      </c>
      <c r="C5" s="256">
        <v>1</v>
      </c>
    </row>
    <row r="6" spans="1:3">
      <c r="A6" s="243">
        <v>1</v>
      </c>
      <c r="B6" s="255">
        <v>27</v>
      </c>
      <c r="C6" s="256">
        <v>10</v>
      </c>
    </row>
    <row r="7" spans="1:3">
      <c r="A7" s="243">
        <v>0</v>
      </c>
      <c r="B7" s="255">
        <v>23</v>
      </c>
      <c r="C7" s="256">
        <v>3</v>
      </c>
    </row>
    <row r="8" spans="1:3">
      <c r="A8" s="243">
        <v>1</v>
      </c>
      <c r="B8" s="255">
        <v>39</v>
      </c>
      <c r="C8" s="256">
        <v>7</v>
      </c>
    </row>
    <row r="9" spans="1:3">
      <c r="A9" s="243">
        <v>1</v>
      </c>
      <c r="B9" s="255">
        <v>28</v>
      </c>
      <c r="C9" s="256">
        <v>3</v>
      </c>
    </row>
    <row r="10" spans="1:3">
      <c r="A10" s="243">
        <v>1</v>
      </c>
      <c r="B10" s="255">
        <v>26</v>
      </c>
      <c r="C10" s="256">
        <v>3.5</v>
      </c>
    </row>
    <row r="11" spans="1:3">
      <c r="A11" s="243">
        <v>0</v>
      </c>
      <c r="B11" s="255">
        <v>20</v>
      </c>
      <c r="C11" s="256">
        <v>8</v>
      </c>
    </row>
    <row r="12" spans="1:3">
      <c r="A12" s="243">
        <v>0</v>
      </c>
      <c r="B12" s="255">
        <v>17</v>
      </c>
      <c r="C12" s="256">
        <v>1.5</v>
      </c>
    </row>
    <row r="13" spans="1:3">
      <c r="A13" s="243">
        <v>0</v>
      </c>
      <c r="B13" s="255">
        <v>42</v>
      </c>
      <c r="C13" s="256">
        <v>3</v>
      </c>
    </row>
    <row r="14" spans="1:3">
      <c r="A14" s="243">
        <v>0</v>
      </c>
      <c r="B14" s="255">
        <v>25</v>
      </c>
      <c r="C14" s="257">
        <v>1</v>
      </c>
    </row>
    <row r="15" spans="1:3">
      <c r="A15" s="243">
        <v>0</v>
      </c>
      <c r="B15" s="255">
        <v>28</v>
      </c>
      <c r="C15" s="256">
        <v>6</v>
      </c>
    </row>
    <row r="16" spans="1:3">
      <c r="A16" s="243">
        <v>0</v>
      </c>
      <c r="B16" s="255">
        <v>29</v>
      </c>
      <c r="C16" s="256">
        <v>5</v>
      </c>
    </row>
    <row r="17" spans="1:3">
      <c r="A17" s="243">
        <v>0</v>
      </c>
      <c r="B17" s="255">
        <v>31</v>
      </c>
      <c r="C17" s="256">
        <v>7</v>
      </c>
    </row>
    <row r="18" spans="1:3">
      <c r="A18" s="243">
        <v>1</v>
      </c>
      <c r="B18" s="255">
        <v>21</v>
      </c>
      <c r="C18" s="256">
        <v>9</v>
      </c>
    </row>
    <row r="19" spans="1:3">
      <c r="A19" s="243">
        <v>1</v>
      </c>
      <c r="B19" s="255">
        <v>25</v>
      </c>
      <c r="C19" s="256">
        <v>3</v>
      </c>
    </row>
    <row r="20" spans="1:3">
      <c r="A20" s="243">
        <v>0</v>
      </c>
      <c r="B20" s="255">
        <v>31</v>
      </c>
      <c r="C20" s="256">
        <v>5</v>
      </c>
    </row>
    <row r="21" spans="1:3">
      <c r="A21" s="243">
        <v>1</v>
      </c>
      <c r="B21" s="255">
        <v>29</v>
      </c>
      <c r="C21" s="256">
        <v>8</v>
      </c>
    </row>
    <row r="22" spans="1:3">
      <c r="A22" s="243">
        <v>0</v>
      </c>
      <c r="B22" s="255">
        <v>18</v>
      </c>
      <c r="C22" s="256">
        <v>4</v>
      </c>
    </row>
    <row r="23" spans="1:3">
      <c r="A23" s="243">
        <v>0</v>
      </c>
      <c r="B23" s="255">
        <v>23</v>
      </c>
      <c r="C23" s="256">
        <v>10</v>
      </c>
    </row>
    <row r="24" spans="1:3">
      <c r="A24" s="243">
        <v>1</v>
      </c>
      <c r="B24" s="255">
        <v>28</v>
      </c>
      <c r="C24" s="256">
        <v>3</v>
      </c>
    </row>
    <row r="25" spans="1:3">
      <c r="A25" s="243">
        <v>0</v>
      </c>
      <c r="B25" s="255">
        <v>22</v>
      </c>
      <c r="C25" s="256">
        <v>4</v>
      </c>
    </row>
    <row r="26" spans="1:3">
      <c r="A26" s="243">
        <v>0</v>
      </c>
      <c r="B26" s="255">
        <v>38</v>
      </c>
      <c r="C26" s="256">
        <v>8</v>
      </c>
    </row>
    <row r="27" spans="1:3">
      <c r="A27" s="243">
        <v>1</v>
      </c>
      <c r="B27" s="255">
        <v>24</v>
      </c>
      <c r="C27" s="256">
        <v>4</v>
      </c>
    </row>
    <row r="28" spans="1:3">
      <c r="A28" s="243">
        <v>1</v>
      </c>
      <c r="B28" s="255">
        <v>35</v>
      </c>
      <c r="C28" s="256">
        <v>2</v>
      </c>
    </row>
    <row r="29" spans="1:3">
      <c r="A29" s="243">
        <v>0</v>
      </c>
      <c r="B29" s="255">
        <v>20</v>
      </c>
      <c r="C29" s="256">
        <v>8</v>
      </c>
    </row>
    <row r="30" spans="1:3">
      <c r="A30" s="243">
        <v>0</v>
      </c>
      <c r="B30" s="255">
        <v>22</v>
      </c>
      <c r="C30" s="256">
        <v>4.5</v>
      </c>
    </row>
    <row r="31" spans="1:3">
      <c r="A31" s="243">
        <v>0</v>
      </c>
      <c r="B31" s="255">
        <v>14</v>
      </c>
      <c r="C31" s="256">
        <v>5</v>
      </c>
    </row>
    <row r="32" spans="1:3">
      <c r="A32" s="243">
        <v>0</v>
      </c>
      <c r="B32" s="255">
        <v>32</v>
      </c>
      <c r="C32" s="256">
        <v>12</v>
      </c>
    </row>
    <row r="33" spans="1:3">
      <c r="A33" s="243">
        <v>0</v>
      </c>
      <c r="B33" s="255">
        <v>25</v>
      </c>
      <c r="C33" s="256">
        <v>8</v>
      </c>
    </row>
    <row r="34" spans="1:3">
      <c r="A34" s="243">
        <v>1</v>
      </c>
      <c r="B34" s="255">
        <v>36</v>
      </c>
      <c r="C34" s="256">
        <v>4</v>
      </c>
    </row>
    <row r="35" spans="1:3">
      <c r="A35" s="243">
        <v>0</v>
      </c>
      <c r="B35" s="255">
        <v>33</v>
      </c>
      <c r="C35" s="256">
        <v>5</v>
      </c>
    </row>
    <row r="36" spans="1:3">
      <c r="A36" s="243">
        <v>0</v>
      </c>
      <c r="B36" s="255">
        <v>17</v>
      </c>
      <c r="C36" s="256">
        <v>4</v>
      </c>
    </row>
    <row r="37" spans="1:3">
      <c r="A37" s="243">
        <v>0</v>
      </c>
      <c r="B37" s="255">
        <v>24</v>
      </c>
      <c r="C37" s="257">
        <v>1</v>
      </c>
    </row>
    <row r="38" spans="1:3">
      <c r="A38" s="243">
        <v>1</v>
      </c>
      <c r="B38" s="255">
        <v>33</v>
      </c>
      <c r="C38" s="256">
        <v>16</v>
      </c>
    </row>
    <row r="39" spans="1:3">
      <c r="A39" s="243">
        <v>1</v>
      </c>
      <c r="B39" s="255">
        <v>17</v>
      </c>
      <c r="C39" s="256">
        <v>4</v>
      </c>
    </row>
    <row r="40" spans="1:3">
      <c r="A40" s="243">
        <v>0</v>
      </c>
      <c r="B40" s="255">
        <v>20</v>
      </c>
      <c r="C40" s="256">
        <v>6.5</v>
      </c>
    </row>
    <row r="41" spans="1:3">
      <c r="A41" s="243">
        <v>1</v>
      </c>
      <c r="B41" s="255">
        <v>24</v>
      </c>
      <c r="C41" s="256">
        <v>4</v>
      </c>
    </row>
    <row r="42" spans="1:3">
      <c r="A42" s="243">
        <v>1</v>
      </c>
      <c r="B42" s="255">
        <v>16</v>
      </c>
      <c r="C42" s="256">
        <v>3.5</v>
      </c>
    </row>
    <row r="43" spans="1:3">
      <c r="A43" s="243">
        <v>0</v>
      </c>
      <c r="B43" s="255">
        <v>40</v>
      </c>
      <c r="C43" s="256">
        <v>4</v>
      </c>
    </row>
    <row r="44" spans="1:3">
      <c r="A44" s="243">
        <v>1</v>
      </c>
      <c r="B44" s="255">
        <v>38</v>
      </c>
      <c r="C44" s="256">
        <v>1.5</v>
      </c>
    </row>
    <row r="45" spans="1:3">
      <c r="A45" s="243">
        <v>0</v>
      </c>
      <c r="B45" s="255">
        <v>20</v>
      </c>
      <c r="C45" s="256">
        <v>3</v>
      </c>
    </row>
    <row r="46" spans="1:3">
      <c r="A46" s="243">
        <v>0</v>
      </c>
      <c r="B46" s="255">
        <v>18</v>
      </c>
      <c r="C46" s="256">
        <v>4</v>
      </c>
    </row>
    <row r="47" spans="1:3">
      <c r="A47" s="243">
        <v>0</v>
      </c>
      <c r="B47" s="255">
        <v>28</v>
      </c>
      <c r="C47" s="256">
        <v>2</v>
      </c>
    </row>
    <row r="48" spans="1:3">
      <c r="A48" s="243">
        <v>0</v>
      </c>
      <c r="B48" s="255">
        <v>23</v>
      </c>
      <c r="C48" s="256">
        <v>0</v>
      </c>
    </row>
    <row r="49" spans="1:3">
      <c r="A49" s="243">
        <v>0</v>
      </c>
      <c r="B49" s="255">
        <v>23</v>
      </c>
      <c r="C49" s="256">
        <v>10</v>
      </c>
    </row>
    <row r="50" spans="1:3">
      <c r="A50" s="243">
        <v>0</v>
      </c>
      <c r="B50" s="255">
        <v>31</v>
      </c>
      <c r="C50" s="256">
        <v>4</v>
      </c>
    </row>
    <row r="51" spans="1:3">
      <c r="A51" s="243">
        <v>0</v>
      </c>
      <c r="B51" s="255">
        <v>21</v>
      </c>
      <c r="C51" s="256">
        <v>8</v>
      </c>
    </row>
    <row r="52" spans="1:3">
      <c r="A52" s="243">
        <v>1</v>
      </c>
      <c r="B52" s="255">
        <v>27</v>
      </c>
      <c r="C52" s="257">
        <v>16</v>
      </c>
    </row>
    <row r="53" spans="1:3">
      <c r="A53" s="243">
        <v>1</v>
      </c>
      <c r="B53" s="255">
        <v>29</v>
      </c>
      <c r="C53" s="257">
        <v>5</v>
      </c>
    </row>
    <row r="54" spans="1:3">
      <c r="A54" s="243">
        <v>1</v>
      </c>
      <c r="B54" s="255">
        <v>19</v>
      </c>
      <c r="C54" s="256">
        <v>2.5</v>
      </c>
    </row>
    <row r="55" spans="1:3">
      <c r="A55" s="243">
        <v>1</v>
      </c>
      <c r="B55" s="255">
        <v>30</v>
      </c>
      <c r="C55" s="257">
        <v>1</v>
      </c>
    </row>
    <row r="56" spans="1:3">
      <c r="A56" s="243">
        <v>0</v>
      </c>
      <c r="B56" s="255">
        <v>32</v>
      </c>
      <c r="C56" s="256">
        <v>2</v>
      </c>
    </row>
    <row r="57" spans="1:3">
      <c r="A57" s="243">
        <v>0</v>
      </c>
      <c r="B57" s="255">
        <v>42</v>
      </c>
      <c r="C57" s="256">
        <v>15</v>
      </c>
    </row>
    <row r="58" spans="1:3">
      <c r="A58" s="243">
        <v>0</v>
      </c>
      <c r="B58" s="255">
        <v>16</v>
      </c>
      <c r="C58" s="256">
        <v>2</v>
      </c>
    </row>
    <row r="59" spans="1:3">
      <c r="A59" s="243">
        <v>0</v>
      </c>
      <c r="B59" s="255">
        <v>13</v>
      </c>
      <c r="C59" s="256">
        <v>4</v>
      </c>
    </row>
    <row r="60" spans="1:3">
      <c r="A60" s="243">
        <v>0</v>
      </c>
      <c r="B60" s="255">
        <v>18</v>
      </c>
      <c r="C60" s="256">
        <v>1</v>
      </c>
    </row>
    <row r="61" spans="1:3">
      <c r="A61" s="243">
        <v>0</v>
      </c>
      <c r="B61" s="255">
        <v>23</v>
      </c>
      <c r="C61" s="256">
        <v>11</v>
      </c>
    </row>
    <row r="62" spans="1:3">
      <c r="A62" s="243">
        <v>0</v>
      </c>
      <c r="B62" s="255">
        <v>27</v>
      </c>
      <c r="C62" s="256">
        <v>4</v>
      </c>
    </row>
    <row r="63" spans="1:3">
      <c r="A63" s="243">
        <v>0</v>
      </c>
      <c r="B63" s="255">
        <v>22</v>
      </c>
      <c r="C63" s="256">
        <v>4</v>
      </c>
    </row>
    <row r="64" spans="1:3">
      <c r="A64" s="243">
        <v>0</v>
      </c>
      <c r="B64" s="255">
        <v>20</v>
      </c>
      <c r="C64" s="256">
        <v>3</v>
      </c>
    </row>
    <row r="65" spans="1:3">
      <c r="A65" s="243">
        <v>1</v>
      </c>
      <c r="B65" s="255">
        <v>24</v>
      </c>
      <c r="C65" s="257">
        <v>20</v>
      </c>
    </row>
    <row r="66" spans="1:3">
      <c r="A66" s="243">
        <v>0</v>
      </c>
      <c r="B66" s="255">
        <v>22</v>
      </c>
      <c r="C66" s="256">
        <v>5</v>
      </c>
    </row>
    <row r="67" spans="1:3">
      <c r="A67" s="243">
        <v>0</v>
      </c>
      <c r="B67" s="255">
        <v>11</v>
      </c>
      <c r="C67" s="257">
        <v>16</v>
      </c>
    </row>
    <row r="68" spans="1:3">
      <c r="A68" s="243">
        <v>0</v>
      </c>
      <c r="B68" s="255">
        <v>24</v>
      </c>
      <c r="C68" s="256">
        <v>3</v>
      </c>
    </row>
    <row r="69" spans="1:3">
      <c r="A69" s="243">
        <v>1</v>
      </c>
      <c r="B69" s="255">
        <v>18</v>
      </c>
      <c r="C69" s="256">
        <v>1</v>
      </c>
    </row>
    <row r="70" spans="1:3">
      <c r="A70" s="243">
        <v>0</v>
      </c>
      <c r="B70" s="255">
        <v>7</v>
      </c>
      <c r="C70" s="256">
        <v>2.5</v>
      </c>
    </row>
    <row r="71" spans="1:3">
      <c r="A71" s="243">
        <v>0</v>
      </c>
      <c r="B71" s="255">
        <v>14</v>
      </c>
      <c r="C71" s="257">
        <v>2</v>
      </c>
    </row>
    <row r="72" spans="1:3">
      <c r="A72" s="243">
        <v>0</v>
      </c>
      <c r="B72" s="255">
        <v>31</v>
      </c>
      <c r="C72" s="256">
        <v>5</v>
      </c>
    </row>
    <row r="73" spans="1:3">
      <c r="A73" s="243">
        <v>0</v>
      </c>
      <c r="B73" s="255">
        <v>9</v>
      </c>
      <c r="C73" s="256">
        <v>6</v>
      </c>
    </row>
    <row r="74" spans="1:3">
      <c r="A74" s="243">
        <v>0</v>
      </c>
      <c r="B74" s="255">
        <v>14</v>
      </c>
      <c r="C74" s="256">
        <v>1.5</v>
      </c>
    </row>
    <row r="75" spans="1:3">
      <c r="A75" s="243">
        <v>0</v>
      </c>
      <c r="B75" s="255">
        <v>21</v>
      </c>
      <c r="C75" s="256">
        <v>4</v>
      </c>
    </row>
    <row r="76" spans="1:3">
      <c r="A76" s="243">
        <v>0</v>
      </c>
      <c r="B76" s="255">
        <v>19</v>
      </c>
      <c r="C76" s="256">
        <v>3</v>
      </c>
    </row>
    <row r="77" spans="1:3">
      <c r="A77" s="243">
        <v>0</v>
      </c>
      <c r="B77" s="255">
        <v>20</v>
      </c>
      <c r="C77" s="256">
        <v>4</v>
      </c>
    </row>
    <row r="78" spans="1:3">
      <c r="A78" s="243">
        <v>0</v>
      </c>
      <c r="B78" s="255">
        <v>32</v>
      </c>
      <c r="C78" s="256">
        <v>5</v>
      </c>
    </row>
    <row r="79" spans="1:3">
      <c r="A79" s="243">
        <v>0</v>
      </c>
      <c r="B79" s="255">
        <v>31</v>
      </c>
      <c r="C79" s="256">
        <v>4</v>
      </c>
    </row>
    <row r="80" spans="1:3">
      <c r="A80" s="243">
        <v>1</v>
      </c>
      <c r="B80" s="255">
        <v>40</v>
      </c>
      <c r="C80" s="256">
        <v>9</v>
      </c>
    </row>
    <row r="81" spans="1:3">
      <c r="A81" s="243">
        <v>0</v>
      </c>
      <c r="B81" s="255">
        <v>22</v>
      </c>
      <c r="C81" s="256">
        <v>10</v>
      </c>
    </row>
    <row r="82" spans="1:3">
      <c r="A82" s="243">
        <v>1</v>
      </c>
      <c r="B82" s="255">
        <v>14</v>
      </c>
      <c r="C82" s="256">
        <v>10</v>
      </c>
    </row>
    <row r="83" spans="1:3">
      <c r="A83" s="243">
        <v>1</v>
      </c>
      <c r="B83" s="255">
        <v>27</v>
      </c>
      <c r="C83" s="256">
        <v>8</v>
      </c>
    </row>
    <row r="84" spans="1:3">
      <c r="A84" s="243">
        <v>0</v>
      </c>
      <c r="B84" s="255">
        <v>13</v>
      </c>
      <c r="C84" s="256">
        <v>3</v>
      </c>
    </row>
    <row r="85" spans="1:3">
      <c r="A85" s="243">
        <v>1</v>
      </c>
      <c r="B85" s="255">
        <v>18</v>
      </c>
      <c r="C85" s="256">
        <v>4</v>
      </c>
    </row>
    <row r="86" spans="1:3">
      <c r="A86" s="243">
        <v>0</v>
      </c>
      <c r="B86" s="255">
        <v>26</v>
      </c>
      <c r="C86" s="256">
        <v>10</v>
      </c>
    </row>
    <row r="87" spans="1:3">
      <c r="A87" s="243">
        <v>0</v>
      </c>
      <c r="B87" s="255">
        <v>27</v>
      </c>
      <c r="C87" s="256">
        <v>2</v>
      </c>
    </row>
    <row r="88" spans="1:3">
      <c r="A88" s="243">
        <v>1</v>
      </c>
      <c r="B88" s="255">
        <v>24</v>
      </c>
      <c r="C88" s="256">
        <v>1</v>
      </c>
    </row>
    <row r="89" spans="1:3">
      <c r="A89" s="243">
        <v>0</v>
      </c>
      <c r="B89" s="255">
        <v>21</v>
      </c>
      <c r="C89" s="256">
        <v>3</v>
      </c>
    </row>
    <row r="90" spans="1:3">
      <c r="A90" s="243">
        <v>0</v>
      </c>
      <c r="B90" s="255">
        <v>20</v>
      </c>
      <c r="C90" s="256">
        <v>5</v>
      </c>
    </row>
    <row r="91" spans="1:3">
      <c r="A91" s="243">
        <v>0</v>
      </c>
      <c r="B91" s="255">
        <v>42</v>
      </c>
      <c r="C91" s="256">
        <v>8</v>
      </c>
    </row>
    <row r="92" spans="1:3">
      <c r="A92" s="243">
        <v>0</v>
      </c>
      <c r="B92" s="255">
        <v>19</v>
      </c>
      <c r="C92" s="257">
        <v>11</v>
      </c>
    </row>
    <row r="93" spans="1:3">
      <c r="A93" s="243">
        <v>0</v>
      </c>
      <c r="B93" s="255">
        <v>36</v>
      </c>
      <c r="C93" s="256">
        <v>1</v>
      </c>
    </row>
    <row r="94" spans="1:3">
      <c r="A94" s="243">
        <v>0</v>
      </c>
      <c r="B94" s="255">
        <v>17</v>
      </c>
      <c r="C94" s="256">
        <v>11</v>
      </c>
    </row>
    <row r="95" spans="1:3">
      <c r="A95" s="243">
        <v>1</v>
      </c>
      <c r="B95" s="255">
        <v>31</v>
      </c>
      <c r="C95" s="256">
        <v>4</v>
      </c>
    </row>
    <row r="96" spans="1:3">
      <c r="A96" s="243">
        <v>1</v>
      </c>
      <c r="B96" s="255">
        <v>19</v>
      </c>
      <c r="C96" s="256">
        <v>2</v>
      </c>
    </row>
    <row r="97" spans="1:3">
      <c r="A97" s="243">
        <v>0</v>
      </c>
      <c r="B97" s="255">
        <v>26</v>
      </c>
      <c r="C97" s="257">
        <v>1.5</v>
      </c>
    </row>
    <row r="98" spans="1:3">
      <c r="A98" s="243">
        <v>0</v>
      </c>
      <c r="B98" s="255">
        <v>25</v>
      </c>
      <c r="C98" s="256">
        <v>12</v>
      </c>
    </row>
    <row r="99" spans="1:3">
      <c r="A99" s="243">
        <v>1</v>
      </c>
      <c r="B99" s="255">
        <v>22</v>
      </c>
      <c r="C99" s="257">
        <v>20</v>
      </c>
    </row>
    <row r="100" spans="1:3">
      <c r="A100" s="243">
        <v>0</v>
      </c>
      <c r="B100" s="255">
        <v>31</v>
      </c>
      <c r="C100" s="256">
        <v>6</v>
      </c>
    </row>
    <row r="101" spans="1:3">
      <c r="A101" s="243">
        <v>0</v>
      </c>
      <c r="B101" s="255">
        <v>9</v>
      </c>
      <c r="C101" s="256">
        <v>1</v>
      </c>
    </row>
    <row r="102" spans="1:3">
      <c r="A102" s="243">
        <v>0</v>
      </c>
      <c r="B102" s="255">
        <v>23</v>
      </c>
      <c r="C102" s="256">
        <v>10</v>
      </c>
    </row>
    <row r="103" spans="1:3">
      <c r="A103" s="243">
        <v>0</v>
      </c>
      <c r="B103" s="255">
        <v>24</v>
      </c>
      <c r="C103" s="256">
        <v>3</v>
      </c>
    </row>
    <row r="104" spans="1:3">
      <c r="A104" s="243">
        <v>1</v>
      </c>
      <c r="B104" s="255">
        <v>29</v>
      </c>
      <c r="C104" s="256">
        <v>4</v>
      </c>
    </row>
    <row r="105" spans="1:3">
      <c r="A105" s="243">
        <v>0</v>
      </c>
      <c r="B105" s="255">
        <v>26</v>
      </c>
      <c r="C105" s="256">
        <v>8</v>
      </c>
    </row>
    <row r="106" spans="1:3">
      <c r="A106" s="243">
        <v>0</v>
      </c>
      <c r="B106" s="255">
        <v>24</v>
      </c>
      <c r="C106" s="256">
        <v>9</v>
      </c>
    </row>
    <row r="107" spans="1:3">
      <c r="A107" s="243">
        <v>0</v>
      </c>
      <c r="B107" s="255">
        <v>22</v>
      </c>
      <c r="C107" s="257">
        <v>20</v>
      </c>
    </row>
    <row r="108" spans="1:3">
      <c r="A108" s="243">
        <v>0</v>
      </c>
      <c r="B108" s="255">
        <v>30</v>
      </c>
      <c r="C108" s="256">
        <v>2</v>
      </c>
    </row>
    <row r="109" spans="1:3">
      <c r="A109" s="243">
        <v>0</v>
      </c>
      <c r="B109" s="255">
        <v>23</v>
      </c>
      <c r="C109" s="256">
        <v>2</v>
      </c>
    </row>
    <row r="110" spans="1:3">
      <c r="A110" s="243">
        <v>0</v>
      </c>
      <c r="B110" s="255">
        <v>12</v>
      </c>
      <c r="C110" s="256">
        <v>8</v>
      </c>
    </row>
    <row r="111" spans="1:3">
      <c r="A111" s="243">
        <v>0</v>
      </c>
      <c r="B111" s="255">
        <v>7</v>
      </c>
      <c r="C111" s="256">
        <v>6</v>
      </c>
    </row>
    <row r="112" spans="1:3">
      <c r="A112" s="243">
        <v>0</v>
      </c>
      <c r="B112" s="255">
        <v>29</v>
      </c>
      <c r="C112" s="256">
        <v>4</v>
      </c>
    </row>
    <row r="113" spans="1:3">
      <c r="A113" s="243">
        <v>1</v>
      </c>
      <c r="B113" s="255">
        <v>16</v>
      </c>
      <c r="C113" s="256">
        <v>3</v>
      </c>
    </row>
    <row r="114" spans="1:3">
      <c r="A114" s="243">
        <v>0</v>
      </c>
      <c r="B114" s="255">
        <v>29</v>
      </c>
      <c r="C114" s="257">
        <v>10</v>
      </c>
    </row>
    <row r="115" spans="1:3">
      <c r="A115" s="243">
        <v>1</v>
      </c>
      <c r="B115" s="255">
        <v>38</v>
      </c>
      <c r="C115" s="256">
        <v>6</v>
      </c>
    </row>
    <row r="116" spans="1:3">
      <c r="A116" s="243">
        <v>0</v>
      </c>
      <c r="B116" s="255">
        <v>38</v>
      </c>
      <c r="C116" s="257">
        <v>3</v>
      </c>
    </row>
    <row r="117" spans="1:3">
      <c r="A117" s="243">
        <v>0</v>
      </c>
      <c r="B117" s="255">
        <v>9</v>
      </c>
      <c r="C117" s="256">
        <v>4</v>
      </c>
    </row>
    <row r="118" spans="1:3">
      <c r="A118" s="243">
        <v>0</v>
      </c>
      <c r="B118" s="255">
        <v>12</v>
      </c>
      <c r="C118" s="257">
        <v>1</v>
      </c>
    </row>
    <row r="119" spans="1:3">
      <c r="A119" s="243">
        <v>0</v>
      </c>
      <c r="B119" s="255">
        <v>22</v>
      </c>
      <c r="C119" s="256">
        <v>5</v>
      </c>
    </row>
    <row r="120" spans="1:3">
      <c r="A120" s="243">
        <v>0</v>
      </c>
      <c r="B120" s="255">
        <v>20</v>
      </c>
      <c r="C120" s="256">
        <v>4</v>
      </c>
    </row>
    <row r="121" spans="1:3">
      <c r="A121" s="243">
        <v>0</v>
      </c>
      <c r="B121" s="255">
        <v>24</v>
      </c>
      <c r="C121" s="256">
        <v>4</v>
      </c>
    </row>
    <row r="122" spans="1:3">
      <c r="A122" s="243">
        <v>0</v>
      </c>
      <c r="B122" s="255">
        <v>18</v>
      </c>
      <c r="C122" s="256">
        <v>3</v>
      </c>
    </row>
    <row r="123" spans="1:3">
      <c r="A123" s="243">
        <v>1</v>
      </c>
      <c r="B123" s="255">
        <v>16</v>
      </c>
      <c r="C123" s="256">
        <v>5</v>
      </c>
    </row>
    <row r="124" spans="1:3">
      <c r="A124" s="243">
        <v>0</v>
      </c>
      <c r="B124" s="255">
        <v>29</v>
      </c>
      <c r="C124" s="256">
        <v>2</v>
      </c>
    </row>
    <row r="125" spans="1:3">
      <c r="A125" s="243">
        <v>1</v>
      </c>
      <c r="B125" s="255">
        <v>20</v>
      </c>
      <c r="C125" s="256">
        <v>4</v>
      </c>
    </row>
    <row r="126" spans="1:3">
      <c r="A126" s="243">
        <v>1</v>
      </c>
      <c r="B126" s="255">
        <v>36</v>
      </c>
      <c r="C126" s="256">
        <v>4</v>
      </c>
    </row>
    <row r="127" spans="1:3">
      <c r="A127" s="243">
        <v>0</v>
      </c>
      <c r="B127" s="255">
        <v>19</v>
      </c>
      <c r="C127" s="256">
        <v>5.5</v>
      </c>
    </row>
    <row r="128" spans="1:3">
      <c r="A128" s="243">
        <v>1</v>
      </c>
      <c r="B128" s="255">
        <v>25</v>
      </c>
      <c r="C128" s="256">
        <v>4</v>
      </c>
    </row>
    <row r="129" spans="1:3">
      <c r="A129" s="243">
        <v>0</v>
      </c>
      <c r="B129" s="255">
        <v>17</v>
      </c>
      <c r="C129" s="256">
        <v>1</v>
      </c>
    </row>
    <row r="130" spans="1:3">
      <c r="A130" s="243">
        <v>0</v>
      </c>
      <c r="B130" s="255">
        <v>30</v>
      </c>
      <c r="C130" s="256">
        <v>8</v>
      </c>
    </row>
    <row r="131" spans="1:3">
      <c r="A131" s="243">
        <v>0</v>
      </c>
      <c r="B131" s="255">
        <v>20</v>
      </c>
      <c r="C131" s="256">
        <v>1.5</v>
      </c>
    </row>
    <row r="132" spans="1:3">
      <c r="A132" s="243">
        <v>1</v>
      </c>
      <c r="B132" s="255">
        <v>21</v>
      </c>
      <c r="C132" s="256">
        <v>4</v>
      </c>
    </row>
    <row r="133" spans="1:3">
      <c r="A133" s="243">
        <v>1</v>
      </c>
      <c r="B133" s="255">
        <v>40</v>
      </c>
      <c r="C133" s="256">
        <v>8.5</v>
      </c>
    </row>
    <row r="134" spans="1:3">
      <c r="A134" s="243">
        <v>0</v>
      </c>
      <c r="B134" s="255">
        <v>25</v>
      </c>
      <c r="C134" s="256">
        <v>2.5</v>
      </c>
    </row>
    <row r="135" spans="1:3">
      <c r="A135" s="243">
        <v>0</v>
      </c>
      <c r="B135" s="255">
        <v>17</v>
      </c>
      <c r="C135" s="256">
        <v>2</v>
      </c>
    </row>
    <row r="136" spans="1:3">
      <c r="A136" s="243">
        <v>0</v>
      </c>
      <c r="B136" s="255">
        <v>17</v>
      </c>
      <c r="C136" s="257">
        <v>1</v>
      </c>
    </row>
    <row r="137" spans="1:3">
      <c r="A137" s="243">
        <v>0</v>
      </c>
      <c r="B137" s="255">
        <v>15</v>
      </c>
      <c r="C137" s="256">
        <v>20</v>
      </c>
    </row>
    <row r="138" spans="1:3">
      <c r="A138" s="243">
        <v>0</v>
      </c>
      <c r="B138" s="255">
        <v>16</v>
      </c>
      <c r="C138" s="256">
        <v>10</v>
      </c>
    </row>
    <row r="139" spans="1:3">
      <c r="A139" s="243">
        <v>0</v>
      </c>
      <c r="B139" s="255">
        <v>23</v>
      </c>
      <c r="C139" s="256">
        <v>5</v>
      </c>
    </row>
    <row r="140" spans="1:3">
      <c r="A140" s="243">
        <v>0</v>
      </c>
      <c r="B140" s="255">
        <v>31</v>
      </c>
      <c r="C140" s="256">
        <v>4.5</v>
      </c>
    </row>
    <row r="141" spans="1:3">
      <c r="A141" s="243">
        <v>0</v>
      </c>
      <c r="B141" s="255">
        <v>32</v>
      </c>
      <c r="C141" s="256">
        <v>10</v>
      </c>
    </row>
    <row r="142" spans="1:3">
      <c r="A142" s="243">
        <v>0</v>
      </c>
      <c r="B142" s="255">
        <v>13</v>
      </c>
      <c r="C142" s="256">
        <v>5</v>
      </c>
    </row>
    <row r="143" spans="1:3">
      <c r="A143" s="243">
        <v>1</v>
      </c>
      <c r="B143" s="255">
        <v>11</v>
      </c>
      <c r="C143" s="256">
        <v>6</v>
      </c>
    </row>
    <row r="144" spans="1:3">
      <c r="A144" s="243">
        <v>0</v>
      </c>
      <c r="B144" s="255">
        <v>12</v>
      </c>
      <c r="C144" s="256">
        <v>7</v>
      </c>
    </row>
    <row r="145" spans="1:3">
      <c r="A145" s="243">
        <v>0</v>
      </c>
      <c r="B145" s="255">
        <v>25</v>
      </c>
      <c r="C145" s="256">
        <v>5</v>
      </c>
    </row>
    <row r="146" spans="1:3">
      <c r="A146" s="243">
        <v>0</v>
      </c>
      <c r="B146" s="255">
        <v>18</v>
      </c>
      <c r="C146" s="256">
        <v>10</v>
      </c>
    </row>
    <row r="147" spans="1:3">
      <c r="A147" s="243">
        <v>0</v>
      </c>
      <c r="B147" s="255">
        <v>19</v>
      </c>
      <c r="C147" s="256">
        <v>4</v>
      </c>
    </row>
    <row r="148" spans="1:3">
      <c r="A148" s="243">
        <v>0</v>
      </c>
      <c r="B148" s="255">
        <v>24</v>
      </c>
      <c r="C148" s="256">
        <v>3</v>
      </c>
    </row>
    <row r="149" spans="1:3">
      <c r="A149" s="243">
        <v>0</v>
      </c>
      <c r="B149" s="255">
        <v>18</v>
      </c>
      <c r="C149" s="256">
        <v>8</v>
      </c>
    </row>
    <row r="150" spans="1:3">
      <c r="A150" s="243">
        <v>0</v>
      </c>
      <c r="B150" s="255">
        <v>41</v>
      </c>
      <c r="C150" s="256">
        <v>10</v>
      </c>
    </row>
    <row r="151" spans="1:3">
      <c r="A151" s="243">
        <v>0</v>
      </c>
      <c r="B151" s="255">
        <v>13</v>
      </c>
      <c r="C151" s="256">
        <v>2.5</v>
      </c>
    </row>
    <row r="152" spans="1:3">
      <c r="A152" s="243">
        <v>1</v>
      </c>
      <c r="B152" s="255">
        <v>26</v>
      </c>
      <c r="C152" s="256">
        <v>5</v>
      </c>
    </row>
    <row r="153" spans="1:3">
      <c r="A153" s="243">
        <v>0</v>
      </c>
      <c r="B153" s="255">
        <v>24</v>
      </c>
      <c r="C153" s="256">
        <v>6</v>
      </c>
    </row>
    <row r="154" spans="1:3">
      <c r="A154" s="243">
        <v>1</v>
      </c>
      <c r="B154" s="255">
        <v>19</v>
      </c>
      <c r="C154" s="256">
        <v>3.5</v>
      </c>
    </row>
    <row r="155" spans="1:3">
      <c r="A155" s="243">
        <v>0</v>
      </c>
      <c r="B155" s="255">
        <v>24</v>
      </c>
      <c r="C155" s="256">
        <v>1</v>
      </c>
    </row>
    <row r="156" spans="1:3">
      <c r="A156" s="243">
        <v>1</v>
      </c>
      <c r="B156" s="255">
        <v>37</v>
      </c>
      <c r="C156" s="257">
        <v>18</v>
      </c>
    </row>
    <row r="157" spans="1:3">
      <c r="A157" s="243">
        <v>0</v>
      </c>
      <c r="B157" s="255">
        <v>22</v>
      </c>
      <c r="C157" s="256">
        <v>2</v>
      </c>
    </row>
    <row r="158" spans="1:3">
      <c r="A158" s="243">
        <v>1</v>
      </c>
      <c r="B158" s="255">
        <v>27</v>
      </c>
      <c r="C158" s="256">
        <v>2.5</v>
      </c>
    </row>
    <row r="159" spans="1:3">
      <c r="A159" s="243">
        <v>0</v>
      </c>
      <c r="B159" s="255">
        <v>25</v>
      </c>
      <c r="C159" s="256">
        <v>12</v>
      </c>
    </row>
    <row r="160" spans="1:3">
      <c r="A160" s="243">
        <v>1</v>
      </c>
      <c r="B160" s="255">
        <v>39</v>
      </c>
      <c r="C160" s="256">
        <v>5</v>
      </c>
    </row>
    <row r="161" spans="1:3">
      <c r="A161" s="243">
        <v>0</v>
      </c>
      <c r="B161" s="255">
        <v>20</v>
      </c>
      <c r="C161" s="256">
        <v>2</v>
      </c>
    </row>
    <row r="162" spans="1:3">
      <c r="A162" s="243">
        <v>0</v>
      </c>
      <c r="B162" s="255">
        <v>15</v>
      </c>
      <c r="C162" s="257">
        <v>6</v>
      </c>
    </row>
    <row r="163" spans="1:3">
      <c r="A163" s="243">
        <v>0</v>
      </c>
      <c r="B163" s="255">
        <v>26</v>
      </c>
      <c r="C163" s="256">
        <v>2</v>
      </c>
    </row>
    <row r="164" spans="1:3">
      <c r="A164" s="243">
        <v>0</v>
      </c>
      <c r="B164" s="255">
        <v>14</v>
      </c>
      <c r="C164" s="256">
        <v>10</v>
      </c>
    </row>
    <row r="165" spans="1:3">
      <c r="A165" s="243">
        <v>0</v>
      </c>
      <c r="B165" s="255">
        <v>14</v>
      </c>
      <c r="C165" s="256">
        <v>3</v>
      </c>
    </row>
    <row r="166" spans="1:3">
      <c r="A166" s="243">
        <v>1</v>
      </c>
      <c r="B166" s="255">
        <v>35</v>
      </c>
      <c r="C166" s="256">
        <v>5</v>
      </c>
    </row>
    <row r="167" spans="1:3">
      <c r="A167" s="243">
        <v>1</v>
      </c>
      <c r="B167" s="255">
        <v>39</v>
      </c>
      <c r="C167" s="256">
        <v>6</v>
      </c>
    </row>
    <row r="168" spans="1:3">
      <c r="A168" s="243">
        <v>0</v>
      </c>
      <c r="B168" s="255">
        <v>26</v>
      </c>
      <c r="C168" s="256">
        <v>1</v>
      </c>
    </row>
    <row r="169" spans="1:3">
      <c r="A169" s="243">
        <v>0</v>
      </c>
      <c r="B169" s="255">
        <v>24</v>
      </c>
      <c r="C169" s="256">
        <v>1</v>
      </c>
    </row>
    <row r="170" spans="1:3">
      <c r="A170" s="243">
        <v>0</v>
      </c>
      <c r="B170" s="255">
        <v>26</v>
      </c>
      <c r="C170" s="257">
        <v>14</v>
      </c>
    </row>
    <row r="171" spans="1:3">
      <c r="A171" s="243">
        <v>0</v>
      </c>
      <c r="B171" s="255">
        <v>16</v>
      </c>
      <c r="C171" s="256">
        <v>1</v>
      </c>
    </row>
    <row r="172" spans="1:3">
      <c r="A172" s="243">
        <v>0</v>
      </c>
      <c r="B172" s="255">
        <v>26</v>
      </c>
      <c r="C172" s="256">
        <v>2</v>
      </c>
    </row>
    <row r="173" spans="1:3">
      <c r="A173" s="243">
        <v>0</v>
      </c>
      <c r="B173" s="255">
        <v>10</v>
      </c>
      <c r="C173" s="256">
        <v>8</v>
      </c>
    </row>
    <row r="174" spans="1:3">
      <c r="A174" s="243">
        <v>0</v>
      </c>
      <c r="B174" s="255">
        <v>4</v>
      </c>
      <c r="C174" s="256">
        <v>8</v>
      </c>
    </row>
    <row r="175" spans="1:3">
      <c r="A175" s="243">
        <v>0</v>
      </c>
      <c r="B175" s="255">
        <v>17</v>
      </c>
      <c r="C175" s="256">
        <v>2</v>
      </c>
    </row>
    <row r="176" spans="1:3">
      <c r="A176" s="243">
        <v>1</v>
      </c>
      <c r="B176" s="255">
        <v>45</v>
      </c>
      <c r="C176" s="256">
        <v>21</v>
      </c>
    </row>
    <row r="177" spans="1:3">
      <c r="A177" s="243">
        <v>0</v>
      </c>
      <c r="B177" s="255">
        <v>30</v>
      </c>
      <c r="C177" s="256">
        <v>6</v>
      </c>
    </row>
    <row r="178" spans="1:3">
      <c r="A178" s="243">
        <v>0</v>
      </c>
      <c r="B178" s="255">
        <v>20</v>
      </c>
      <c r="C178" s="256">
        <v>4</v>
      </c>
    </row>
    <row r="179" spans="1:3">
      <c r="A179" s="243">
        <v>1</v>
      </c>
      <c r="B179" s="255">
        <v>32</v>
      </c>
      <c r="C179" s="256">
        <v>4</v>
      </c>
    </row>
    <row r="180" spans="1:3">
      <c r="A180" s="243">
        <v>0</v>
      </c>
      <c r="B180" s="255">
        <v>19</v>
      </c>
      <c r="C180" s="256">
        <v>10</v>
      </c>
    </row>
    <row r="181" spans="1:3">
      <c r="A181" s="243">
        <v>0</v>
      </c>
      <c r="B181" s="255">
        <v>14</v>
      </c>
      <c r="C181" s="256">
        <v>5</v>
      </c>
    </row>
    <row r="182" spans="1:3">
      <c r="A182" s="243">
        <v>0</v>
      </c>
      <c r="B182" s="255">
        <v>18</v>
      </c>
      <c r="C182" s="256">
        <v>10</v>
      </c>
    </row>
    <row r="183" spans="1:3">
      <c r="A183" s="243">
        <v>0</v>
      </c>
      <c r="B183" s="255">
        <v>27</v>
      </c>
      <c r="C183" s="256">
        <v>5</v>
      </c>
    </row>
    <row r="184" spans="1:3">
      <c r="A184" s="243">
        <v>0</v>
      </c>
      <c r="B184" s="255">
        <v>14</v>
      </c>
      <c r="C184" s="256">
        <v>2</v>
      </c>
    </row>
    <row r="185" spans="1:3">
      <c r="A185" s="243">
        <v>0</v>
      </c>
      <c r="B185" s="255">
        <v>28</v>
      </c>
      <c r="C185" s="256">
        <v>12</v>
      </c>
    </row>
    <row r="186" spans="1:3">
      <c r="A186" s="243">
        <v>0</v>
      </c>
      <c r="B186" s="255">
        <v>19</v>
      </c>
      <c r="C186" s="256">
        <v>6</v>
      </c>
    </row>
    <row r="187" spans="1:3">
      <c r="A187" s="243">
        <v>0</v>
      </c>
      <c r="B187" s="255">
        <v>22</v>
      </c>
      <c r="C187" s="256">
        <v>3</v>
      </c>
    </row>
    <row r="188" spans="1:3">
      <c r="A188" s="243">
        <v>0</v>
      </c>
      <c r="B188" s="255">
        <v>37</v>
      </c>
      <c r="C188" s="256">
        <v>6</v>
      </c>
    </row>
    <row r="189" spans="1:3">
      <c r="A189" s="243">
        <v>0</v>
      </c>
      <c r="B189" s="255">
        <v>27</v>
      </c>
      <c r="C189" s="256">
        <v>3</v>
      </c>
    </row>
    <row r="190" spans="1:3">
      <c r="A190" s="243">
        <v>0</v>
      </c>
      <c r="B190" s="255">
        <v>25</v>
      </c>
      <c r="C190" s="256">
        <v>8</v>
      </c>
    </row>
    <row r="191" spans="1:3">
      <c r="A191" s="243">
        <v>0</v>
      </c>
      <c r="B191" s="255">
        <v>26</v>
      </c>
      <c r="C191" s="256">
        <v>9</v>
      </c>
    </row>
    <row r="192" spans="1:3">
      <c r="A192" s="243">
        <v>0</v>
      </c>
      <c r="B192" s="255">
        <v>25</v>
      </c>
      <c r="C192" s="256">
        <v>6</v>
      </c>
    </row>
    <row r="193" spans="1:3">
      <c r="A193" s="243">
        <v>0</v>
      </c>
      <c r="B193" s="255">
        <v>13</v>
      </c>
      <c r="C193" s="256">
        <v>2</v>
      </c>
    </row>
    <row r="194" spans="1:3">
      <c r="A194" s="243">
        <v>0</v>
      </c>
      <c r="B194" s="255">
        <v>25</v>
      </c>
      <c r="C194" s="256">
        <v>4</v>
      </c>
    </row>
    <row r="195" spans="1:3">
      <c r="A195" s="243">
        <v>0</v>
      </c>
      <c r="B195" s="255">
        <v>29</v>
      </c>
      <c r="C195" s="256">
        <v>2</v>
      </c>
    </row>
    <row r="196" spans="1:3">
      <c r="A196" s="243">
        <v>0</v>
      </c>
      <c r="B196" s="255">
        <v>28</v>
      </c>
      <c r="C196" s="256">
        <v>6</v>
      </c>
    </row>
    <row r="197" spans="1:3">
      <c r="A197" s="243">
        <v>0</v>
      </c>
      <c r="B197" s="255">
        <v>2</v>
      </c>
      <c r="C197" s="256">
        <v>3</v>
      </c>
    </row>
    <row r="198" spans="1:3">
      <c r="A198" s="243">
        <v>0</v>
      </c>
      <c r="B198" s="255">
        <v>11</v>
      </c>
      <c r="C198" s="257">
        <v>1</v>
      </c>
    </row>
    <row r="199" spans="1:3">
      <c r="A199" s="243">
        <v>0</v>
      </c>
      <c r="B199" s="255">
        <v>22</v>
      </c>
      <c r="C199" s="256">
        <v>3</v>
      </c>
    </row>
    <row r="200" spans="1:3">
      <c r="A200" s="243">
        <v>0</v>
      </c>
      <c r="B200" s="255">
        <v>22</v>
      </c>
      <c r="C200" s="257">
        <v>1</v>
      </c>
    </row>
    <row r="201" spans="1:3">
      <c r="A201" s="243">
        <v>0</v>
      </c>
      <c r="B201" s="255">
        <v>27</v>
      </c>
      <c r="C201" s="257">
        <v>12</v>
      </c>
    </row>
    <row r="202" spans="1:3">
      <c r="A202" s="243">
        <v>0</v>
      </c>
      <c r="B202" s="255">
        <v>31</v>
      </c>
      <c r="C202" s="256">
        <v>5</v>
      </c>
    </row>
    <row r="203" spans="1:3">
      <c r="A203" s="243">
        <v>0</v>
      </c>
      <c r="B203" s="255">
        <v>20</v>
      </c>
      <c r="C203" s="256">
        <v>1</v>
      </c>
    </row>
    <row r="204" spans="1:3">
      <c r="A204" s="243">
        <v>1</v>
      </c>
      <c r="B204" s="255">
        <v>20</v>
      </c>
      <c r="C204" s="256">
        <v>2</v>
      </c>
    </row>
    <row r="205" spans="1:3">
      <c r="A205" s="243">
        <v>0</v>
      </c>
      <c r="B205" s="255">
        <v>26</v>
      </c>
      <c r="C205" s="256">
        <v>3.5</v>
      </c>
    </row>
    <row r="206" spans="1:3">
      <c r="A206" s="243">
        <v>1</v>
      </c>
      <c r="B206" s="255">
        <v>12</v>
      </c>
      <c r="C206" s="256">
        <v>12</v>
      </c>
    </row>
    <row r="207" spans="1:3">
      <c r="A207" s="243">
        <v>0</v>
      </c>
      <c r="B207" s="255">
        <v>32</v>
      </c>
      <c r="C207" s="256">
        <v>0.5</v>
      </c>
    </row>
    <row r="208" spans="1:3">
      <c r="A208" s="243">
        <v>0</v>
      </c>
      <c r="B208" s="255">
        <v>23</v>
      </c>
      <c r="C208" s="256">
        <v>5</v>
      </c>
    </row>
    <row r="209" spans="1:3">
      <c r="A209" s="243">
        <v>1</v>
      </c>
      <c r="B209" s="255">
        <v>28</v>
      </c>
      <c r="C209" s="256">
        <v>6</v>
      </c>
    </row>
    <row r="210" spans="1:3">
      <c r="A210" s="243">
        <v>0</v>
      </c>
      <c r="B210" s="255">
        <v>23</v>
      </c>
      <c r="C210" s="256">
        <v>3</v>
      </c>
    </row>
    <row r="211" spans="1:3">
      <c r="A211" s="243">
        <v>0</v>
      </c>
      <c r="B211" s="255">
        <v>19</v>
      </c>
      <c r="C211" s="256">
        <v>2.5</v>
      </c>
    </row>
    <row r="212" spans="1:3">
      <c r="A212" s="243">
        <v>0</v>
      </c>
      <c r="B212" s="255">
        <v>31</v>
      </c>
      <c r="C212" s="256">
        <v>4.5</v>
      </c>
    </row>
    <row r="213" spans="1:3">
      <c r="A213" s="243">
        <v>0</v>
      </c>
      <c r="B213" s="255">
        <v>25</v>
      </c>
      <c r="C213" s="256">
        <v>12</v>
      </c>
    </row>
    <row r="214" spans="1:3">
      <c r="A214" s="243">
        <v>0</v>
      </c>
      <c r="B214" s="255">
        <v>39</v>
      </c>
      <c r="C214" s="256">
        <v>3</v>
      </c>
    </row>
    <row r="215" spans="1:3">
      <c r="A215" s="243">
        <v>0</v>
      </c>
      <c r="B215" s="255">
        <v>14</v>
      </c>
      <c r="C215" s="256">
        <v>4</v>
      </c>
    </row>
    <row r="216" spans="1:3">
      <c r="A216" s="243">
        <v>1</v>
      </c>
      <c r="B216" s="255">
        <v>7</v>
      </c>
      <c r="C216" s="256">
        <v>2</v>
      </c>
    </row>
    <row r="217" spans="1:3">
      <c r="A217" s="243">
        <v>0</v>
      </c>
      <c r="B217" s="255">
        <v>29</v>
      </c>
      <c r="C217" s="256">
        <v>8</v>
      </c>
    </row>
    <row r="218" spans="1:3">
      <c r="A218" s="243">
        <v>0</v>
      </c>
      <c r="B218" s="255">
        <v>8</v>
      </c>
      <c r="C218" s="256">
        <v>2</v>
      </c>
    </row>
    <row r="219" spans="1:3">
      <c r="A219" s="243">
        <v>0</v>
      </c>
      <c r="B219" s="255">
        <v>28</v>
      </c>
      <c r="C219" s="256">
        <v>2</v>
      </c>
    </row>
    <row r="220" spans="1:3">
      <c r="A220" s="243">
        <v>0</v>
      </c>
      <c r="B220" s="255">
        <v>5</v>
      </c>
      <c r="C220" s="256">
        <v>5</v>
      </c>
    </row>
    <row r="221" spans="1:3">
      <c r="A221" s="243">
        <v>1</v>
      </c>
      <c r="B221" s="255">
        <v>37</v>
      </c>
      <c r="C221" s="256">
        <v>10</v>
      </c>
    </row>
    <row r="222" spans="1:3">
      <c r="A222" s="243">
        <v>0</v>
      </c>
      <c r="B222" s="255">
        <v>32</v>
      </c>
      <c r="C222" s="256">
        <v>8</v>
      </c>
    </row>
    <row r="223" spans="1:3">
      <c r="A223" s="243">
        <v>0</v>
      </c>
      <c r="B223" s="255">
        <v>22</v>
      </c>
      <c r="C223" s="256">
        <v>4</v>
      </c>
    </row>
    <row r="224" spans="1:3">
      <c r="A224" s="243">
        <v>1</v>
      </c>
      <c r="B224" s="255">
        <v>36</v>
      </c>
      <c r="C224" s="256">
        <v>8</v>
      </c>
    </row>
    <row r="225" spans="1:3">
      <c r="A225" s="243">
        <v>0</v>
      </c>
      <c r="B225" s="255">
        <v>25</v>
      </c>
      <c r="C225" s="256">
        <v>6</v>
      </c>
    </row>
    <row r="226" spans="1:3">
      <c r="A226" s="243">
        <v>0</v>
      </c>
      <c r="B226" s="255">
        <v>26</v>
      </c>
      <c r="C226" s="256">
        <v>1</v>
      </c>
    </row>
    <row r="227" spans="1:3">
      <c r="A227" s="243">
        <v>0</v>
      </c>
      <c r="B227" s="255">
        <v>31</v>
      </c>
      <c r="C227" s="256">
        <v>3</v>
      </c>
    </row>
    <row r="228" spans="1:3">
      <c r="A228" s="243">
        <v>0</v>
      </c>
      <c r="B228" s="255">
        <v>23</v>
      </c>
      <c r="C228" s="257">
        <v>12</v>
      </c>
    </row>
    <row r="229" spans="1:3">
      <c r="A229" s="243">
        <v>1</v>
      </c>
      <c r="B229" s="255">
        <v>36</v>
      </c>
      <c r="C229" s="257">
        <v>3</v>
      </c>
    </row>
    <row r="230" spans="1:3">
      <c r="A230" s="243">
        <v>0</v>
      </c>
      <c r="B230" s="255">
        <v>10</v>
      </c>
      <c r="C230" s="256">
        <v>1</v>
      </c>
    </row>
    <row r="231" spans="1:3">
      <c r="A231" s="243">
        <v>0</v>
      </c>
      <c r="B231" s="255">
        <v>27</v>
      </c>
      <c r="C231" s="256">
        <v>4</v>
      </c>
    </row>
    <row r="232" spans="1:3">
      <c r="A232" s="243">
        <v>0</v>
      </c>
      <c r="B232" s="255">
        <v>18</v>
      </c>
      <c r="C232" s="257">
        <v>12</v>
      </c>
    </row>
    <row r="233" spans="1:3">
      <c r="A233" s="243">
        <v>0</v>
      </c>
      <c r="B233" s="255">
        <v>22</v>
      </c>
      <c r="C233" s="256">
        <v>4</v>
      </c>
    </row>
    <row r="234" spans="1:3">
      <c r="A234" s="243">
        <v>0</v>
      </c>
      <c r="B234" s="255">
        <v>29</v>
      </c>
      <c r="C234" s="257">
        <v>3</v>
      </c>
    </row>
    <row r="235" spans="1:3">
      <c r="A235" s="243">
        <v>0</v>
      </c>
      <c r="B235" s="255">
        <v>23</v>
      </c>
      <c r="C235" s="256">
        <v>10</v>
      </c>
    </row>
    <row r="236" spans="1:3">
      <c r="A236" s="243">
        <v>0</v>
      </c>
      <c r="B236" s="255">
        <v>37</v>
      </c>
      <c r="C236" s="257">
        <v>10</v>
      </c>
    </row>
    <row r="237" spans="1:3">
      <c r="A237" s="243">
        <v>0</v>
      </c>
      <c r="B237" s="255">
        <v>31</v>
      </c>
      <c r="C237" s="257">
        <v>2</v>
      </c>
    </row>
    <row r="238" spans="1:3">
      <c r="A238" s="243">
        <v>0</v>
      </c>
      <c r="B238" s="255">
        <v>24</v>
      </c>
      <c r="C238" s="256">
        <v>6</v>
      </c>
    </row>
    <row r="239" spans="1:3">
      <c r="A239" s="243">
        <v>0</v>
      </c>
      <c r="B239" s="255">
        <v>16</v>
      </c>
      <c r="C239" s="256">
        <v>3</v>
      </c>
    </row>
    <row r="240" spans="1:3">
      <c r="A240" s="243">
        <v>1</v>
      </c>
      <c r="B240" s="255">
        <v>21</v>
      </c>
      <c r="C240" s="256">
        <v>1.5</v>
      </c>
    </row>
    <row r="241" spans="1:3">
      <c r="A241" s="243">
        <v>0</v>
      </c>
      <c r="B241" s="255">
        <v>40</v>
      </c>
      <c r="C241" s="256">
        <v>8</v>
      </c>
    </row>
    <row r="242" spans="1:3">
      <c r="A242" s="243">
        <v>0</v>
      </c>
      <c r="B242" s="255">
        <v>27</v>
      </c>
      <c r="C242" s="256">
        <v>7</v>
      </c>
    </row>
    <row r="243" spans="1:3">
      <c r="A243" s="243">
        <v>1</v>
      </c>
      <c r="B243" s="255">
        <v>24</v>
      </c>
      <c r="C243" s="256">
        <v>2</v>
      </c>
    </row>
    <row r="244" spans="1:3">
      <c r="A244" s="243">
        <v>0</v>
      </c>
      <c r="B244" s="255">
        <v>26</v>
      </c>
      <c r="C244" s="257">
        <v>3</v>
      </c>
    </row>
    <row r="245" spans="1:3">
      <c r="A245" s="243">
        <v>0</v>
      </c>
      <c r="B245" s="255">
        <v>18</v>
      </c>
      <c r="C245" s="256">
        <v>4</v>
      </c>
    </row>
    <row r="246" spans="1:3">
      <c r="A246" s="243">
        <v>0</v>
      </c>
      <c r="B246" s="255">
        <v>26</v>
      </c>
      <c r="C246" s="256">
        <v>8</v>
      </c>
    </row>
    <row r="247" spans="1:3">
      <c r="A247" s="243">
        <v>0</v>
      </c>
      <c r="B247" s="255">
        <v>29</v>
      </c>
      <c r="C247" s="256">
        <v>3</v>
      </c>
    </row>
    <row r="248" spans="1:3">
      <c r="A248" s="243">
        <v>0</v>
      </c>
      <c r="B248" s="255">
        <v>29</v>
      </c>
      <c r="C248" s="256">
        <v>3</v>
      </c>
    </row>
    <row r="249" spans="1:3">
      <c r="A249" s="243">
        <v>0</v>
      </c>
      <c r="B249" s="255">
        <v>16</v>
      </c>
      <c r="C249" s="257">
        <v>1</v>
      </c>
    </row>
    <row r="250" spans="1:3">
      <c r="A250" s="243">
        <v>0</v>
      </c>
      <c r="B250" s="255">
        <v>17</v>
      </c>
      <c r="C250" s="256">
        <v>6</v>
      </c>
    </row>
    <row r="251" spans="1:3">
      <c r="A251" s="243">
        <v>0</v>
      </c>
      <c r="B251" s="255">
        <v>24</v>
      </c>
      <c r="C251" s="256">
        <v>0.5</v>
      </c>
    </row>
    <row r="252" spans="1:3">
      <c r="A252" s="243">
        <v>0</v>
      </c>
      <c r="B252" s="255">
        <v>18</v>
      </c>
      <c r="C252" s="256">
        <v>10</v>
      </c>
    </row>
    <row r="253" spans="1:3">
      <c r="A253" s="243">
        <v>0</v>
      </c>
      <c r="B253" s="255">
        <v>24</v>
      </c>
      <c r="C253" s="256">
        <v>5</v>
      </c>
    </row>
    <row r="254" spans="1:3">
      <c r="A254" s="243">
        <v>0</v>
      </c>
      <c r="B254" s="255">
        <v>11</v>
      </c>
      <c r="C254" s="257">
        <v>2</v>
      </c>
    </row>
    <row r="255" spans="1:3">
      <c r="A255" s="243">
        <v>0</v>
      </c>
      <c r="B255" s="255">
        <v>24</v>
      </c>
      <c r="C255" s="256">
        <v>9</v>
      </c>
    </row>
    <row r="256" spans="1:3">
      <c r="A256" s="243">
        <v>1</v>
      </c>
      <c r="B256" s="255">
        <v>26</v>
      </c>
      <c r="C256" s="256">
        <v>2</v>
      </c>
    </row>
    <row r="257" spans="1:3">
      <c r="A257" s="243">
        <v>0</v>
      </c>
      <c r="B257" s="255">
        <v>11</v>
      </c>
      <c r="C257" s="256">
        <v>4</v>
      </c>
    </row>
    <row r="258" spans="1:3">
      <c r="A258" s="243">
        <v>0</v>
      </c>
      <c r="B258" s="255">
        <v>14</v>
      </c>
      <c r="C258" s="256">
        <v>3</v>
      </c>
    </row>
    <row r="259" spans="1:3">
      <c r="A259" s="243">
        <v>0</v>
      </c>
      <c r="B259" s="255">
        <v>11</v>
      </c>
      <c r="C259" s="256">
        <v>18</v>
      </c>
    </row>
    <row r="260" spans="1:3">
      <c r="A260" s="243">
        <v>1</v>
      </c>
      <c r="B260" s="255">
        <v>10</v>
      </c>
      <c r="C260" s="257">
        <v>1</v>
      </c>
    </row>
    <row r="261" spans="1:3">
      <c r="A261" s="243">
        <v>1</v>
      </c>
      <c r="B261" s="255">
        <v>37</v>
      </c>
      <c r="C261" s="257">
        <v>1</v>
      </c>
    </row>
    <row r="262" spans="1:3">
      <c r="A262" s="243">
        <v>0</v>
      </c>
      <c r="B262" s="255">
        <v>18</v>
      </c>
      <c r="C262" s="257">
        <v>0.5</v>
      </c>
    </row>
    <row r="263" spans="1:3">
      <c r="A263" s="243">
        <v>0</v>
      </c>
      <c r="B263" s="255">
        <v>22</v>
      </c>
      <c r="C263" s="257">
        <v>16</v>
      </c>
    </row>
    <row r="264" spans="1:3">
      <c r="A264" s="243">
        <v>0</v>
      </c>
      <c r="B264" s="255">
        <v>11</v>
      </c>
      <c r="C264" s="256">
        <v>8</v>
      </c>
    </row>
    <row r="265" spans="1:3">
      <c r="A265" s="243">
        <v>0</v>
      </c>
      <c r="B265" s="255">
        <v>6</v>
      </c>
      <c r="C265" s="256">
        <v>1</v>
      </c>
    </row>
    <row r="266" spans="1:3">
      <c r="A266" s="243">
        <v>0</v>
      </c>
      <c r="B266" s="255">
        <v>24</v>
      </c>
      <c r="C266" s="256">
        <v>0.5</v>
      </c>
    </row>
    <row r="267" spans="1:3">
      <c r="A267" s="243">
        <v>1</v>
      </c>
      <c r="B267" s="255">
        <v>17</v>
      </c>
      <c r="C267" s="256">
        <v>6</v>
      </c>
    </row>
    <row r="268" spans="1:3">
      <c r="A268" s="243">
        <v>1</v>
      </c>
      <c r="B268" s="255">
        <v>28</v>
      </c>
      <c r="C268" s="256">
        <v>4</v>
      </c>
    </row>
    <row r="269" spans="1:3">
      <c r="A269" s="243">
        <v>1</v>
      </c>
      <c r="B269" s="255">
        <v>13</v>
      </c>
      <c r="C269" s="256">
        <v>2.5</v>
      </c>
    </row>
    <row r="270" spans="1:3">
      <c r="A270" s="243">
        <v>1</v>
      </c>
      <c r="B270" s="255">
        <v>33</v>
      </c>
      <c r="C270" s="256">
        <v>2</v>
      </c>
    </row>
    <row r="271" spans="1:3">
      <c r="A271" s="243">
        <v>0</v>
      </c>
      <c r="B271" s="255">
        <v>29</v>
      </c>
      <c r="C271" s="257">
        <v>2</v>
      </c>
    </row>
    <row r="272" spans="1:3">
      <c r="A272" s="243">
        <v>0</v>
      </c>
      <c r="B272" s="255">
        <v>29</v>
      </c>
      <c r="C272" s="256">
        <v>3</v>
      </c>
    </row>
    <row r="273" spans="1:3">
      <c r="A273" s="243">
        <v>1</v>
      </c>
      <c r="B273" s="255">
        <v>22</v>
      </c>
      <c r="C273" s="257">
        <v>2</v>
      </c>
    </row>
    <row r="274" spans="1:3">
      <c r="A274" s="243">
        <v>0</v>
      </c>
      <c r="B274" s="255">
        <v>20</v>
      </c>
      <c r="C274" s="256">
        <v>7</v>
      </c>
    </row>
    <row r="275" spans="1:3">
      <c r="A275" s="243">
        <v>0</v>
      </c>
      <c r="B275" s="255">
        <v>24</v>
      </c>
      <c r="C275" s="257">
        <v>1</v>
      </c>
    </row>
    <row r="276" spans="1:3">
      <c r="A276" s="243">
        <v>0</v>
      </c>
      <c r="B276" s="255">
        <v>3</v>
      </c>
      <c r="C276" s="256">
        <v>2</v>
      </c>
    </row>
    <row r="277" spans="1:3">
      <c r="A277" s="243">
        <v>0</v>
      </c>
      <c r="B277" s="255">
        <v>32</v>
      </c>
      <c r="C277" s="256">
        <v>3.5</v>
      </c>
    </row>
    <row r="278" spans="1:3">
      <c r="A278" s="243">
        <v>0</v>
      </c>
      <c r="B278" s="255">
        <v>34</v>
      </c>
      <c r="C278" s="256">
        <v>6</v>
      </c>
    </row>
    <row r="279" spans="1:3">
      <c r="A279" s="243">
        <v>0</v>
      </c>
      <c r="B279" s="255">
        <v>16</v>
      </c>
      <c r="C279" s="256">
        <v>2</v>
      </c>
    </row>
    <row r="280" spans="1:3">
      <c r="A280" s="243">
        <v>0</v>
      </c>
      <c r="B280" s="255">
        <v>13</v>
      </c>
      <c r="C280" s="256">
        <v>2</v>
      </c>
    </row>
    <row r="281" spans="1:3">
      <c r="A281" s="243">
        <v>0</v>
      </c>
      <c r="B281" s="255">
        <v>31</v>
      </c>
      <c r="C281" s="256">
        <v>3</v>
      </c>
    </row>
    <row r="282" spans="1:3">
      <c r="A282" s="243">
        <v>0</v>
      </c>
      <c r="B282" s="255">
        <v>14</v>
      </c>
      <c r="C282" s="257">
        <v>1.5</v>
      </c>
    </row>
    <row r="283" spans="1:3">
      <c r="A283" s="243">
        <v>0</v>
      </c>
      <c r="B283" s="255">
        <v>3</v>
      </c>
      <c r="C283" s="256">
        <v>7.5</v>
      </c>
    </row>
    <row r="284" spans="1:3">
      <c r="A284" s="243">
        <v>0</v>
      </c>
      <c r="B284" s="255">
        <v>13</v>
      </c>
      <c r="C284" s="257">
        <v>16</v>
      </c>
    </row>
    <row r="285" spans="1:3">
      <c r="A285" s="243">
        <v>0</v>
      </c>
      <c r="B285" s="255">
        <v>20</v>
      </c>
      <c r="C285" s="256">
        <v>1</v>
      </c>
    </row>
    <row r="286" spans="1:3">
      <c r="A286" s="243">
        <v>0</v>
      </c>
      <c r="B286" s="255">
        <v>17</v>
      </c>
      <c r="C286" s="256">
        <v>2</v>
      </c>
    </row>
    <row r="287" spans="1:3">
      <c r="A287" s="243">
        <v>1</v>
      </c>
      <c r="B287" s="255">
        <v>22</v>
      </c>
      <c r="C287" s="256">
        <v>0.5</v>
      </c>
    </row>
    <row r="288" spans="1:3">
      <c r="A288" s="243">
        <v>0</v>
      </c>
      <c r="B288" s="255">
        <v>34</v>
      </c>
      <c r="C288" s="256">
        <v>5</v>
      </c>
    </row>
    <row r="289" spans="1:3">
      <c r="A289" s="243">
        <v>0</v>
      </c>
      <c r="B289" s="255">
        <v>30</v>
      </c>
      <c r="C289" s="256">
        <v>1</v>
      </c>
    </row>
    <row r="290" spans="1:3">
      <c r="A290" s="243">
        <v>1</v>
      </c>
      <c r="B290" s="255">
        <v>28</v>
      </c>
      <c r="C290" s="256">
        <v>9</v>
      </c>
    </row>
    <row r="291" spans="1:3">
      <c r="A291" s="243">
        <v>0</v>
      </c>
      <c r="B291" s="255">
        <v>30</v>
      </c>
      <c r="C291" s="257">
        <v>1</v>
      </c>
    </row>
    <row r="292" spans="1:3">
      <c r="A292" s="243">
        <v>0</v>
      </c>
      <c r="B292" s="255">
        <v>19</v>
      </c>
      <c r="C292" s="256">
        <v>3.5</v>
      </c>
    </row>
    <row r="293" spans="1:3">
      <c r="A293" s="243">
        <v>1</v>
      </c>
      <c r="B293" s="255">
        <v>31</v>
      </c>
      <c r="C293" s="256">
        <v>2</v>
      </c>
    </row>
    <row r="294" spans="1:3">
      <c r="A294" s="243">
        <v>0</v>
      </c>
      <c r="B294" s="255">
        <v>27</v>
      </c>
      <c r="C294" s="257">
        <v>1</v>
      </c>
    </row>
    <row r="295" spans="1:3">
      <c r="A295" s="243">
        <v>0</v>
      </c>
      <c r="B295" s="255">
        <v>21</v>
      </c>
      <c r="C295" s="257">
        <v>2</v>
      </c>
    </row>
    <row r="296" spans="1:3">
      <c r="A296" s="243">
        <v>0</v>
      </c>
      <c r="B296" s="255">
        <v>27</v>
      </c>
      <c r="C296" s="256">
        <v>1</v>
      </c>
    </row>
    <row r="297" spans="1:3">
      <c r="A297" s="243">
        <v>1</v>
      </c>
      <c r="B297" s="255">
        <v>28</v>
      </c>
      <c r="C297" s="257">
        <v>1</v>
      </c>
    </row>
    <row r="298" spans="1:3">
      <c r="A298" s="243">
        <v>0</v>
      </c>
      <c r="B298" s="255">
        <v>26</v>
      </c>
      <c r="C298" s="256">
        <v>2</v>
      </c>
    </row>
    <row r="299" spans="1:3">
      <c r="A299" s="243">
        <v>1</v>
      </c>
      <c r="B299" s="255">
        <v>27</v>
      </c>
      <c r="C299" s="257">
        <v>0.5</v>
      </c>
    </row>
    <row r="300" spans="1:3">
      <c r="A300" s="243">
        <v>0</v>
      </c>
      <c r="B300" s="255">
        <v>11</v>
      </c>
      <c r="C300" s="257">
        <v>1.5</v>
      </c>
    </row>
    <row r="301" spans="1:3">
      <c r="A301" s="243">
        <v>0</v>
      </c>
      <c r="B301" s="255">
        <v>30</v>
      </c>
      <c r="C301" s="256">
        <v>7</v>
      </c>
    </row>
    <row r="302" spans="1:3">
      <c r="A302" s="243">
        <v>0</v>
      </c>
      <c r="B302" s="255">
        <v>23</v>
      </c>
      <c r="C302" s="256">
        <v>2</v>
      </c>
    </row>
    <row r="303" spans="1:3">
      <c r="A303" s="243">
        <v>0</v>
      </c>
      <c r="B303" s="255">
        <v>18</v>
      </c>
      <c r="C303" s="256">
        <v>2</v>
      </c>
    </row>
    <row r="304" spans="1:3">
      <c r="A304" s="243">
        <v>0</v>
      </c>
      <c r="B304" s="255">
        <v>18</v>
      </c>
      <c r="C304" s="256">
        <v>2</v>
      </c>
    </row>
    <row r="305" spans="1:3">
      <c r="A305" s="243">
        <v>0</v>
      </c>
      <c r="B305" s="255">
        <v>27</v>
      </c>
      <c r="C305" s="257">
        <v>24</v>
      </c>
    </row>
    <row r="306" spans="1:3">
      <c r="A306" s="243">
        <v>0</v>
      </c>
      <c r="B306" s="255">
        <v>29</v>
      </c>
      <c r="C306" s="256">
        <v>1</v>
      </c>
    </row>
    <row r="307" spans="1:3">
      <c r="A307" s="243">
        <v>1</v>
      </c>
      <c r="B307" s="255">
        <v>19</v>
      </c>
      <c r="C307" s="256">
        <v>1</v>
      </c>
    </row>
    <row r="308" spans="1:3">
      <c r="A308" s="243">
        <v>0</v>
      </c>
      <c r="B308" s="255">
        <v>30</v>
      </c>
      <c r="C308" s="256">
        <v>4</v>
      </c>
    </row>
    <row r="309" spans="1:3">
      <c r="A309" s="243">
        <v>0</v>
      </c>
      <c r="B309" s="255">
        <v>35</v>
      </c>
      <c r="C309" s="256">
        <v>8</v>
      </c>
    </row>
    <row r="310" spans="1:3">
      <c r="A310" s="243">
        <v>0</v>
      </c>
      <c r="B310" s="255">
        <v>28</v>
      </c>
      <c r="C310" s="256">
        <v>2</v>
      </c>
    </row>
    <row r="311" spans="1:3">
      <c r="A311" s="243">
        <v>0</v>
      </c>
      <c r="B311" s="255">
        <v>25</v>
      </c>
      <c r="C311" s="256">
        <v>2</v>
      </c>
    </row>
    <row r="312" spans="1:3">
      <c r="A312" s="243">
        <v>0</v>
      </c>
      <c r="B312" s="255">
        <v>28</v>
      </c>
      <c r="C312" s="256">
        <v>4</v>
      </c>
    </row>
    <row r="313" spans="1:3">
      <c r="A313" s="243">
        <v>0</v>
      </c>
      <c r="B313" s="255">
        <v>24</v>
      </c>
      <c r="C313" s="256">
        <v>6</v>
      </c>
    </row>
    <row r="314" spans="1:3">
      <c r="A314" s="243">
        <v>0</v>
      </c>
      <c r="B314" s="255">
        <v>33</v>
      </c>
      <c r="C314" s="256">
        <v>5</v>
      </c>
    </row>
    <row r="315" spans="1:3">
      <c r="A315" s="243">
        <v>0</v>
      </c>
      <c r="B315" s="255">
        <v>12</v>
      </c>
      <c r="C315" s="256">
        <v>5</v>
      </c>
    </row>
    <row r="316" spans="1:3">
      <c r="A316" s="243">
        <v>0</v>
      </c>
      <c r="B316" s="255">
        <v>18</v>
      </c>
      <c r="C316" s="256">
        <v>14</v>
      </c>
    </row>
    <row r="317" spans="1:3">
      <c r="A317" s="243">
        <v>0</v>
      </c>
      <c r="B317" s="255">
        <v>24</v>
      </c>
      <c r="C317" s="256">
        <v>5</v>
      </c>
    </row>
    <row r="318" spans="1:3">
      <c r="A318" s="243">
        <v>0</v>
      </c>
      <c r="B318" s="255">
        <v>20</v>
      </c>
      <c r="C318" s="256">
        <v>10</v>
      </c>
    </row>
    <row r="319" spans="1:3">
      <c r="A319" s="243">
        <v>0</v>
      </c>
      <c r="B319" s="255">
        <v>24</v>
      </c>
      <c r="C319" s="256">
        <v>4</v>
      </c>
    </row>
    <row r="320" spans="1:3">
      <c r="A320" s="243">
        <v>0</v>
      </c>
      <c r="B320" s="255">
        <v>15</v>
      </c>
      <c r="C320" s="256">
        <v>4</v>
      </c>
    </row>
    <row r="321" spans="1:3">
      <c r="A321" s="243">
        <v>0</v>
      </c>
      <c r="B321" s="255">
        <v>14</v>
      </c>
      <c r="C321" s="256">
        <v>2</v>
      </c>
    </row>
    <row r="322" spans="1:3">
      <c r="A322" s="243">
        <v>0</v>
      </c>
      <c r="B322" s="255">
        <v>11</v>
      </c>
      <c r="C322" s="256">
        <v>1</v>
      </c>
    </row>
    <row r="323" spans="1:3">
      <c r="A323" s="243">
        <v>0</v>
      </c>
      <c r="B323" s="255">
        <v>35</v>
      </c>
      <c r="C323" s="256">
        <v>16</v>
      </c>
    </row>
    <row r="324" spans="1:3">
      <c r="A324" s="243">
        <v>0</v>
      </c>
      <c r="B324" s="255">
        <v>22</v>
      </c>
      <c r="C324" s="256">
        <v>6</v>
      </c>
    </row>
    <row r="325" spans="1:3">
      <c r="A325" s="243">
        <v>0</v>
      </c>
      <c r="B325" s="255">
        <v>25</v>
      </c>
      <c r="C325" s="256">
        <v>12</v>
      </c>
    </row>
    <row r="326" spans="1:3">
      <c r="A326" s="243">
        <v>0</v>
      </c>
      <c r="B326" s="255">
        <v>29</v>
      </c>
      <c r="C326" s="256">
        <v>6</v>
      </c>
    </row>
    <row r="327" spans="1:3">
      <c r="A327" s="243">
        <v>0</v>
      </c>
      <c r="B327" s="255">
        <v>40</v>
      </c>
      <c r="C327" s="256">
        <v>16</v>
      </c>
    </row>
    <row r="328" spans="1:3">
      <c r="A328" s="243">
        <v>0</v>
      </c>
      <c r="B328" s="255">
        <v>25</v>
      </c>
      <c r="C328" s="256">
        <v>5</v>
      </c>
    </row>
    <row r="329" spans="1:3">
      <c r="A329" s="243">
        <v>0</v>
      </c>
      <c r="B329" s="255">
        <v>29</v>
      </c>
      <c r="C329" s="256">
        <v>8</v>
      </c>
    </row>
    <row r="330" spans="1:3">
      <c r="A330" s="243">
        <v>1</v>
      </c>
      <c r="B330" s="255">
        <v>34</v>
      </c>
      <c r="C330" s="256">
        <v>12</v>
      </c>
    </row>
    <row r="331" spans="1:3">
      <c r="A331" s="243">
        <v>0</v>
      </c>
      <c r="B331" s="255">
        <v>36</v>
      </c>
      <c r="C331" s="256">
        <v>5.5</v>
      </c>
    </row>
    <row r="332" spans="1:3">
      <c r="A332" s="243">
        <v>0</v>
      </c>
      <c r="B332" s="255">
        <v>41</v>
      </c>
      <c r="C332" s="256">
        <v>3</v>
      </c>
    </row>
    <row r="333" spans="1:3">
      <c r="A333" s="243">
        <v>0</v>
      </c>
      <c r="B333" s="255">
        <v>27</v>
      </c>
      <c r="C333" s="256">
        <v>7</v>
      </c>
    </row>
    <row r="334" spans="1:3">
      <c r="A334" s="243">
        <v>1</v>
      </c>
      <c r="B334" s="255">
        <v>8</v>
      </c>
      <c r="C334" s="256">
        <v>2</v>
      </c>
    </row>
    <row r="335" spans="1:3">
      <c r="A335" s="243">
        <v>1</v>
      </c>
      <c r="B335" s="255">
        <v>28</v>
      </c>
      <c r="C335" s="256">
        <v>0.5</v>
      </c>
    </row>
    <row r="336" spans="1:3">
      <c r="A336" s="243">
        <v>0</v>
      </c>
      <c r="B336" s="255">
        <v>19</v>
      </c>
      <c r="C336" s="256">
        <v>2</v>
      </c>
    </row>
    <row r="337" spans="1:3">
      <c r="A337" s="243">
        <v>0</v>
      </c>
      <c r="B337" s="255">
        <v>22</v>
      </c>
      <c r="C337" s="256">
        <v>9</v>
      </c>
    </row>
    <row r="338" spans="1:3">
      <c r="A338" s="243">
        <v>0</v>
      </c>
      <c r="B338" s="255">
        <v>29</v>
      </c>
      <c r="C338" s="256">
        <v>5</v>
      </c>
    </row>
    <row r="339" spans="1:3">
      <c r="A339" s="243">
        <v>1</v>
      </c>
      <c r="B339" s="255">
        <v>25</v>
      </c>
      <c r="C339" s="256">
        <v>7</v>
      </c>
    </row>
    <row r="340" spans="1:3">
      <c r="A340" s="243">
        <v>0</v>
      </c>
      <c r="B340" s="255">
        <v>29</v>
      </c>
      <c r="C340" s="256">
        <v>8</v>
      </c>
    </row>
    <row r="341" spans="1:3">
      <c r="A341" s="243">
        <v>0</v>
      </c>
      <c r="B341" s="255">
        <v>20</v>
      </c>
      <c r="C341" s="256">
        <v>6</v>
      </c>
    </row>
    <row r="342" spans="1:3">
      <c r="A342" s="243">
        <v>1</v>
      </c>
      <c r="B342" s="255">
        <v>20</v>
      </c>
      <c r="C342" s="256">
        <v>1.5</v>
      </c>
    </row>
    <row r="343" spans="1:3">
      <c r="A343" s="243">
        <v>0</v>
      </c>
      <c r="B343" s="255">
        <v>17</v>
      </c>
      <c r="C343" s="256">
        <v>4</v>
      </c>
    </row>
    <row r="344" spans="1:3">
      <c r="A344" s="243">
        <v>0</v>
      </c>
      <c r="B344" s="255">
        <v>24</v>
      </c>
      <c r="C344" s="256">
        <v>2.5</v>
      </c>
    </row>
    <row r="345" spans="1:3">
      <c r="A345" s="243">
        <v>0</v>
      </c>
      <c r="B345" s="255">
        <v>40</v>
      </c>
      <c r="C345" s="256">
        <v>4</v>
      </c>
    </row>
    <row r="346" spans="1:3">
      <c r="A346" s="243">
        <v>0</v>
      </c>
      <c r="B346" s="255">
        <v>32</v>
      </c>
      <c r="C346" s="256">
        <v>8</v>
      </c>
    </row>
    <row r="347" spans="1:3">
      <c r="A347" s="243">
        <v>1</v>
      </c>
      <c r="B347" s="255">
        <v>31</v>
      </c>
      <c r="C347" s="256">
        <v>4</v>
      </c>
    </row>
    <row r="348" spans="1:3">
      <c r="A348" s="243">
        <v>0</v>
      </c>
      <c r="B348" s="255">
        <v>11</v>
      </c>
      <c r="C348" s="256">
        <v>8</v>
      </c>
    </row>
    <row r="349" spans="1:3">
      <c r="A349" s="243">
        <v>0</v>
      </c>
      <c r="B349" s="255">
        <v>29</v>
      </c>
      <c r="C349" s="256">
        <v>2</v>
      </c>
    </row>
    <row r="350" spans="1:3">
      <c r="A350" s="243">
        <v>1</v>
      </c>
      <c r="B350" s="255">
        <v>22</v>
      </c>
      <c r="C350" s="256">
        <v>5</v>
      </c>
    </row>
    <row r="351" spans="1:3">
      <c r="A351" s="243">
        <v>0</v>
      </c>
      <c r="B351" s="255">
        <v>14</v>
      </c>
      <c r="C351" s="256">
        <v>12</v>
      </c>
    </row>
    <row r="352" spans="1:3">
      <c r="A352" s="243">
        <v>1</v>
      </c>
      <c r="B352" s="255">
        <v>28</v>
      </c>
      <c r="C352" s="256">
        <v>3</v>
      </c>
    </row>
    <row r="353" spans="1:3">
      <c r="A353" s="243">
        <v>0</v>
      </c>
      <c r="B353" s="255">
        <v>32</v>
      </c>
      <c r="C353" s="256">
        <v>7</v>
      </c>
    </row>
    <row r="354" spans="1:3">
      <c r="A354" s="243">
        <v>0</v>
      </c>
      <c r="B354" s="255">
        <v>29</v>
      </c>
      <c r="C354" s="256">
        <v>4.5</v>
      </c>
    </row>
    <row r="355" spans="1:3">
      <c r="A355" s="243">
        <v>0</v>
      </c>
      <c r="B355" s="255">
        <v>33</v>
      </c>
      <c r="C355" s="256">
        <v>10</v>
      </c>
    </row>
    <row r="356" spans="1:3">
      <c r="A356" s="243">
        <v>1</v>
      </c>
      <c r="B356" s="255">
        <v>25</v>
      </c>
      <c r="C356" s="256">
        <v>5</v>
      </c>
    </row>
    <row r="357" spans="1:3">
      <c r="A357" s="243">
        <v>1</v>
      </c>
      <c r="B357" s="255">
        <v>35</v>
      </c>
      <c r="C357" s="256">
        <v>15</v>
      </c>
    </row>
    <row r="358" spans="1:3">
      <c r="A358" s="243">
        <v>1</v>
      </c>
      <c r="B358" s="255">
        <v>29</v>
      </c>
      <c r="C358" s="256">
        <v>10</v>
      </c>
    </row>
    <row r="359" spans="1:3">
      <c r="A359" s="243">
        <v>1</v>
      </c>
      <c r="B359" s="255">
        <v>43</v>
      </c>
      <c r="C359" s="256">
        <v>15</v>
      </c>
    </row>
    <row r="360" spans="1:3">
      <c r="A360" s="243">
        <v>0</v>
      </c>
      <c r="B360" s="255">
        <v>31</v>
      </c>
      <c r="C360" s="256">
        <v>8</v>
      </c>
    </row>
    <row r="361" spans="1:3">
      <c r="A361" s="243">
        <v>0</v>
      </c>
      <c r="B361" s="255">
        <v>6</v>
      </c>
      <c r="C361" s="257">
        <v>1</v>
      </c>
    </row>
    <row r="362" spans="1:3">
      <c r="A362" s="243">
        <v>0</v>
      </c>
      <c r="B362" s="255">
        <v>5</v>
      </c>
      <c r="C362" s="256">
        <v>4</v>
      </c>
    </row>
    <row r="363" spans="1:3">
      <c r="A363" s="243">
        <v>0</v>
      </c>
      <c r="B363" s="255">
        <v>27</v>
      </c>
      <c r="C363" s="256">
        <v>2</v>
      </c>
    </row>
    <row r="364" spans="1:3">
      <c r="A364" s="243">
        <v>0</v>
      </c>
      <c r="B364" s="255">
        <v>26</v>
      </c>
      <c r="C364" s="256">
        <v>2</v>
      </c>
    </row>
    <row r="365" spans="1:3">
      <c r="A365" s="243">
        <v>1</v>
      </c>
      <c r="B365" s="255">
        <v>30</v>
      </c>
      <c r="C365" s="256">
        <v>4</v>
      </c>
    </row>
    <row r="366" spans="1:3">
      <c r="A366" s="243">
        <v>0</v>
      </c>
      <c r="B366" s="255">
        <v>20</v>
      </c>
      <c r="C366" s="256">
        <v>4</v>
      </c>
    </row>
    <row r="367" spans="1:3">
      <c r="A367" s="243">
        <v>0</v>
      </c>
      <c r="B367" s="255">
        <v>6</v>
      </c>
      <c r="C367" s="256">
        <v>3</v>
      </c>
    </row>
    <row r="368" spans="1:3">
      <c r="A368" s="243">
        <v>0</v>
      </c>
      <c r="B368" s="255">
        <v>11</v>
      </c>
      <c r="C368" s="256">
        <v>0.5</v>
      </c>
    </row>
    <row r="369" spans="1:3">
      <c r="A369" s="243">
        <v>0</v>
      </c>
      <c r="B369" s="255">
        <v>29</v>
      </c>
      <c r="C369" s="256">
        <v>8</v>
      </c>
    </row>
    <row r="370" spans="1:3">
      <c r="A370" s="243">
        <v>0</v>
      </c>
      <c r="B370" s="255">
        <v>30</v>
      </c>
      <c r="C370" s="256">
        <v>4</v>
      </c>
    </row>
    <row r="371" spans="1:3">
      <c r="A371" s="243">
        <v>0</v>
      </c>
      <c r="B371" s="255">
        <v>16</v>
      </c>
      <c r="C371" s="256">
        <v>1.5</v>
      </c>
    </row>
    <row r="372" spans="1:3">
      <c r="A372" s="243">
        <v>0</v>
      </c>
      <c r="B372" s="255">
        <v>22</v>
      </c>
      <c r="C372" s="256">
        <v>8</v>
      </c>
    </row>
    <row r="373" spans="1:3">
      <c r="A373" s="243">
        <v>0</v>
      </c>
      <c r="B373" s="255">
        <v>10</v>
      </c>
      <c r="C373" s="256">
        <v>5</v>
      </c>
    </row>
    <row r="374" spans="1:3">
      <c r="A374" s="243">
        <v>0</v>
      </c>
      <c r="B374" s="255">
        <v>21</v>
      </c>
      <c r="C374" s="256">
        <v>7</v>
      </c>
    </row>
    <row r="375" spans="1:3">
      <c r="A375" s="243">
        <v>0</v>
      </c>
      <c r="B375" s="255">
        <v>18</v>
      </c>
      <c r="C375" s="256">
        <v>10</v>
      </c>
    </row>
    <row r="376" spans="1:3">
      <c r="A376" s="243">
        <v>0</v>
      </c>
      <c r="B376" s="255">
        <v>27</v>
      </c>
      <c r="C376" s="256">
        <v>2</v>
      </c>
    </row>
    <row r="377" spans="1:3">
      <c r="A377" s="243">
        <v>0</v>
      </c>
      <c r="B377" s="255">
        <v>33</v>
      </c>
      <c r="C377" s="256">
        <v>4</v>
      </c>
    </row>
    <row r="378" spans="1:3">
      <c r="A378" s="243">
        <v>1</v>
      </c>
      <c r="B378" s="255">
        <v>33</v>
      </c>
      <c r="C378" s="256">
        <v>5.5</v>
      </c>
    </row>
    <row r="379" spans="1:3">
      <c r="A379" s="243">
        <v>0</v>
      </c>
      <c r="B379" s="255">
        <v>19</v>
      </c>
      <c r="C379" s="257">
        <v>1</v>
      </c>
    </row>
    <row r="380" spans="1:3">
      <c r="A380" s="243">
        <v>0</v>
      </c>
      <c r="B380" s="255">
        <v>20</v>
      </c>
      <c r="C380" s="256">
        <v>3</v>
      </c>
    </row>
    <row r="381" spans="1:3">
      <c r="A381" s="243">
        <v>0</v>
      </c>
      <c r="B381" s="255">
        <v>20</v>
      </c>
      <c r="C381" s="256">
        <v>4</v>
      </c>
    </row>
    <row r="382" spans="1:3">
      <c r="A382" s="243">
        <v>1</v>
      </c>
      <c r="B382" s="255">
        <v>20</v>
      </c>
      <c r="C382" s="256">
        <v>0.5</v>
      </c>
    </row>
    <row r="383" spans="1:3">
      <c r="A383" s="243">
        <v>1</v>
      </c>
      <c r="B383" s="255">
        <v>37</v>
      </c>
      <c r="C383" s="256">
        <v>5</v>
      </c>
    </row>
    <row r="384" spans="1:3">
      <c r="A384" s="243">
        <v>0</v>
      </c>
      <c r="B384" s="255">
        <v>39</v>
      </c>
      <c r="C384" s="256">
        <v>10</v>
      </c>
    </row>
    <row r="385" spans="1:3">
      <c r="A385" s="243">
        <v>0</v>
      </c>
      <c r="B385" s="255">
        <v>28</v>
      </c>
      <c r="C385" s="256">
        <v>8</v>
      </c>
    </row>
    <row r="386" spans="1:3">
      <c r="A386" s="243">
        <v>0</v>
      </c>
      <c r="B386" s="255">
        <v>15</v>
      </c>
      <c r="C386" s="256">
        <v>1</v>
      </c>
    </row>
    <row r="387" spans="1:3">
      <c r="A387" s="243">
        <v>0</v>
      </c>
      <c r="B387" s="255">
        <v>19</v>
      </c>
      <c r="C387" s="256">
        <v>4</v>
      </c>
    </row>
    <row r="388" spans="1:3">
      <c r="A388" s="243">
        <v>0</v>
      </c>
      <c r="B388" s="255">
        <v>26</v>
      </c>
      <c r="C388" s="257">
        <v>5</v>
      </c>
    </row>
    <row r="389" spans="1:3">
      <c r="A389" s="243">
        <v>0</v>
      </c>
      <c r="B389" s="255">
        <v>22</v>
      </c>
      <c r="C389" s="256">
        <v>7</v>
      </c>
    </row>
    <row r="390" spans="1:3">
      <c r="A390" s="243">
        <v>0</v>
      </c>
      <c r="B390" s="255">
        <v>22</v>
      </c>
      <c r="C390" s="257">
        <v>2</v>
      </c>
    </row>
    <row r="391" spans="1:3">
      <c r="A391" s="243">
        <v>0</v>
      </c>
      <c r="B391" s="255">
        <v>33</v>
      </c>
      <c r="C391" s="256">
        <v>6</v>
      </c>
    </row>
    <row r="392" spans="1:3">
      <c r="A392" s="243">
        <v>1</v>
      </c>
      <c r="B392" s="255">
        <v>19</v>
      </c>
      <c r="C392" s="257">
        <v>2</v>
      </c>
    </row>
    <row r="393" spans="1:3">
      <c r="A393" s="243">
        <v>0</v>
      </c>
      <c r="B393" s="255">
        <v>20</v>
      </c>
      <c r="C393" s="256">
        <v>4</v>
      </c>
    </row>
    <row r="394" spans="1:3">
      <c r="A394" s="243">
        <v>0</v>
      </c>
      <c r="B394" s="255">
        <v>18</v>
      </c>
      <c r="C394" s="257">
        <v>8</v>
      </c>
    </row>
    <row r="395" spans="1:3">
      <c r="A395" s="243">
        <v>0</v>
      </c>
      <c r="B395" s="255">
        <v>24</v>
      </c>
      <c r="C395" s="257">
        <v>4</v>
      </c>
    </row>
    <row r="396" spans="1:3">
      <c r="A396" s="243">
        <v>1</v>
      </c>
      <c r="B396" s="255">
        <v>29</v>
      </c>
      <c r="C396" s="256">
        <v>3</v>
      </c>
    </row>
    <row r="397" spans="1:3">
      <c r="A397" s="243">
        <v>0</v>
      </c>
      <c r="B397" s="255">
        <v>20</v>
      </c>
      <c r="C397" s="256">
        <v>8</v>
      </c>
    </row>
    <row r="398" spans="1:3">
      <c r="A398" s="243">
        <v>0</v>
      </c>
      <c r="B398" s="255">
        <v>8</v>
      </c>
      <c r="C398" s="257">
        <v>20</v>
      </c>
    </row>
    <row r="399" spans="1:3">
      <c r="A399" s="243">
        <v>0</v>
      </c>
      <c r="B399" s="255">
        <v>31</v>
      </c>
      <c r="C399" s="256">
        <v>3</v>
      </c>
    </row>
    <row r="400" spans="1:3">
      <c r="A400" s="243">
        <v>0</v>
      </c>
      <c r="B400" s="255">
        <v>25</v>
      </c>
      <c r="C400" s="256">
        <v>3</v>
      </c>
    </row>
    <row r="401" spans="1:3">
      <c r="A401" s="243">
        <v>0</v>
      </c>
      <c r="B401" s="255">
        <v>27</v>
      </c>
      <c r="C401" s="256">
        <v>12</v>
      </c>
    </row>
    <row r="402" spans="1:3">
      <c r="A402" s="243">
        <v>1</v>
      </c>
      <c r="B402" s="255">
        <v>24</v>
      </c>
      <c r="C402" s="256">
        <v>3</v>
      </c>
    </row>
    <row r="403" spans="1:3">
      <c r="A403" s="243">
        <v>0</v>
      </c>
      <c r="B403" s="255">
        <v>29</v>
      </c>
      <c r="C403" s="257">
        <v>2</v>
      </c>
    </row>
    <row r="404" spans="1:3">
      <c r="A404" s="243">
        <v>1</v>
      </c>
      <c r="B404" s="255">
        <v>26</v>
      </c>
      <c r="C404" s="256">
        <v>5</v>
      </c>
    </row>
    <row r="405" spans="1:3">
      <c r="A405" s="243">
        <v>1</v>
      </c>
      <c r="B405" s="255">
        <v>21</v>
      </c>
      <c r="C405" s="256">
        <v>5</v>
      </c>
    </row>
    <row r="406" spans="1:3">
      <c r="A406" s="243">
        <v>0</v>
      </c>
      <c r="B406" s="255">
        <v>27</v>
      </c>
      <c r="C406" s="256">
        <v>9</v>
      </c>
    </row>
    <row r="407" spans="1:3">
      <c r="A407" s="243">
        <v>0</v>
      </c>
      <c r="B407" s="255">
        <v>11</v>
      </c>
      <c r="C407" s="257">
        <v>4</v>
      </c>
    </row>
    <row r="408" spans="1:3">
      <c r="A408" s="214"/>
      <c r="B408" s="214"/>
      <c r="C408" s="214"/>
    </row>
    <row r="409" spans="1:3">
      <c r="A409" s="214"/>
      <c r="B409" s="214"/>
      <c r="C409" s="214"/>
    </row>
    <row r="410" spans="1:3">
      <c r="A410" s="214"/>
      <c r="B410" s="214"/>
      <c r="C410" s="214"/>
    </row>
    <row r="411" spans="1:3">
      <c r="A411" s="214"/>
      <c r="B411" s="214"/>
      <c r="C411" s="214"/>
    </row>
    <row r="412" spans="1:3">
      <c r="A412" s="214"/>
      <c r="B412" s="214"/>
      <c r="C412" s="214"/>
    </row>
    <row r="413" spans="1:3">
      <c r="A413" s="214"/>
      <c r="B413" s="214"/>
      <c r="C413" s="214"/>
    </row>
    <row r="414" spans="1:3">
      <c r="A414" s="214"/>
      <c r="B414" s="214"/>
      <c r="C414" s="214"/>
    </row>
    <row r="415" spans="1:3">
      <c r="A415" s="214"/>
      <c r="B415" s="214"/>
      <c r="C415" s="214"/>
    </row>
    <row r="416" spans="1:3">
      <c r="A416" s="214"/>
      <c r="B416" s="214"/>
      <c r="C416" s="214"/>
    </row>
    <row r="417" spans="1:3">
      <c r="A417" s="214"/>
      <c r="B417" s="214"/>
      <c r="C417" s="214"/>
    </row>
    <row r="418" spans="1:3">
      <c r="A418" s="214"/>
      <c r="B418" s="214"/>
      <c r="C418" s="214"/>
    </row>
    <row r="419" spans="1:3">
      <c r="A419" s="214"/>
      <c r="B419" s="214"/>
      <c r="C419" s="214"/>
    </row>
    <row r="420" spans="1:3">
      <c r="A420" s="214"/>
      <c r="B420" s="214"/>
      <c r="C420" s="214"/>
    </row>
    <row r="421" spans="1:3">
      <c r="A421" s="214"/>
      <c r="B421" s="214"/>
      <c r="C421" s="214"/>
    </row>
    <row r="422" spans="1:3">
      <c r="A422" s="214"/>
      <c r="B422" s="214"/>
      <c r="C422" s="214"/>
    </row>
    <row r="423" spans="1:3">
      <c r="A423" s="214"/>
      <c r="B423" s="214"/>
      <c r="C423" s="214"/>
    </row>
    <row r="424" spans="1:3">
      <c r="A424" s="214"/>
      <c r="B424" s="214"/>
      <c r="C424" s="214"/>
    </row>
    <row r="425" spans="1:3">
      <c r="A425" s="214"/>
      <c r="B425" s="214"/>
      <c r="C425" s="214"/>
    </row>
    <row r="426" spans="1:3">
      <c r="A426" s="214"/>
      <c r="B426" s="214"/>
      <c r="C426" s="214"/>
    </row>
    <row r="427" spans="1:3">
      <c r="A427" s="214"/>
      <c r="B427" s="214"/>
      <c r="C427" s="214"/>
    </row>
    <row r="428" spans="1:3">
      <c r="A428" s="214"/>
      <c r="B428" s="214"/>
      <c r="C428" s="214"/>
    </row>
    <row r="429" spans="1:3">
      <c r="A429" s="214"/>
      <c r="B429" s="214"/>
      <c r="C429" s="214"/>
    </row>
    <row r="430" spans="1:3">
      <c r="A430" s="214"/>
      <c r="B430" s="214"/>
      <c r="C430" s="214"/>
    </row>
    <row r="431" spans="1:3">
      <c r="A431" s="214"/>
      <c r="B431" s="214"/>
      <c r="C431" s="214"/>
    </row>
    <row r="432" spans="1:3">
      <c r="A432" s="214"/>
      <c r="B432" s="214"/>
      <c r="C432" s="214"/>
    </row>
    <row r="433" spans="1:3">
      <c r="A433" s="214"/>
      <c r="B433" s="214"/>
      <c r="C433" s="214"/>
    </row>
    <row r="434" spans="1:3">
      <c r="A434" s="214"/>
      <c r="B434" s="214"/>
      <c r="C434" s="214"/>
    </row>
    <row r="435" spans="1:3">
      <c r="A435" s="214"/>
      <c r="B435" s="214"/>
      <c r="C435" s="214"/>
    </row>
    <row r="436" spans="1:3">
      <c r="A436" s="214"/>
      <c r="B436" s="214"/>
      <c r="C436" s="214"/>
    </row>
    <row r="437" spans="1:3">
      <c r="A437" s="214"/>
      <c r="B437" s="214"/>
      <c r="C437" s="214"/>
    </row>
    <row r="438" spans="1:3">
      <c r="A438" s="214"/>
      <c r="B438" s="214"/>
      <c r="C438" s="214"/>
    </row>
    <row r="439" spans="1:3">
      <c r="A439" s="214"/>
      <c r="B439" s="214"/>
      <c r="C439" s="214"/>
    </row>
    <row r="440" spans="1:3">
      <c r="A440" s="214"/>
      <c r="B440" s="214"/>
      <c r="C440" s="214"/>
    </row>
    <row r="441" spans="1:3">
      <c r="A441" s="214"/>
      <c r="B441" s="214"/>
      <c r="C441" s="214"/>
    </row>
    <row r="442" spans="1:3">
      <c r="A442" s="214"/>
      <c r="B442" s="214"/>
      <c r="C442" s="214"/>
    </row>
    <row r="443" spans="1:3">
      <c r="A443" s="214"/>
      <c r="B443" s="214"/>
      <c r="C443" s="214"/>
    </row>
    <row r="444" spans="1:3">
      <c r="A444" s="214"/>
      <c r="B444" s="214"/>
      <c r="C444" s="214"/>
    </row>
    <row r="445" spans="1:3">
      <c r="A445" s="214"/>
      <c r="B445" s="214"/>
      <c r="C445" s="214"/>
    </row>
    <row r="446" spans="1:3">
      <c r="A446" s="214"/>
      <c r="B446" s="214"/>
      <c r="C446" s="214"/>
    </row>
    <row r="447" spans="1:3">
      <c r="A447" s="214"/>
      <c r="B447" s="214"/>
      <c r="C447" s="214"/>
    </row>
    <row r="448" spans="1:3">
      <c r="A448" s="214"/>
      <c r="B448" s="214"/>
      <c r="C448" s="214"/>
    </row>
    <row r="449" spans="1:3">
      <c r="A449" s="214"/>
      <c r="B449" s="214"/>
      <c r="C449" s="214"/>
    </row>
    <row r="450" spans="1:3">
      <c r="A450" s="214"/>
      <c r="B450" s="214"/>
      <c r="C450" s="214"/>
    </row>
    <row r="451" spans="1:3">
      <c r="A451" s="214"/>
      <c r="B451" s="214"/>
      <c r="C451" s="214"/>
    </row>
    <row r="452" spans="1:3">
      <c r="A452" s="214"/>
      <c r="B452" s="214"/>
      <c r="C452" s="214"/>
    </row>
    <row r="453" spans="1:3">
      <c r="A453" s="214"/>
      <c r="B453" s="214"/>
      <c r="C453" s="214"/>
    </row>
    <row r="454" spans="1:3">
      <c r="A454" s="214"/>
      <c r="B454" s="214"/>
      <c r="C454" s="214"/>
    </row>
    <row r="455" spans="1:3">
      <c r="A455" s="214"/>
      <c r="B455" s="214"/>
      <c r="C455" s="214"/>
    </row>
    <row r="456" spans="1:3">
      <c r="A456" s="214"/>
      <c r="B456" s="214"/>
      <c r="C456" s="214"/>
    </row>
    <row r="457" spans="1:3">
      <c r="A457" s="214"/>
      <c r="B457" s="214"/>
      <c r="C457" s="214"/>
    </row>
    <row r="458" spans="1:3">
      <c r="A458" s="214"/>
      <c r="B458" s="214"/>
      <c r="C458" s="214"/>
    </row>
    <row r="459" spans="1:3">
      <c r="A459" s="214"/>
      <c r="B459" s="214"/>
      <c r="C459" s="214"/>
    </row>
    <row r="460" spans="1:3">
      <c r="A460" s="214"/>
      <c r="B460" s="214"/>
      <c r="C460" s="214"/>
    </row>
    <row r="461" spans="1:3">
      <c r="A461" s="214"/>
      <c r="B461" s="214"/>
      <c r="C461" s="214"/>
    </row>
    <row r="462" spans="1:3">
      <c r="A462" s="214"/>
      <c r="B462" s="214"/>
      <c r="C462" s="214"/>
    </row>
    <row r="463" spans="1:3">
      <c r="A463" s="214"/>
      <c r="B463" s="214"/>
      <c r="C463" s="214"/>
    </row>
    <row r="464" spans="1:3">
      <c r="A464" s="214"/>
      <c r="B464" s="214"/>
      <c r="C464" s="214"/>
    </row>
    <row r="465" spans="1:3">
      <c r="A465" s="214"/>
      <c r="B465" s="214"/>
      <c r="C465" s="214"/>
    </row>
    <row r="466" spans="1:3">
      <c r="A466" s="214"/>
      <c r="B466" s="214"/>
      <c r="C466" s="214"/>
    </row>
    <row r="467" spans="1:3">
      <c r="A467" s="214"/>
      <c r="B467" s="214"/>
      <c r="C467" s="214"/>
    </row>
    <row r="468" spans="1:3">
      <c r="A468" s="214"/>
      <c r="B468" s="214"/>
      <c r="C468" s="214"/>
    </row>
    <row r="469" spans="1:3">
      <c r="A469" s="214"/>
      <c r="B469" s="214"/>
      <c r="C469" s="214"/>
    </row>
    <row r="470" spans="1:3">
      <c r="A470" s="214"/>
      <c r="B470" s="214"/>
      <c r="C470" s="214"/>
    </row>
    <row r="471" spans="1:3">
      <c r="A471" s="214"/>
      <c r="B471" s="214"/>
      <c r="C471" s="214"/>
    </row>
    <row r="472" spans="1:3">
      <c r="A472" s="214"/>
      <c r="B472" s="214"/>
      <c r="C472" s="214"/>
    </row>
    <row r="473" spans="1:3">
      <c r="A473" s="214"/>
      <c r="B473" s="214"/>
      <c r="C473" s="214"/>
    </row>
    <row r="474" spans="1:3">
      <c r="A474" s="214"/>
      <c r="B474" s="214"/>
      <c r="C474" s="214"/>
    </row>
    <row r="475" spans="1:3">
      <c r="A475" s="214"/>
      <c r="B475" s="214"/>
      <c r="C475" s="214"/>
    </row>
    <row r="476" spans="1:3">
      <c r="A476" s="214"/>
      <c r="B476" s="214"/>
      <c r="C476" s="214"/>
    </row>
    <row r="477" spans="1:3">
      <c r="A477" s="214"/>
      <c r="B477" s="214"/>
      <c r="C477" s="214"/>
    </row>
    <row r="478" spans="1:3">
      <c r="A478" s="214"/>
      <c r="B478" s="214"/>
      <c r="C478" s="214"/>
    </row>
    <row r="479" spans="1:3">
      <c r="A479" s="214"/>
      <c r="B479" s="214"/>
      <c r="C479" s="214"/>
    </row>
    <row r="480" spans="1:3">
      <c r="A480" s="214"/>
      <c r="B480" s="214"/>
      <c r="C480" s="214"/>
    </row>
    <row r="481" spans="1:3">
      <c r="A481" s="214"/>
      <c r="B481" s="214"/>
      <c r="C481" s="214"/>
    </row>
    <row r="482" spans="1:3">
      <c r="A482" s="214"/>
      <c r="B482" s="214"/>
      <c r="C482" s="214"/>
    </row>
    <row r="483" spans="1:3">
      <c r="A483" s="214"/>
      <c r="B483" s="214"/>
      <c r="C483" s="214"/>
    </row>
    <row r="484" spans="1:3">
      <c r="A484" s="214"/>
      <c r="B484" s="214"/>
      <c r="C484" s="214"/>
    </row>
    <row r="485" spans="1:3">
      <c r="A485" s="214"/>
      <c r="B485" s="214"/>
      <c r="C485" s="214"/>
    </row>
    <row r="486" spans="1:3">
      <c r="A486" s="214"/>
      <c r="B486" s="214"/>
      <c r="C486" s="214"/>
    </row>
    <row r="487" spans="1:3">
      <c r="A487" s="214"/>
      <c r="B487" s="214"/>
      <c r="C487" s="214"/>
    </row>
    <row r="488" spans="1:3">
      <c r="A488" s="214"/>
      <c r="B488" s="214"/>
      <c r="C488" s="214"/>
    </row>
    <row r="489" spans="1:3">
      <c r="A489" s="214"/>
      <c r="B489" s="214"/>
      <c r="C489" s="214"/>
    </row>
    <row r="490" spans="1:3">
      <c r="A490" s="214"/>
      <c r="B490" s="214"/>
      <c r="C490" s="214"/>
    </row>
    <row r="491" spans="1:3">
      <c r="A491" s="214"/>
      <c r="B491" s="214"/>
      <c r="C491" s="214"/>
    </row>
    <row r="492" spans="1:3">
      <c r="A492" s="214"/>
      <c r="B492" s="214"/>
      <c r="C492" s="214"/>
    </row>
    <row r="493" spans="1:3">
      <c r="A493" s="214"/>
      <c r="B493" s="214"/>
      <c r="C493" s="214"/>
    </row>
    <row r="494" spans="1:3">
      <c r="A494" s="214"/>
      <c r="B494" s="214"/>
      <c r="C494" s="214"/>
    </row>
    <row r="495" spans="1:3">
      <c r="A495" s="214"/>
      <c r="B495" s="214"/>
      <c r="C495" s="214"/>
    </row>
    <row r="496" spans="1:3">
      <c r="A496" s="214"/>
      <c r="B496" s="214"/>
      <c r="C496" s="214"/>
    </row>
    <row r="497" spans="1:3">
      <c r="A497" s="214"/>
      <c r="B497" s="214"/>
      <c r="C497" s="214"/>
    </row>
    <row r="498" spans="1:3">
      <c r="A498" s="214"/>
      <c r="B498" s="214"/>
      <c r="C498" s="214"/>
    </row>
    <row r="499" spans="1:3">
      <c r="A499" s="214"/>
      <c r="B499" s="214"/>
      <c r="C499" s="214"/>
    </row>
    <row r="500" spans="1:3">
      <c r="A500" s="214"/>
      <c r="B500" s="214"/>
      <c r="C500" s="214"/>
    </row>
    <row r="501" spans="1:3">
      <c r="A501" s="214"/>
      <c r="B501" s="214"/>
      <c r="C501" s="214"/>
    </row>
    <row r="502" spans="1:3">
      <c r="A502" s="214"/>
      <c r="B502" s="214"/>
      <c r="C502" s="214"/>
    </row>
    <row r="503" spans="1:3">
      <c r="A503" s="214"/>
      <c r="B503" s="214"/>
      <c r="C503" s="214"/>
    </row>
    <row r="504" spans="1:3">
      <c r="A504" s="214"/>
      <c r="B504" s="214"/>
      <c r="C504" s="214"/>
    </row>
    <row r="505" spans="1:3">
      <c r="A505" s="214"/>
      <c r="B505" s="214"/>
      <c r="C505" s="214"/>
    </row>
    <row r="506" spans="1:3">
      <c r="A506" s="214"/>
      <c r="B506" s="214"/>
      <c r="C506" s="214"/>
    </row>
    <row r="507" spans="1:3">
      <c r="A507" s="214"/>
      <c r="B507" s="214"/>
      <c r="C507" s="214"/>
    </row>
    <row r="508" spans="1:3">
      <c r="A508" s="214"/>
      <c r="B508" s="214"/>
      <c r="C508" s="214"/>
    </row>
    <row r="509" spans="1:3">
      <c r="A509" s="214"/>
      <c r="B509" s="214"/>
      <c r="C509" s="214"/>
    </row>
    <row r="510" spans="1:3">
      <c r="A510" s="214"/>
      <c r="B510" s="214"/>
      <c r="C510" s="214"/>
    </row>
    <row r="511" spans="1:3">
      <c r="A511" s="214"/>
      <c r="B511" s="214"/>
      <c r="C511" s="214"/>
    </row>
    <row r="512" spans="1:3">
      <c r="A512" s="214"/>
      <c r="B512" s="214"/>
      <c r="C512" s="214"/>
    </row>
    <row r="513" spans="1:3">
      <c r="A513" s="214"/>
      <c r="B513" s="214"/>
      <c r="C513" s="214"/>
    </row>
    <row r="514" spans="1:3">
      <c r="A514" s="214"/>
      <c r="B514" s="214"/>
      <c r="C514" s="214"/>
    </row>
    <row r="515" spans="1:3">
      <c r="A515" s="214"/>
      <c r="B515" s="214"/>
      <c r="C515" s="214"/>
    </row>
    <row r="516" spans="1:3">
      <c r="A516" s="214"/>
      <c r="B516" s="214"/>
      <c r="C516" s="214"/>
    </row>
    <row r="517" spans="1:3">
      <c r="A517" s="214"/>
      <c r="B517" s="214"/>
      <c r="C517" s="214"/>
    </row>
    <row r="518" spans="1:3">
      <c r="A518" s="214"/>
      <c r="B518" s="214"/>
      <c r="C518" s="214"/>
    </row>
    <row r="519" spans="1:3">
      <c r="A519" s="214"/>
      <c r="B519" s="214"/>
      <c r="C519" s="214"/>
    </row>
    <row r="520" spans="1:3">
      <c r="A520" s="214"/>
      <c r="B520" s="214"/>
      <c r="C520" s="214"/>
    </row>
    <row r="521" spans="1:3">
      <c r="A521" s="214"/>
      <c r="B521" s="214"/>
      <c r="C521" s="214"/>
    </row>
    <row r="522" spans="1:3">
      <c r="A522" s="214"/>
      <c r="B522" s="214"/>
      <c r="C522" s="214"/>
    </row>
    <row r="523" spans="1:3">
      <c r="A523" s="214"/>
      <c r="B523" s="214"/>
      <c r="C523" s="214"/>
    </row>
    <row r="524" spans="1:3">
      <c r="A524" s="214"/>
      <c r="B524" s="214"/>
      <c r="C524" s="214"/>
    </row>
    <row r="525" spans="1:3">
      <c r="A525" s="214"/>
      <c r="B525" s="214"/>
      <c r="C525" s="214"/>
    </row>
    <row r="526" spans="1:3">
      <c r="A526" s="214"/>
      <c r="B526" s="214"/>
      <c r="C526" s="214"/>
    </row>
    <row r="527" spans="1:3">
      <c r="A527" s="214"/>
      <c r="B527" s="214"/>
      <c r="C527" s="214"/>
    </row>
    <row r="528" spans="1:3">
      <c r="A528" s="214"/>
      <c r="B528" s="214"/>
      <c r="C528" s="214"/>
    </row>
    <row r="529" spans="1:3">
      <c r="A529" s="214"/>
      <c r="B529" s="214"/>
      <c r="C529" s="214"/>
    </row>
    <row r="530" spans="1:3">
      <c r="A530" s="214"/>
      <c r="B530" s="214"/>
      <c r="C530" s="214"/>
    </row>
    <row r="531" spans="1:3">
      <c r="A531" s="214"/>
      <c r="B531" s="214"/>
      <c r="C531" s="214"/>
    </row>
    <row r="532" spans="1:3">
      <c r="A532" s="214"/>
      <c r="B532" s="214"/>
      <c r="C532" s="214"/>
    </row>
    <row r="533" spans="1:3">
      <c r="A533" s="214"/>
      <c r="B533" s="214"/>
      <c r="C533" s="214"/>
    </row>
    <row r="534" spans="1:3">
      <c r="A534" s="214"/>
      <c r="B534" s="214"/>
      <c r="C534" s="214"/>
    </row>
    <row r="535" spans="1:3">
      <c r="A535" s="214"/>
      <c r="B535" s="214"/>
      <c r="C535" s="214"/>
    </row>
    <row r="536" spans="1:3">
      <c r="A536" s="214"/>
      <c r="B536" s="214"/>
      <c r="C536" s="214"/>
    </row>
    <row r="537" spans="1:3">
      <c r="A537" s="214"/>
      <c r="B537" s="214"/>
      <c r="C537" s="214"/>
    </row>
    <row r="538" spans="1:3">
      <c r="A538" s="214"/>
      <c r="B538" s="214"/>
      <c r="C538" s="214"/>
    </row>
    <row r="539" spans="1:3">
      <c r="A539" s="214"/>
      <c r="B539" s="214"/>
      <c r="C539" s="214"/>
    </row>
    <row r="540" spans="1:3">
      <c r="A540" s="214"/>
      <c r="B540" s="214"/>
      <c r="C540" s="214"/>
    </row>
    <row r="541" spans="1:3">
      <c r="A541" s="214"/>
      <c r="B541" s="214"/>
      <c r="C541" s="214"/>
    </row>
    <row r="542" spans="1:3">
      <c r="A542" s="214"/>
      <c r="B542" s="214"/>
      <c r="C542" s="214"/>
    </row>
    <row r="543" spans="1:3">
      <c r="A543" s="214"/>
      <c r="B543" s="214"/>
      <c r="C543" s="214"/>
    </row>
    <row r="544" spans="1:3">
      <c r="A544" s="214"/>
      <c r="B544" s="214"/>
      <c r="C544" s="214"/>
    </row>
    <row r="545" spans="1:3">
      <c r="A545" s="214"/>
      <c r="B545" s="214"/>
      <c r="C545" s="214"/>
    </row>
    <row r="546" spans="1:3">
      <c r="A546" s="214"/>
      <c r="B546" s="214"/>
      <c r="C546" s="214"/>
    </row>
    <row r="547" spans="1:3">
      <c r="A547" s="214"/>
      <c r="B547" s="214"/>
      <c r="C547" s="214"/>
    </row>
    <row r="548" spans="1:3">
      <c r="A548" s="214"/>
      <c r="B548" s="214"/>
      <c r="C548" s="214"/>
    </row>
    <row r="549" spans="1:3">
      <c r="A549" s="214"/>
      <c r="B549" s="214"/>
      <c r="C549" s="214"/>
    </row>
    <row r="550" spans="1:3">
      <c r="A550" s="214"/>
      <c r="B550" s="214"/>
      <c r="C550" s="214"/>
    </row>
    <row r="551" spans="1:3">
      <c r="A551" s="214"/>
      <c r="B551" s="214"/>
      <c r="C551" s="214"/>
    </row>
    <row r="552" spans="1:3">
      <c r="A552" s="214"/>
      <c r="B552" s="214"/>
      <c r="C552" s="214"/>
    </row>
    <row r="553" spans="1:3">
      <c r="A553" s="214"/>
      <c r="B553" s="214"/>
      <c r="C553" s="214"/>
    </row>
    <row r="554" spans="1:3">
      <c r="A554" s="214"/>
      <c r="B554" s="214"/>
      <c r="C554" s="214"/>
    </row>
    <row r="555" spans="1:3">
      <c r="A555" s="214"/>
      <c r="B555" s="214"/>
      <c r="C555" s="214"/>
    </row>
    <row r="556" spans="1:3">
      <c r="A556" s="214"/>
      <c r="B556" s="214"/>
      <c r="C556" s="214"/>
    </row>
    <row r="557" spans="1:3">
      <c r="A557" s="214"/>
      <c r="B557" s="214"/>
      <c r="C557" s="214"/>
    </row>
    <row r="558" spans="1:3">
      <c r="A558" s="214"/>
      <c r="B558" s="214"/>
      <c r="C558" s="214"/>
    </row>
    <row r="559" spans="1:3">
      <c r="A559" s="214"/>
      <c r="B559" s="214"/>
      <c r="C559" s="214"/>
    </row>
    <row r="560" spans="1:3">
      <c r="A560" s="214"/>
      <c r="B560" s="214"/>
      <c r="C560" s="214"/>
    </row>
    <row r="561" spans="1:3">
      <c r="A561" s="214"/>
      <c r="B561" s="214"/>
      <c r="C561" s="214"/>
    </row>
    <row r="562" spans="1:3">
      <c r="A562" s="214"/>
      <c r="B562" s="214"/>
      <c r="C562" s="214"/>
    </row>
    <row r="563" spans="1:3">
      <c r="A563" s="214"/>
      <c r="B563" s="214"/>
      <c r="C563" s="214"/>
    </row>
    <row r="564" spans="1:3">
      <c r="A564" s="214"/>
      <c r="B564" s="214"/>
      <c r="C564" s="214"/>
    </row>
    <row r="565" spans="1:3">
      <c r="A565" s="214"/>
      <c r="B565" s="214"/>
      <c r="C565" s="214"/>
    </row>
    <row r="566" spans="1:3">
      <c r="A566" s="214"/>
      <c r="B566" s="214"/>
      <c r="C566" s="214"/>
    </row>
    <row r="567" spans="1:3">
      <c r="A567" s="214"/>
      <c r="B567" s="214"/>
      <c r="C567" s="214"/>
    </row>
    <row r="568" spans="1:3">
      <c r="A568" s="214"/>
      <c r="B568" s="214"/>
      <c r="C568" s="214"/>
    </row>
    <row r="569" spans="1:3">
      <c r="A569" s="214"/>
      <c r="B569" s="214"/>
      <c r="C569" s="214"/>
    </row>
    <row r="570" spans="1:3">
      <c r="A570" s="214"/>
      <c r="B570" s="214"/>
      <c r="C570" s="214"/>
    </row>
    <row r="571" spans="1:3">
      <c r="A571" s="214"/>
      <c r="B571" s="214"/>
      <c r="C571" s="214"/>
    </row>
    <row r="572" spans="1:3">
      <c r="A572" s="214"/>
      <c r="B572" s="214"/>
      <c r="C572" s="214"/>
    </row>
    <row r="573" spans="1:3">
      <c r="A573" s="214"/>
      <c r="B573" s="214"/>
      <c r="C573" s="214"/>
    </row>
    <row r="574" spans="1:3">
      <c r="A574" s="214"/>
      <c r="B574" s="214"/>
      <c r="C574" s="214"/>
    </row>
    <row r="575" spans="1:3">
      <c r="A575" s="214"/>
      <c r="B575" s="214"/>
      <c r="C575" s="214"/>
    </row>
    <row r="576" spans="1:3">
      <c r="A576" s="214"/>
      <c r="B576" s="214"/>
      <c r="C576" s="214"/>
    </row>
    <row r="577" spans="1:3">
      <c r="A577" s="214"/>
      <c r="B577" s="214"/>
      <c r="C577" s="214"/>
    </row>
    <row r="578" spans="1:3">
      <c r="A578" s="214"/>
      <c r="B578" s="214"/>
      <c r="C578" s="214"/>
    </row>
    <row r="579" spans="1:3">
      <c r="A579" s="214"/>
      <c r="B579" s="214"/>
      <c r="C579" s="214"/>
    </row>
    <row r="580" spans="1:3">
      <c r="A580" s="214"/>
      <c r="B580" s="214"/>
      <c r="C580" s="214"/>
    </row>
    <row r="581" spans="1:3">
      <c r="A581" s="214"/>
      <c r="B581" s="214"/>
      <c r="C581" s="214"/>
    </row>
    <row r="582" spans="1:3">
      <c r="A582" s="214"/>
      <c r="B582" s="214"/>
      <c r="C582" s="214"/>
    </row>
    <row r="583" spans="1:3">
      <c r="A583" s="214"/>
      <c r="B583" s="214"/>
      <c r="C583" s="214"/>
    </row>
    <row r="584" spans="1:3">
      <c r="A584" s="214"/>
      <c r="B584" s="214"/>
      <c r="C584" s="214"/>
    </row>
    <row r="585" spans="1:3">
      <c r="A585" s="214"/>
      <c r="B585" s="214"/>
      <c r="C585" s="214"/>
    </row>
    <row r="586" spans="1:3">
      <c r="A586" s="214"/>
      <c r="B586" s="214"/>
      <c r="C586" s="214"/>
    </row>
    <row r="587" spans="1:3">
      <c r="A587" s="214"/>
      <c r="B587" s="214"/>
      <c r="C587" s="214"/>
    </row>
    <row r="588" spans="1:3">
      <c r="A588" s="214"/>
      <c r="B588" s="214"/>
      <c r="C588" s="214"/>
    </row>
    <row r="589" spans="1:3">
      <c r="A589" s="214"/>
      <c r="B589" s="214"/>
      <c r="C589" s="214"/>
    </row>
    <row r="590" spans="1:3">
      <c r="A590" s="214"/>
      <c r="B590" s="214"/>
      <c r="C590" s="214"/>
    </row>
    <row r="591" spans="1:3">
      <c r="A591" s="214"/>
      <c r="B591" s="214"/>
      <c r="C591" s="214"/>
    </row>
    <row r="592" spans="1:3">
      <c r="A592" s="214"/>
      <c r="B592" s="214"/>
      <c r="C592" s="214"/>
    </row>
    <row r="593" spans="1:3">
      <c r="A593" s="214"/>
      <c r="B593" s="214"/>
      <c r="C593" s="214"/>
    </row>
    <row r="594" spans="1:3">
      <c r="A594" s="214"/>
      <c r="B594" s="214"/>
      <c r="C594" s="214"/>
    </row>
    <row r="595" spans="1:3">
      <c r="A595" s="214"/>
      <c r="B595" s="214"/>
      <c r="C595" s="214"/>
    </row>
    <row r="596" spans="1:3">
      <c r="A596" s="214"/>
      <c r="B596" s="214"/>
      <c r="C596" s="214"/>
    </row>
    <row r="597" spans="1:3">
      <c r="A597" s="214"/>
      <c r="B597" s="214"/>
      <c r="C597" s="214"/>
    </row>
    <row r="598" spans="1:3">
      <c r="A598" s="214"/>
      <c r="B598" s="214"/>
      <c r="C598" s="214"/>
    </row>
    <row r="599" spans="1:3">
      <c r="A599" s="214"/>
      <c r="B599" s="214"/>
      <c r="C599" s="214"/>
    </row>
    <row r="600" spans="1:3">
      <c r="A600" s="214"/>
      <c r="B600" s="214"/>
      <c r="C600" s="214"/>
    </row>
    <row r="601" spans="1:3">
      <c r="A601" s="214"/>
      <c r="B601" s="214"/>
      <c r="C601" s="214"/>
    </row>
    <row r="602" spans="1:3">
      <c r="A602" s="214"/>
      <c r="B602" s="214"/>
      <c r="C602" s="214"/>
    </row>
    <row r="603" spans="1:3">
      <c r="A603" s="214"/>
      <c r="B603" s="214"/>
      <c r="C603" s="214"/>
    </row>
    <row r="604" spans="1:3">
      <c r="A604" s="214"/>
      <c r="B604" s="214"/>
      <c r="C604" s="214"/>
    </row>
    <row r="605" spans="1:3">
      <c r="A605" s="214"/>
      <c r="B605" s="214"/>
      <c r="C605" s="214"/>
    </row>
    <row r="606" spans="1:3">
      <c r="A606" s="214"/>
      <c r="B606" s="214"/>
      <c r="C606" s="214"/>
    </row>
    <row r="607" spans="1:3">
      <c r="A607" s="214"/>
      <c r="B607" s="214"/>
      <c r="C607" s="214"/>
    </row>
    <row r="608" spans="1:3">
      <c r="A608" s="214"/>
      <c r="B608" s="214"/>
      <c r="C608" s="214"/>
    </row>
    <row r="609" spans="1:3">
      <c r="A609" s="214"/>
      <c r="B609" s="214"/>
      <c r="C609" s="214"/>
    </row>
    <row r="610" spans="1:3">
      <c r="A610" s="214"/>
      <c r="B610" s="214"/>
      <c r="C610" s="214"/>
    </row>
    <row r="611" spans="1:3">
      <c r="A611" s="214"/>
      <c r="B611" s="214"/>
      <c r="C611" s="214"/>
    </row>
    <row r="612" spans="1:3">
      <c r="A612" s="214"/>
      <c r="B612" s="214"/>
      <c r="C612" s="214"/>
    </row>
    <row r="613" spans="1:3">
      <c r="A613" s="214"/>
      <c r="B613" s="214"/>
      <c r="C613" s="214"/>
    </row>
    <row r="614" spans="1:3">
      <c r="A614" s="214"/>
      <c r="B614" s="214"/>
      <c r="C614" s="214"/>
    </row>
    <row r="615" spans="1:3">
      <c r="A615" s="214"/>
      <c r="B615" s="214"/>
      <c r="C615" s="214"/>
    </row>
    <row r="616" spans="1:3">
      <c r="A616" s="214"/>
      <c r="B616" s="214"/>
      <c r="C616" s="214"/>
    </row>
    <row r="617" spans="1:3">
      <c r="A617" s="214"/>
      <c r="B617" s="214"/>
      <c r="C617" s="214"/>
    </row>
    <row r="618" spans="1:3">
      <c r="A618" s="214"/>
      <c r="B618" s="214"/>
      <c r="C618" s="214"/>
    </row>
    <row r="619" spans="1:3">
      <c r="A619" s="214"/>
      <c r="B619" s="214"/>
      <c r="C619" s="214"/>
    </row>
    <row r="620" spans="1:3">
      <c r="A620" s="214"/>
      <c r="B620" s="214"/>
      <c r="C620" s="214"/>
    </row>
    <row r="621" spans="1:3">
      <c r="A621" s="214"/>
      <c r="B621" s="214"/>
      <c r="C621" s="214"/>
    </row>
    <row r="622" spans="1:3">
      <c r="A622" s="214"/>
      <c r="B622" s="214"/>
      <c r="C622" s="214"/>
    </row>
    <row r="623" spans="1:3">
      <c r="A623" s="214"/>
      <c r="B623" s="214"/>
      <c r="C623" s="214"/>
    </row>
    <row r="624" spans="1:3">
      <c r="A624" s="214"/>
      <c r="B624" s="214"/>
      <c r="C624" s="214"/>
    </row>
    <row r="625" spans="1:3">
      <c r="A625" s="214"/>
      <c r="B625" s="214"/>
      <c r="C625" s="214"/>
    </row>
    <row r="626" spans="1:3">
      <c r="A626" s="214"/>
      <c r="B626" s="214"/>
      <c r="C626" s="214"/>
    </row>
    <row r="627" spans="1:3">
      <c r="A627" s="214"/>
      <c r="B627" s="214"/>
      <c r="C627" s="214"/>
    </row>
    <row r="628" spans="1:3">
      <c r="A628" s="214"/>
      <c r="B628" s="214"/>
      <c r="C628" s="214"/>
    </row>
    <row r="629" spans="1:3">
      <c r="A629" s="214"/>
      <c r="B629" s="214"/>
      <c r="C629" s="214"/>
    </row>
    <row r="630" spans="1:3">
      <c r="A630" s="214"/>
      <c r="B630" s="214"/>
      <c r="C630" s="214"/>
    </row>
    <row r="631" spans="1:3">
      <c r="A631" s="214"/>
      <c r="B631" s="214"/>
      <c r="C631" s="214"/>
    </row>
    <row r="632" spans="1:3">
      <c r="A632" s="214"/>
      <c r="B632" s="214"/>
      <c r="C632" s="214"/>
    </row>
    <row r="633" spans="1:3">
      <c r="A633" s="214"/>
      <c r="B633" s="214"/>
      <c r="C633" s="214"/>
    </row>
    <row r="634" spans="1:3">
      <c r="A634" s="214"/>
      <c r="B634" s="214"/>
      <c r="C634" s="214"/>
    </row>
    <row r="635" spans="1:3">
      <c r="A635" s="214"/>
      <c r="B635" s="214"/>
      <c r="C635" s="214"/>
    </row>
    <row r="636" spans="1:3">
      <c r="A636" s="214"/>
      <c r="B636" s="214"/>
      <c r="C636" s="214"/>
    </row>
    <row r="637" spans="1:3">
      <c r="A637" s="214"/>
      <c r="B637" s="214"/>
      <c r="C637" s="214"/>
    </row>
    <row r="638" spans="1:3">
      <c r="A638" s="214"/>
      <c r="B638" s="214"/>
      <c r="C638" s="214"/>
    </row>
    <row r="639" spans="1:3">
      <c r="A639" s="214"/>
      <c r="B639" s="214"/>
      <c r="C639" s="214"/>
    </row>
    <row r="640" spans="1:3">
      <c r="A640" s="214"/>
      <c r="B640" s="214"/>
      <c r="C640" s="214"/>
    </row>
    <row r="641" spans="1:3">
      <c r="A641" s="214"/>
      <c r="B641" s="214"/>
      <c r="C641" s="214"/>
    </row>
    <row r="642" spans="1:3">
      <c r="A642" s="214"/>
      <c r="B642" s="214"/>
      <c r="C642" s="214"/>
    </row>
    <row r="643" spans="1:3">
      <c r="A643" s="214"/>
      <c r="B643" s="214"/>
      <c r="C643" s="214"/>
    </row>
    <row r="644" spans="1:3">
      <c r="A644" s="214"/>
      <c r="B644" s="214"/>
      <c r="C644" s="214"/>
    </row>
    <row r="645" spans="1:3">
      <c r="A645" s="214"/>
      <c r="B645" s="214"/>
      <c r="C645" s="214"/>
    </row>
    <row r="646" spans="1:3">
      <c r="A646" s="214"/>
      <c r="B646" s="214"/>
      <c r="C646" s="214"/>
    </row>
    <row r="647" spans="1:3">
      <c r="A647" s="214"/>
      <c r="B647" s="214"/>
      <c r="C647" s="214"/>
    </row>
    <row r="648" spans="1:3">
      <c r="A648" s="214"/>
      <c r="B648" s="214"/>
      <c r="C648" s="214"/>
    </row>
    <row r="649" spans="1:3">
      <c r="A649" s="214"/>
      <c r="B649" s="214"/>
      <c r="C649" s="214"/>
    </row>
    <row r="650" spans="1:3">
      <c r="A650" s="214"/>
      <c r="B650" s="214"/>
      <c r="C650" s="214"/>
    </row>
    <row r="651" spans="1:3">
      <c r="A651" s="214"/>
      <c r="B651" s="214"/>
      <c r="C651" s="214"/>
    </row>
    <row r="652" spans="1:3">
      <c r="A652" s="214"/>
      <c r="B652" s="214"/>
      <c r="C652" s="214"/>
    </row>
    <row r="653" spans="1:3">
      <c r="A653" s="214"/>
      <c r="B653" s="214"/>
      <c r="C653" s="214"/>
    </row>
    <row r="654" spans="1:3">
      <c r="A654" s="214"/>
      <c r="B654" s="214"/>
      <c r="C654" s="214"/>
    </row>
    <row r="655" spans="1:3">
      <c r="A655" s="214"/>
      <c r="B655" s="214"/>
      <c r="C655" s="214"/>
    </row>
    <row r="656" spans="1:3">
      <c r="A656" s="214"/>
      <c r="B656" s="214"/>
      <c r="C656" s="214"/>
    </row>
    <row r="657" spans="1:3">
      <c r="A657" s="214"/>
      <c r="B657" s="214"/>
      <c r="C657" s="214"/>
    </row>
    <row r="658" spans="1:3">
      <c r="A658" s="214"/>
      <c r="B658" s="214"/>
      <c r="C658" s="214"/>
    </row>
    <row r="659" spans="1:3">
      <c r="A659" s="214"/>
      <c r="B659" s="214"/>
      <c r="C659" s="214"/>
    </row>
    <row r="660" spans="1:3">
      <c r="A660" s="214"/>
      <c r="B660" s="214"/>
      <c r="C660" s="214"/>
    </row>
    <row r="661" spans="1:3">
      <c r="A661" s="214"/>
      <c r="B661" s="214"/>
      <c r="C661" s="214"/>
    </row>
    <row r="662" spans="1:3">
      <c r="A662" s="214"/>
      <c r="B662" s="214"/>
      <c r="C662" s="214"/>
    </row>
    <row r="663" spans="1:3">
      <c r="A663" s="214"/>
      <c r="B663" s="214"/>
      <c r="C663" s="214"/>
    </row>
    <row r="664" spans="1:3">
      <c r="A664" s="214"/>
      <c r="B664" s="214"/>
      <c r="C664" s="214"/>
    </row>
    <row r="665" spans="1:3">
      <c r="A665" s="214"/>
      <c r="B665" s="214"/>
      <c r="C665" s="214"/>
    </row>
    <row r="666" spans="1:3">
      <c r="A666" s="214"/>
      <c r="B666" s="214"/>
      <c r="C666" s="214"/>
    </row>
    <row r="667" spans="1:3">
      <c r="A667" s="214"/>
      <c r="B667" s="214"/>
      <c r="C667" s="214"/>
    </row>
    <row r="668" spans="1:3">
      <c r="A668" s="214"/>
      <c r="B668" s="214"/>
      <c r="C668" s="214"/>
    </row>
    <row r="669" spans="1:3">
      <c r="A669" s="214"/>
      <c r="B669" s="214"/>
      <c r="C669" s="214"/>
    </row>
    <row r="670" spans="1:3">
      <c r="A670" s="214"/>
      <c r="B670" s="214"/>
      <c r="C670" s="214"/>
    </row>
    <row r="671" spans="1:3">
      <c r="A671" s="214"/>
      <c r="B671" s="214"/>
      <c r="C671" s="214"/>
    </row>
    <row r="672" spans="1:3">
      <c r="A672" s="214"/>
      <c r="B672" s="214"/>
      <c r="C672" s="214"/>
    </row>
    <row r="673" spans="1:3">
      <c r="A673" s="214"/>
      <c r="B673" s="214"/>
      <c r="C673" s="214"/>
    </row>
    <row r="674" spans="1:3">
      <c r="A674" s="214"/>
      <c r="B674" s="214"/>
      <c r="C674" s="214"/>
    </row>
    <row r="675" spans="1:3">
      <c r="A675" s="214"/>
      <c r="B675" s="214"/>
      <c r="C675" s="214"/>
    </row>
    <row r="676" spans="1:3">
      <c r="A676" s="214"/>
      <c r="B676" s="214"/>
      <c r="C676" s="214"/>
    </row>
    <row r="677" spans="1:3">
      <c r="A677" s="214"/>
      <c r="B677" s="214"/>
      <c r="C677" s="214"/>
    </row>
    <row r="678" spans="1:3">
      <c r="A678" s="214"/>
      <c r="B678" s="214"/>
      <c r="C678" s="214"/>
    </row>
    <row r="679" spans="1:3">
      <c r="A679" s="214"/>
      <c r="B679" s="214"/>
      <c r="C679" s="214"/>
    </row>
    <row r="680" spans="1:3">
      <c r="A680" s="214"/>
      <c r="B680" s="214"/>
      <c r="C680" s="214"/>
    </row>
    <row r="681" spans="1:3">
      <c r="A681" s="214"/>
      <c r="B681" s="214"/>
      <c r="C681" s="214"/>
    </row>
    <row r="682" spans="1:3">
      <c r="A682" s="214"/>
      <c r="B682" s="214"/>
      <c r="C682" s="214"/>
    </row>
    <row r="683" spans="1:3">
      <c r="A683" s="214"/>
      <c r="B683" s="214"/>
      <c r="C683" s="214"/>
    </row>
    <row r="684" spans="1:3">
      <c r="A684" s="214"/>
      <c r="B684" s="214"/>
      <c r="C684" s="214"/>
    </row>
    <row r="685" spans="1:3">
      <c r="A685" s="214"/>
      <c r="B685" s="214"/>
      <c r="C685" s="214"/>
    </row>
    <row r="686" spans="1:3">
      <c r="A686" s="214"/>
      <c r="B686" s="214"/>
      <c r="C686" s="214"/>
    </row>
    <row r="687" spans="1:3">
      <c r="A687" s="214"/>
      <c r="B687" s="214"/>
      <c r="C687" s="214"/>
    </row>
    <row r="688" spans="1:3">
      <c r="A688" s="214"/>
      <c r="B688" s="214"/>
      <c r="C688" s="214"/>
    </row>
    <row r="689" spans="1:3">
      <c r="A689" s="214"/>
      <c r="B689" s="214"/>
      <c r="C689" s="214"/>
    </row>
    <row r="690" spans="1:3">
      <c r="A690" s="214"/>
      <c r="B690" s="214"/>
      <c r="C690" s="214"/>
    </row>
    <row r="691" spans="1:3">
      <c r="A691" s="214"/>
      <c r="B691" s="214"/>
      <c r="C691" s="214"/>
    </row>
    <row r="692" spans="1:3">
      <c r="A692" s="214"/>
      <c r="B692" s="214"/>
      <c r="C692" s="214"/>
    </row>
    <row r="693" spans="1:3">
      <c r="A693" s="214"/>
      <c r="B693" s="214"/>
      <c r="C693" s="214"/>
    </row>
    <row r="694" spans="1:3">
      <c r="A694" s="214"/>
      <c r="B694" s="214"/>
      <c r="C694" s="214"/>
    </row>
    <row r="695" spans="1:3">
      <c r="A695" s="214"/>
      <c r="B695" s="214"/>
      <c r="C695" s="214"/>
    </row>
    <row r="696" spans="1:3">
      <c r="A696" s="214"/>
      <c r="B696" s="214"/>
      <c r="C696" s="214"/>
    </row>
    <row r="697" spans="1:3">
      <c r="A697" s="214"/>
      <c r="B697" s="214"/>
      <c r="C697" s="214"/>
    </row>
    <row r="698" spans="1:3">
      <c r="A698" s="214"/>
      <c r="B698" s="214"/>
      <c r="C698" s="214"/>
    </row>
    <row r="699" spans="1:3">
      <c r="A699" s="214"/>
      <c r="B699" s="214"/>
      <c r="C699" s="214"/>
    </row>
    <row r="700" spans="1:3">
      <c r="A700" s="214"/>
      <c r="B700" s="214"/>
      <c r="C700" s="214"/>
    </row>
    <row r="701" spans="1:3">
      <c r="A701" s="214"/>
      <c r="B701" s="214"/>
      <c r="C701" s="214"/>
    </row>
    <row r="702" spans="1:3">
      <c r="A702" s="214"/>
      <c r="B702" s="214"/>
      <c r="C702" s="214"/>
    </row>
    <row r="703" spans="1:3">
      <c r="A703" s="214"/>
      <c r="B703" s="214"/>
      <c r="C703" s="214"/>
    </row>
    <row r="704" spans="1:3">
      <c r="A704" s="214"/>
      <c r="B704" s="214"/>
      <c r="C704" s="214"/>
    </row>
    <row r="705" spans="1:3">
      <c r="A705" s="214"/>
      <c r="B705" s="214"/>
      <c r="C705" s="214"/>
    </row>
    <row r="706" spans="1:3">
      <c r="A706" s="214"/>
      <c r="B706" s="214"/>
      <c r="C706" s="214"/>
    </row>
    <row r="707" spans="1:3">
      <c r="A707" s="214"/>
      <c r="B707" s="214"/>
      <c r="C707" s="214"/>
    </row>
    <row r="708" spans="1:3">
      <c r="A708" s="214"/>
      <c r="B708" s="214"/>
      <c r="C708" s="214"/>
    </row>
    <row r="709" spans="1:3">
      <c r="A709" s="214"/>
      <c r="B709" s="214"/>
      <c r="C709" s="214"/>
    </row>
    <row r="710" spans="1:3">
      <c r="A710" s="214"/>
      <c r="B710" s="214"/>
      <c r="C710" s="214"/>
    </row>
    <row r="711" spans="1:3">
      <c r="A711" s="214"/>
      <c r="B711" s="214"/>
      <c r="C711" s="214"/>
    </row>
    <row r="712" spans="1:3">
      <c r="A712" s="214"/>
      <c r="B712" s="214"/>
      <c r="C712" s="214"/>
    </row>
    <row r="713" spans="1:3">
      <c r="A713" s="214"/>
      <c r="B713" s="214"/>
      <c r="C713" s="214"/>
    </row>
    <row r="714" spans="1:3">
      <c r="A714" s="214"/>
      <c r="B714" s="214"/>
      <c r="C714" s="214"/>
    </row>
    <row r="715" spans="1:3">
      <c r="A715" s="214"/>
      <c r="B715" s="214"/>
      <c r="C715" s="214"/>
    </row>
    <row r="716" spans="1:3">
      <c r="A716" s="214"/>
      <c r="B716" s="214"/>
      <c r="C716" s="214"/>
    </row>
    <row r="717" spans="1:3">
      <c r="A717" s="214"/>
      <c r="B717" s="214"/>
      <c r="C717" s="214"/>
    </row>
    <row r="718" spans="1:3">
      <c r="A718" s="214"/>
      <c r="B718" s="214"/>
      <c r="C718" s="214"/>
    </row>
    <row r="719" spans="1:3">
      <c r="A719" s="214"/>
      <c r="B719" s="214"/>
      <c r="C719" s="214"/>
    </row>
    <row r="720" spans="1:3">
      <c r="A720" s="214"/>
      <c r="B720" s="214"/>
      <c r="C720" s="214"/>
    </row>
    <row r="721" spans="1:3">
      <c r="A721" s="214"/>
      <c r="B721" s="214"/>
      <c r="C721" s="214"/>
    </row>
    <row r="722" spans="1:3">
      <c r="A722" s="214"/>
      <c r="B722" s="214"/>
      <c r="C722" s="214"/>
    </row>
    <row r="723" spans="1:3">
      <c r="A723" s="214"/>
      <c r="B723" s="214"/>
      <c r="C723" s="214"/>
    </row>
    <row r="724" spans="1:3">
      <c r="A724" s="214"/>
      <c r="B724" s="214"/>
      <c r="C724" s="214"/>
    </row>
    <row r="725" spans="1:3">
      <c r="A725" s="214"/>
      <c r="B725" s="214"/>
      <c r="C725" s="214"/>
    </row>
    <row r="726" spans="1:3">
      <c r="A726" s="214"/>
      <c r="B726" s="214"/>
      <c r="C726" s="214"/>
    </row>
    <row r="727" spans="1:3">
      <c r="A727" s="214"/>
      <c r="B727" s="214"/>
      <c r="C727" s="214"/>
    </row>
    <row r="728" spans="1:3">
      <c r="A728" s="214"/>
      <c r="B728" s="214"/>
      <c r="C728" s="214"/>
    </row>
    <row r="729" spans="1:3">
      <c r="A729" s="214"/>
      <c r="B729" s="214"/>
      <c r="C729" s="214"/>
    </row>
    <row r="730" spans="1:3">
      <c r="A730" s="214"/>
      <c r="B730" s="214"/>
      <c r="C730" s="214"/>
    </row>
    <row r="731" spans="1:3">
      <c r="A731" s="214"/>
      <c r="B731" s="214"/>
      <c r="C731" s="214"/>
    </row>
    <row r="732" spans="1:3">
      <c r="A732" s="214"/>
      <c r="B732" s="214"/>
      <c r="C732" s="214"/>
    </row>
    <row r="733" spans="1:3">
      <c r="A733" s="214"/>
      <c r="B733" s="214"/>
      <c r="C733" s="214"/>
    </row>
    <row r="734" spans="1:3">
      <c r="A734" s="214"/>
      <c r="B734" s="214"/>
      <c r="C734" s="214"/>
    </row>
    <row r="735" spans="1:3">
      <c r="A735" s="214"/>
      <c r="B735" s="214"/>
      <c r="C735" s="214"/>
    </row>
    <row r="736" spans="1:3">
      <c r="A736" s="214"/>
      <c r="B736" s="214"/>
      <c r="C736" s="214"/>
    </row>
    <row r="737" spans="1:3">
      <c r="A737" s="214"/>
      <c r="B737" s="214"/>
      <c r="C737" s="214"/>
    </row>
    <row r="738" spans="1:3">
      <c r="A738" s="214"/>
      <c r="B738" s="214"/>
      <c r="C738" s="214"/>
    </row>
    <row r="739" spans="1:3">
      <c r="A739" s="214"/>
      <c r="B739" s="214"/>
      <c r="C739" s="214"/>
    </row>
    <row r="740" spans="1:3">
      <c r="A740" s="214"/>
      <c r="B740" s="214"/>
      <c r="C740" s="214"/>
    </row>
    <row r="741" spans="1:3">
      <c r="A741" s="214"/>
      <c r="B741" s="214"/>
      <c r="C741" s="214"/>
    </row>
    <row r="742" spans="1:3">
      <c r="A742" s="214"/>
      <c r="B742" s="214"/>
      <c r="C742" s="214"/>
    </row>
    <row r="743" spans="1:3">
      <c r="A743" s="214"/>
      <c r="B743" s="214"/>
      <c r="C743" s="214"/>
    </row>
    <row r="744" spans="1:3">
      <c r="A744" s="214"/>
      <c r="B744" s="214"/>
      <c r="C744" s="214"/>
    </row>
    <row r="745" spans="1:3">
      <c r="A745" s="214"/>
      <c r="B745" s="214"/>
      <c r="C745" s="214"/>
    </row>
    <row r="746" spans="1:3">
      <c r="A746" s="214"/>
      <c r="B746" s="214"/>
      <c r="C746" s="214"/>
    </row>
    <row r="747" spans="1:3">
      <c r="A747" s="214"/>
      <c r="B747" s="214"/>
      <c r="C747" s="214"/>
    </row>
    <row r="748" spans="1:3">
      <c r="A748" s="214"/>
      <c r="B748" s="214"/>
      <c r="C748" s="214"/>
    </row>
    <row r="749" spans="1:3">
      <c r="A749" s="214"/>
      <c r="B749" s="214"/>
      <c r="C749" s="214"/>
    </row>
    <row r="750" spans="1:3">
      <c r="A750" s="214"/>
      <c r="B750" s="214"/>
      <c r="C750" s="214"/>
    </row>
    <row r="751" spans="1:3">
      <c r="A751" s="214"/>
      <c r="B751" s="214"/>
      <c r="C751" s="214"/>
    </row>
    <row r="752" spans="1:3">
      <c r="A752" s="214"/>
      <c r="B752" s="214"/>
      <c r="C752" s="214"/>
    </row>
    <row r="753" spans="1:3">
      <c r="A753" s="214"/>
      <c r="B753" s="214"/>
      <c r="C753" s="214"/>
    </row>
    <row r="754" spans="1:3">
      <c r="A754" s="214"/>
      <c r="B754" s="214"/>
      <c r="C754" s="214"/>
    </row>
    <row r="755" spans="1:3">
      <c r="A755" s="214"/>
      <c r="B755" s="214"/>
      <c r="C755" s="214"/>
    </row>
    <row r="756" spans="1:3">
      <c r="A756" s="214"/>
      <c r="B756" s="214"/>
      <c r="C756" s="214"/>
    </row>
    <row r="757" spans="1:3">
      <c r="A757" s="214"/>
      <c r="B757" s="214"/>
      <c r="C757" s="214"/>
    </row>
    <row r="758" spans="1:3">
      <c r="A758" s="214"/>
      <c r="B758" s="214"/>
      <c r="C758" s="214"/>
    </row>
    <row r="759" spans="1:3">
      <c r="A759" s="214"/>
      <c r="B759" s="214"/>
      <c r="C759" s="214"/>
    </row>
    <row r="760" spans="1:3">
      <c r="A760" s="214"/>
      <c r="B760" s="214"/>
      <c r="C760" s="214"/>
    </row>
    <row r="761" spans="1:3">
      <c r="A761" s="214"/>
      <c r="B761" s="214"/>
      <c r="C761" s="214"/>
    </row>
    <row r="762" spans="1:3">
      <c r="A762" s="214"/>
      <c r="B762" s="214"/>
      <c r="C762" s="214"/>
    </row>
    <row r="763" spans="1:3">
      <c r="A763" s="214"/>
      <c r="B763" s="214"/>
      <c r="C763" s="214"/>
    </row>
    <row r="764" spans="1:3">
      <c r="A764" s="214"/>
      <c r="B764" s="214"/>
      <c r="C764" s="214"/>
    </row>
    <row r="765" spans="1:3">
      <c r="A765" s="214"/>
      <c r="B765" s="214"/>
      <c r="C765" s="214"/>
    </row>
    <row r="766" spans="1:3">
      <c r="A766" s="214"/>
      <c r="B766" s="214"/>
      <c r="C766" s="214"/>
    </row>
    <row r="767" spans="1:3">
      <c r="A767" s="214"/>
      <c r="B767" s="214"/>
      <c r="C767" s="214"/>
    </row>
    <row r="768" spans="1:3">
      <c r="A768" s="214"/>
      <c r="B768" s="214"/>
      <c r="C768" s="214"/>
    </row>
    <row r="769" spans="1:3">
      <c r="A769" s="214"/>
      <c r="B769" s="214"/>
      <c r="C769" s="214"/>
    </row>
    <row r="770" spans="1:3">
      <c r="A770" s="214"/>
      <c r="B770" s="214"/>
      <c r="C770" s="214"/>
    </row>
    <row r="771" spans="1:3">
      <c r="A771" s="214"/>
      <c r="B771" s="214"/>
      <c r="C771" s="214"/>
    </row>
    <row r="772" spans="1:3">
      <c r="A772" s="214"/>
      <c r="B772" s="214"/>
      <c r="C772" s="214"/>
    </row>
    <row r="773" spans="1:3">
      <c r="A773" s="214"/>
      <c r="B773" s="214"/>
      <c r="C773" s="214"/>
    </row>
    <row r="774" spans="1:3">
      <c r="A774" s="214"/>
      <c r="B774" s="214"/>
      <c r="C774" s="214"/>
    </row>
    <row r="775" spans="1:3">
      <c r="A775" s="214"/>
      <c r="B775" s="214"/>
      <c r="C775" s="214"/>
    </row>
    <row r="776" spans="1:3">
      <c r="A776" s="214"/>
      <c r="B776" s="214"/>
      <c r="C776" s="214"/>
    </row>
    <row r="777" spans="1:3">
      <c r="A777" s="214"/>
      <c r="B777" s="214"/>
      <c r="C777" s="214"/>
    </row>
    <row r="778" spans="1:3">
      <c r="A778" s="214"/>
      <c r="B778" s="214"/>
      <c r="C778" s="214"/>
    </row>
    <row r="779" spans="1:3">
      <c r="A779" s="214"/>
      <c r="B779" s="214"/>
      <c r="C779" s="214"/>
    </row>
    <row r="780" spans="1:3">
      <c r="A780" s="214"/>
      <c r="B780" s="214"/>
      <c r="C780" s="214"/>
    </row>
    <row r="781" spans="1:3">
      <c r="A781" s="214"/>
      <c r="B781" s="214"/>
      <c r="C781" s="214"/>
    </row>
    <row r="782" spans="1:3">
      <c r="A782" s="214"/>
      <c r="B782" s="214"/>
      <c r="C782" s="214"/>
    </row>
    <row r="783" spans="1:3">
      <c r="A783" s="214"/>
      <c r="B783" s="214"/>
      <c r="C783" s="214"/>
    </row>
    <row r="784" spans="1:3">
      <c r="A784" s="214"/>
      <c r="B784" s="214"/>
      <c r="C784" s="214"/>
    </row>
    <row r="785" spans="1:3">
      <c r="A785" s="214"/>
      <c r="B785" s="214"/>
      <c r="C785" s="214"/>
    </row>
    <row r="786" spans="1:3">
      <c r="A786" s="214"/>
      <c r="B786" s="214"/>
      <c r="C786" s="214"/>
    </row>
    <row r="787" spans="1:3">
      <c r="A787" s="214"/>
      <c r="B787" s="214"/>
      <c r="C787" s="214"/>
    </row>
    <row r="788" spans="1:3">
      <c r="A788" s="214"/>
      <c r="B788" s="214"/>
      <c r="C788" s="214"/>
    </row>
    <row r="789" spans="1:3">
      <c r="A789" s="214"/>
      <c r="B789" s="214"/>
      <c r="C789" s="214"/>
    </row>
    <row r="790" spans="1:3">
      <c r="A790" s="214"/>
      <c r="B790" s="214"/>
      <c r="C790" s="214"/>
    </row>
    <row r="791" spans="1:3">
      <c r="A791" s="214"/>
      <c r="B791" s="214"/>
      <c r="C791" s="214"/>
    </row>
    <row r="792" spans="1:3">
      <c r="A792" s="214"/>
      <c r="B792" s="214"/>
      <c r="C792" s="214"/>
    </row>
    <row r="793" spans="1:3">
      <c r="A793" s="214"/>
      <c r="B793" s="214"/>
      <c r="C793" s="214"/>
    </row>
    <row r="794" spans="1:3">
      <c r="A794" s="214"/>
      <c r="B794" s="214"/>
      <c r="C794" s="214"/>
    </row>
    <row r="795" spans="1:3">
      <c r="A795" s="214"/>
      <c r="B795" s="214"/>
      <c r="C795" s="214"/>
    </row>
    <row r="796" spans="1:3">
      <c r="A796" s="214"/>
      <c r="B796" s="214"/>
      <c r="C796" s="214"/>
    </row>
    <row r="797" spans="1:3">
      <c r="A797" s="214"/>
      <c r="B797" s="214"/>
      <c r="C797" s="214"/>
    </row>
    <row r="798" spans="1:3">
      <c r="A798" s="214"/>
      <c r="B798" s="214"/>
      <c r="C798" s="214"/>
    </row>
    <row r="799" spans="1:3">
      <c r="A799" s="214"/>
      <c r="B799" s="214"/>
      <c r="C799" s="214"/>
    </row>
    <row r="800" spans="1:3">
      <c r="A800" s="214"/>
      <c r="B800" s="214"/>
      <c r="C800" s="214"/>
    </row>
    <row r="801" spans="1:3">
      <c r="A801" s="214"/>
      <c r="B801" s="214"/>
      <c r="C801" s="214"/>
    </row>
    <row r="802" spans="1:3">
      <c r="A802" s="214"/>
      <c r="B802" s="214"/>
      <c r="C802" s="214"/>
    </row>
    <row r="803" spans="1:3">
      <c r="A803" s="214"/>
      <c r="B803" s="214"/>
      <c r="C803" s="214"/>
    </row>
    <row r="804" spans="1:3">
      <c r="A804" s="214"/>
      <c r="B804" s="214"/>
      <c r="C804" s="214"/>
    </row>
    <row r="805" spans="1:3">
      <c r="A805" s="214"/>
      <c r="B805" s="214"/>
      <c r="C805" s="214"/>
    </row>
    <row r="806" spans="1:3">
      <c r="A806" s="214"/>
      <c r="B806" s="214"/>
      <c r="C806" s="214"/>
    </row>
    <row r="807" spans="1:3">
      <c r="A807" s="214"/>
      <c r="B807" s="214"/>
      <c r="C807" s="214"/>
    </row>
    <row r="808" spans="1:3">
      <c r="A808" s="214"/>
      <c r="B808" s="214"/>
      <c r="C808" s="214"/>
    </row>
    <row r="809" spans="1:3">
      <c r="A809" s="214"/>
      <c r="B809" s="214"/>
      <c r="C809" s="214"/>
    </row>
    <row r="810" spans="1:3">
      <c r="A810" s="214"/>
      <c r="B810" s="214"/>
      <c r="C810" s="214"/>
    </row>
    <row r="811" spans="1:3">
      <c r="A811" s="214"/>
      <c r="B811" s="214"/>
      <c r="C811" s="214"/>
    </row>
    <row r="812" spans="1:3">
      <c r="A812" s="214"/>
      <c r="B812" s="214"/>
      <c r="C812" s="214"/>
    </row>
    <row r="813" spans="1:3">
      <c r="A813" s="214"/>
      <c r="B813" s="214"/>
      <c r="C813" s="214"/>
    </row>
    <row r="814" spans="1:3">
      <c r="A814" s="214"/>
      <c r="B814" s="214"/>
      <c r="C814" s="214"/>
    </row>
    <row r="815" spans="1:3">
      <c r="A815" s="214"/>
      <c r="B815" s="214"/>
      <c r="C815" s="214"/>
    </row>
    <row r="816" spans="1:3">
      <c r="A816" s="214"/>
      <c r="B816" s="214"/>
      <c r="C816" s="214"/>
    </row>
    <row r="817" spans="1:3">
      <c r="A817" s="214"/>
      <c r="B817" s="214"/>
      <c r="C817" s="214"/>
    </row>
    <row r="818" spans="1:3">
      <c r="A818" s="214"/>
      <c r="B818" s="214"/>
      <c r="C818" s="214"/>
    </row>
    <row r="819" spans="1:3">
      <c r="A819" s="214"/>
      <c r="B819" s="214"/>
      <c r="C819" s="214"/>
    </row>
    <row r="820" spans="1:3">
      <c r="A820" s="214"/>
      <c r="B820" s="214"/>
      <c r="C820" s="214"/>
    </row>
    <row r="821" spans="1:3">
      <c r="A821" s="214"/>
      <c r="B821" s="214"/>
      <c r="C821" s="214"/>
    </row>
    <row r="822" spans="1:3">
      <c r="A822" s="214"/>
      <c r="B822" s="214"/>
      <c r="C822" s="214"/>
    </row>
    <row r="823" spans="1:3">
      <c r="A823" s="214"/>
      <c r="B823" s="214"/>
      <c r="C823" s="214"/>
    </row>
    <row r="824" spans="1:3">
      <c r="A824" s="214"/>
      <c r="B824" s="214"/>
      <c r="C824" s="214"/>
    </row>
    <row r="825" spans="1:3">
      <c r="A825" s="214"/>
      <c r="B825" s="214"/>
      <c r="C825" s="214"/>
    </row>
    <row r="826" spans="1:3">
      <c r="A826" s="214"/>
      <c r="B826" s="214"/>
      <c r="C826" s="214"/>
    </row>
    <row r="827" spans="1:3">
      <c r="A827" s="214"/>
      <c r="B827" s="214"/>
      <c r="C827" s="214"/>
    </row>
    <row r="828" spans="1:3">
      <c r="A828" s="214"/>
      <c r="B828" s="214"/>
      <c r="C828" s="214"/>
    </row>
    <row r="829" spans="1:3">
      <c r="A829" s="214"/>
      <c r="B829" s="214"/>
      <c r="C829" s="214"/>
    </row>
    <row r="830" spans="1:3">
      <c r="A830" s="214"/>
      <c r="B830" s="214"/>
      <c r="C830" s="214"/>
    </row>
    <row r="831" spans="1:3">
      <c r="A831" s="214"/>
      <c r="B831" s="214"/>
      <c r="C831" s="214"/>
    </row>
    <row r="832" spans="1:3">
      <c r="A832" s="214"/>
      <c r="B832" s="214"/>
      <c r="C832" s="214"/>
    </row>
    <row r="833" spans="1:3">
      <c r="A833" s="214"/>
      <c r="B833" s="214"/>
      <c r="C833" s="214"/>
    </row>
    <row r="834" spans="1:3">
      <c r="A834" s="214"/>
      <c r="B834" s="214"/>
      <c r="C834" s="214"/>
    </row>
    <row r="835" spans="1:3">
      <c r="A835" s="214"/>
      <c r="B835" s="214"/>
      <c r="C835" s="214"/>
    </row>
    <row r="836" spans="1:3">
      <c r="A836" s="214"/>
      <c r="B836" s="214"/>
      <c r="C836" s="214"/>
    </row>
    <row r="837" spans="1:3">
      <c r="A837" s="214"/>
      <c r="B837" s="214"/>
      <c r="C837" s="214"/>
    </row>
    <row r="838" spans="1:3">
      <c r="A838" s="214"/>
      <c r="B838" s="214"/>
      <c r="C838" s="214"/>
    </row>
    <row r="839" spans="1:3">
      <c r="A839" s="214"/>
      <c r="B839" s="214"/>
      <c r="C839" s="214"/>
    </row>
    <row r="840" spans="1:3">
      <c r="A840" s="214"/>
      <c r="B840" s="214"/>
      <c r="C840" s="214"/>
    </row>
    <row r="841" spans="1:3">
      <c r="A841" s="214"/>
      <c r="B841" s="214"/>
      <c r="C841" s="214"/>
    </row>
    <row r="842" spans="1:3">
      <c r="A842" s="214"/>
      <c r="B842" s="214"/>
      <c r="C842" s="214"/>
    </row>
    <row r="843" spans="1:3">
      <c r="A843" s="214"/>
      <c r="B843" s="214"/>
      <c r="C843" s="214"/>
    </row>
    <row r="844" spans="1:3">
      <c r="A844" s="214"/>
      <c r="B844" s="214"/>
      <c r="C844" s="214"/>
    </row>
    <row r="845" spans="1:3">
      <c r="A845" s="214"/>
      <c r="B845" s="214"/>
      <c r="C845" s="214"/>
    </row>
    <row r="846" spans="1:3">
      <c r="A846" s="214"/>
      <c r="B846" s="214"/>
      <c r="C846" s="214"/>
    </row>
    <row r="847" spans="1:3">
      <c r="A847" s="214"/>
      <c r="B847" s="214"/>
      <c r="C847" s="214"/>
    </row>
    <row r="848" spans="1:3">
      <c r="A848" s="214"/>
      <c r="B848" s="214"/>
      <c r="C848" s="214"/>
    </row>
    <row r="849" spans="1:3">
      <c r="A849" s="214"/>
      <c r="B849" s="214"/>
      <c r="C849" s="214"/>
    </row>
    <row r="850" spans="1:3">
      <c r="A850" s="214"/>
      <c r="B850" s="214"/>
      <c r="C850" s="214"/>
    </row>
    <row r="851" spans="1:3">
      <c r="A851" s="214"/>
      <c r="B851" s="214"/>
      <c r="C851" s="214"/>
    </row>
    <row r="852" spans="1:3">
      <c r="A852" s="214"/>
      <c r="B852" s="214"/>
      <c r="C852" s="214"/>
    </row>
    <row r="853" spans="1:3">
      <c r="A853" s="214"/>
      <c r="B853" s="214"/>
      <c r="C853" s="214"/>
    </row>
    <row r="854" spans="1:3">
      <c r="A854" s="214"/>
      <c r="B854" s="214"/>
      <c r="C854" s="214"/>
    </row>
    <row r="855" spans="1:3">
      <c r="A855" s="214"/>
      <c r="B855" s="214"/>
      <c r="C855" s="214"/>
    </row>
    <row r="856" spans="1:3">
      <c r="A856" s="214"/>
      <c r="B856" s="214"/>
      <c r="C856" s="214"/>
    </row>
    <row r="857" spans="1:3">
      <c r="A857" s="214"/>
      <c r="B857" s="214"/>
      <c r="C857" s="214"/>
    </row>
    <row r="858" spans="1:3">
      <c r="A858" s="214"/>
      <c r="B858" s="214"/>
      <c r="C858" s="214"/>
    </row>
    <row r="859" spans="1:3">
      <c r="A859" s="214"/>
      <c r="B859" s="214"/>
      <c r="C859" s="214"/>
    </row>
    <row r="860" spans="1:3">
      <c r="A860" s="214"/>
      <c r="B860" s="214"/>
      <c r="C860" s="214"/>
    </row>
    <row r="861" spans="1:3">
      <c r="A861" s="214"/>
      <c r="B861" s="214"/>
      <c r="C861" s="214"/>
    </row>
    <row r="862" spans="1:3">
      <c r="A862" s="214"/>
      <c r="B862" s="214"/>
      <c r="C862" s="214"/>
    </row>
    <row r="863" spans="1:3">
      <c r="A863" s="214"/>
      <c r="B863" s="214"/>
      <c r="C863" s="214"/>
    </row>
    <row r="864" spans="1:3">
      <c r="A864" s="214"/>
      <c r="B864" s="214"/>
      <c r="C864" s="214"/>
    </row>
    <row r="865" spans="1:3">
      <c r="A865" s="214"/>
      <c r="B865" s="214"/>
      <c r="C865" s="214"/>
    </row>
    <row r="866" spans="1:3">
      <c r="A866" s="214"/>
      <c r="B866" s="214"/>
      <c r="C866" s="214"/>
    </row>
    <row r="867" spans="1:3">
      <c r="A867" s="214"/>
      <c r="B867" s="214"/>
      <c r="C867" s="214"/>
    </row>
    <row r="868" spans="1:3">
      <c r="A868" s="214"/>
      <c r="B868" s="214"/>
      <c r="C868" s="214"/>
    </row>
    <row r="869" spans="1:3">
      <c r="A869" s="214"/>
      <c r="B869" s="214"/>
      <c r="C869" s="214"/>
    </row>
    <row r="870" spans="1:3">
      <c r="A870" s="214"/>
      <c r="B870" s="214"/>
      <c r="C870" s="214"/>
    </row>
    <row r="871" spans="1:3">
      <c r="A871" s="214"/>
      <c r="B871" s="214"/>
      <c r="C871" s="214"/>
    </row>
    <row r="872" spans="1:3">
      <c r="A872" s="214"/>
      <c r="B872" s="214"/>
      <c r="C872" s="214"/>
    </row>
    <row r="873" spans="1:3">
      <c r="A873" s="214"/>
      <c r="B873" s="214"/>
      <c r="C873" s="214"/>
    </row>
    <row r="874" spans="1:3">
      <c r="A874" s="214"/>
      <c r="B874" s="214"/>
      <c r="C874" s="214"/>
    </row>
    <row r="875" spans="1:3">
      <c r="A875" s="214"/>
      <c r="B875" s="214"/>
      <c r="C875" s="214"/>
    </row>
    <row r="876" spans="1:3">
      <c r="A876" s="214"/>
      <c r="B876" s="214"/>
      <c r="C876" s="214"/>
    </row>
    <row r="877" spans="1:3">
      <c r="A877" s="214"/>
      <c r="B877" s="214"/>
      <c r="C877" s="214"/>
    </row>
    <row r="878" spans="1:3">
      <c r="A878" s="214"/>
      <c r="B878" s="214"/>
      <c r="C878" s="214"/>
    </row>
    <row r="879" spans="1:3">
      <c r="A879" s="214"/>
      <c r="B879" s="214"/>
      <c r="C879" s="214"/>
    </row>
    <row r="880" spans="1:3">
      <c r="A880" s="214"/>
      <c r="B880" s="214"/>
      <c r="C880" s="214"/>
    </row>
    <row r="881" spans="1:3">
      <c r="A881" s="214"/>
      <c r="B881" s="214"/>
      <c r="C881" s="214"/>
    </row>
    <row r="882" spans="1:3">
      <c r="A882" s="214"/>
      <c r="B882" s="214"/>
      <c r="C882" s="214"/>
    </row>
    <row r="883" spans="1:3">
      <c r="A883" s="214"/>
      <c r="B883" s="214"/>
      <c r="C883" s="214"/>
    </row>
    <row r="884" spans="1:3">
      <c r="A884" s="214"/>
      <c r="B884" s="214"/>
      <c r="C884" s="214"/>
    </row>
    <row r="885" spans="1:3">
      <c r="A885" s="214"/>
      <c r="B885" s="214"/>
      <c r="C885" s="214"/>
    </row>
    <row r="886" spans="1:3">
      <c r="A886" s="214"/>
      <c r="B886" s="214"/>
      <c r="C886" s="214"/>
    </row>
    <row r="887" spans="1:3">
      <c r="A887" s="214"/>
      <c r="B887" s="214"/>
      <c r="C887" s="214"/>
    </row>
    <row r="888" spans="1:3">
      <c r="A888" s="214"/>
      <c r="B888" s="214"/>
      <c r="C888" s="214"/>
    </row>
    <row r="889" spans="1:3">
      <c r="A889" s="214"/>
      <c r="B889" s="214"/>
      <c r="C889" s="214"/>
    </row>
    <row r="890" spans="1:3">
      <c r="A890" s="214"/>
      <c r="B890" s="214"/>
      <c r="C890" s="214"/>
    </row>
    <row r="891" spans="1:3">
      <c r="A891" s="214"/>
      <c r="B891" s="214"/>
      <c r="C891" s="214"/>
    </row>
    <row r="892" spans="1:3">
      <c r="A892" s="214"/>
      <c r="B892" s="214"/>
      <c r="C892" s="214"/>
    </row>
    <row r="893" spans="1:3">
      <c r="A893" s="214"/>
      <c r="B893" s="214"/>
      <c r="C893" s="214"/>
    </row>
    <row r="894" spans="1:3">
      <c r="A894" s="214"/>
      <c r="B894" s="214"/>
      <c r="C894" s="214"/>
    </row>
    <row r="895" spans="1:3">
      <c r="A895" s="214"/>
      <c r="B895" s="214"/>
      <c r="C895" s="214"/>
    </row>
    <row r="896" spans="1:3">
      <c r="A896" s="214"/>
      <c r="B896" s="214"/>
      <c r="C896" s="214"/>
    </row>
    <row r="897" spans="1:3">
      <c r="A897" s="214"/>
      <c r="B897" s="214"/>
      <c r="C897" s="214"/>
    </row>
    <row r="898" spans="1:3">
      <c r="A898" s="214"/>
      <c r="B898" s="214"/>
      <c r="C898" s="214"/>
    </row>
    <row r="899" spans="1:3">
      <c r="A899" s="214"/>
      <c r="B899" s="214"/>
      <c r="C899" s="214"/>
    </row>
    <row r="900" spans="1:3">
      <c r="A900" s="214"/>
      <c r="B900" s="214"/>
      <c r="C900" s="214"/>
    </row>
    <row r="901" spans="1:3">
      <c r="A901" s="214"/>
      <c r="B901" s="214"/>
      <c r="C901" s="214"/>
    </row>
    <row r="902" spans="1:3">
      <c r="A902" s="214"/>
      <c r="B902" s="214"/>
      <c r="C902" s="214"/>
    </row>
    <row r="903" spans="1:3">
      <c r="A903" s="214"/>
      <c r="B903" s="214"/>
      <c r="C903" s="214"/>
    </row>
    <row r="904" spans="1:3">
      <c r="A904" s="214"/>
      <c r="B904" s="214"/>
      <c r="C904" s="214"/>
    </row>
    <row r="905" spans="1:3">
      <c r="A905" s="214"/>
      <c r="B905" s="214"/>
      <c r="C905" s="214"/>
    </row>
    <row r="906" spans="1:3">
      <c r="A906" s="214"/>
      <c r="B906" s="214"/>
      <c r="C906" s="214"/>
    </row>
    <row r="907" spans="1:3">
      <c r="A907" s="214"/>
      <c r="B907" s="214"/>
      <c r="C907" s="214"/>
    </row>
    <row r="908" spans="1:3">
      <c r="A908" s="214"/>
      <c r="B908" s="214"/>
      <c r="C908" s="214"/>
    </row>
    <row r="909" spans="1:3">
      <c r="A909" s="214"/>
      <c r="B909" s="214"/>
      <c r="C909" s="214"/>
    </row>
    <row r="910" spans="1:3">
      <c r="A910" s="214"/>
      <c r="B910" s="214"/>
      <c r="C910" s="214"/>
    </row>
    <row r="911" spans="1:3">
      <c r="A911" s="214"/>
      <c r="B911" s="214"/>
      <c r="C911" s="214"/>
    </row>
    <row r="912" spans="1:3">
      <c r="A912" s="214"/>
      <c r="B912" s="214"/>
      <c r="C912" s="214"/>
    </row>
    <row r="913" spans="1:3">
      <c r="A913" s="214"/>
      <c r="B913" s="214"/>
      <c r="C913" s="214"/>
    </row>
    <row r="914" spans="1:3">
      <c r="A914" s="214"/>
      <c r="B914" s="214"/>
      <c r="C914" s="214"/>
    </row>
    <row r="915" spans="1:3">
      <c r="A915" s="214"/>
      <c r="B915" s="214"/>
      <c r="C915" s="214"/>
    </row>
    <row r="916" spans="1:3">
      <c r="A916" s="214"/>
      <c r="B916" s="214"/>
      <c r="C916" s="214"/>
    </row>
    <row r="917" spans="1:3">
      <c r="A917" s="214"/>
      <c r="B917" s="214"/>
      <c r="C917" s="214"/>
    </row>
    <row r="918" spans="1:3">
      <c r="A918" s="214"/>
      <c r="B918" s="214"/>
      <c r="C918" s="214"/>
    </row>
    <row r="919" spans="1:3">
      <c r="A919" s="214"/>
      <c r="B919" s="214"/>
      <c r="C919" s="214"/>
    </row>
    <row r="920" spans="1:3">
      <c r="A920" s="214"/>
      <c r="B920" s="214"/>
      <c r="C920" s="214"/>
    </row>
    <row r="921" spans="1:3">
      <c r="A921" s="214"/>
      <c r="B921" s="214"/>
      <c r="C921" s="214"/>
    </row>
    <row r="922" spans="1:3">
      <c r="A922" s="214"/>
      <c r="B922" s="214"/>
      <c r="C922" s="214"/>
    </row>
    <row r="923" spans="1:3">
      <c r="A923" s="214"/>
      <c r="B923" s="214"/>
      <c r="C923" s="214"/>
    </row>
    <row r="924" spans="1:3">
      <c r="A924" s="214"/>
      <c r="B924" s="214"/>
      <c r="C924" s="214"/>
    </row>
    <row r="925" spans="1:3">
      <c r="A925" s="214"/>
      <c r="B925" s="214"/>
      <c r="C925" s="214"/>
    </row>
    <row r="926" spans="1:3">
      <c r="A926" s="214"/>
      <c r="B926" s="214"/>
      <c r="C926" s="214"/>
    </row>
    <row r="927" spans="1:3">
      <c r="A927" s="214"/>
      <c r="B927" s="214"/>
      <c r="C927" s="214"/>
    </row>
    <row r="928" spans="1:3">
      <c r="A928" s="214"/>
      <c r="B928" s="214"/>
      <c r="C928" s="214"/>
    </row>
    <row r="929" spans="1:3">
      <c r="A929" s="214"/>
      <c r="B929" s="214"/>
      <c r="C929" s="214"/>
    </row>
    <row r="930" spans="1:3">
      <c r="A930" s="214"/>
      <c r="B930" s="214"/>
      <c r="C930" s="214"/>
    </row>
    <row r="931" spans="1:3">
      <c r="A931" s="214"/>
      <c r="B931" s="214"/>
      <c r="C931" s="214"/>
    </row>
    <row r="932" spans="1:3">
      <c r="A932" s="214"/>
      <c r="B932" s="214"/>
      <c r="C932" s="214"/>
    </row>
    <row r="933" spans="1:3">
      <c r="A933" s="214"/>
      <c r="B933" s="214"/>
      <c r="C933" s="214"/>
    </row>
    <row r="934" spans="1:3">
      <c r="A934" s="214"/>
      <c r="B934" s="214"/>
      <c r="C934" s="214"/>
    </row>
    <row r="935" spans="1:3">
      <c r="A935" s="214"/>
      <c r="B935" s="214"/>
      <c r="C935" s="214"/>
    </row>
    <row r="936" spans="1:3">
      <c r="A936" s="214"/>
      <c r="B936" s="214"/>
      <c r="C936" s="214"/>
    </row>
    <row r="937" spans="1:3">
      <c r="A937" s="214"/>
      <c r="B937" s="214"/>
      <c r="C937" s="214"/>
    </row>
    <row r="938" spans="1:3">
      <c r="A938" s="214"/>
      <c r="B938" s="214"/>
      <c r="C938" s="214"/>
    </row>
    <row r="939" spans="1:3">
      <c r="A939" s="214"/>
      <c r="B939" s="214"/>
      <c r="C939" s="214"/>
    </row>
    <row r="940" spans="1:3">
      <c r="A940" s="214"/>
      <c r="B940" s="214"/>
      <c r="C940" s="214"/>
    </row>
    <row r="941" spans="1:3">
      <c r="A941" s="214"/>
      <c r="B941" s="214"/>
      <c r="C941" s="214"/>
    </row>
    <row r="942" spans="1:3">
      <c r="A942" s="214"/>
      <c r="B942" s="214"/>
      <c r="C942" s="214"/>
    </row>
    <row r="943" spans="1:3">
      <c r="A943" s="214"/>
      <c r="B943" s="214"/>
      <c r="C943" s="214"/>
    </row>
    <row r="944" spans="1:3">
      <c r="A944" s="214"/>
      <c r="B944" s="214"/>
      <c r="C944" s="214"/>
    </row>
    <row r="945" spans="1:3">
      <c r="A945" s="214"/>
      <c r="B945" s="214"/>
      <c r="C945" s="214"/>
    </row>
    <row r="946" spans="1:3">
      <c r="A946" s="214"/>
      <c r="B946" s="214"/>
      <c r="C946" s="214"/>
    </row>
    <row r="947" spans="1:3">
      <c r="A947" s="214"/>
      <c r="B947" s="214"/>
      <c r="C947" s="214"/>
    </row>
    <row r="948" spans="1:3">
      <c r="A948" s="214"/>
      <c r="B948" s="214"/>
      <c r="C948" s="214"/>
    </row>
    <row r="949" spans="1:3">
      <c r="A949" s="214"/>
      <c r="B949" s="214"/>
      <c r="C949" s="214"/>
    </row>
    <row r="950" spans="1:3">
      <c r="A950" s="214"/>
      <c r="B950" s="214"/>
      <c r="C950" s="214"/>
    </row>
    <row r="951" spans="1:3">
      <c r="A951" s="214"/>
      <c r="B951" s="214"/>
      <c r="C951" s="214"/>
    </row>
    <row r="952" spans="1:3">
      <c r="A952" s="214"/>
      <c r="B952" s="214"/>
      <c r="C952" s="214"/>
    </row>
    <row r="953" spans="1:3">
      <c r="A953" s="214"/>
      <c r="B953" s="214"/>
      <c r="C953" s="214"/>
    </row>
    <row r="954" spans="1:3">
      <c r="A954" s="214"/>
      <c r="B954" s="214"/>
      <c r="C954" s="214"/>
    </row>
    <row r="955" spans="1:3">
      <c r="A955" s="214"/>
      <c r="B955" s="214"/>
      <c r="C955" s="214"/>
    </row>
    <row r="956" spans="1:3">
      <c r="A956" s="214"/>
      <c r="B956" s="214"/>
      <c r="C956" s="214"/>
    </row>
    <row r="957" spans="1:3">
      <c r="A957" s="214"/>
      <c r="B957" s="214"/>
      <c r="C957" s="214"/>
    </row>
    <row r="958" spans="1:3">
      <c r="A958" s="214"/>
      <c r="B958" s="214"/>
      <c r="C958" s="214"/>
    </row>
    <row r="959" spans="1:3">
      <c r="A959" s="214"/>
      <c r="B959" s="214"/>
      <c r="C959" s="214"/>
    </row>
    <row r="960" spans="1:3">
      <c r="A960" s="214"/>
      <c r="B960" s="214"/>
      <c r="C960" s="214"/>
    </row>
    <row r="961" spans="1:3">
      <c r="A961" s="214"/>
      <c r="B961" s="214"/>
      <c r="C961" s="214"/>
    </row>
    <row r="962" spans="1:3">
      <c r="A962" s="214"/>
      <c r="B962" s="214"/>
      <c r="C962" s="214"/>
    </row>
    <row r="963" spans="1:3">
      <c r="A963" s="214"/>
      <c r="B963" s="214"/>
      <c r="C963" s="214"/>
    </row>
    <row r="964" spans="1:3">
      <c r="A964" s="214"/>
      <c r="B964" s="214"/>
      <c r="C964" s="214"/>
    </row>
    <row r="965" spans="1:3">
      <c r="A965" s="214"/>
      <c r="B965" s="214"/>
      <c r="C965" s="214"/>
    </row>
    <row r="966" spans="1:3">
      <c r="A966" s="214"/>
      <c r="B966" s="214"/>
      <c r="C966" s="214"/>
    </row>
    <row r="967" spans="1:3">
      <c r="A967" s="214"/>
      <c r="B967" s="214"/>
      <c r="C967" s="214"/>
    </row>
    <row r="968" spans="1:3">
      <c r="A968" s="214"/>
      <c r="B968" s="214"/>
      <c r="C968" s="214"/>
    </row>
    <row r="969" spans="1:3">
      <c r="A969" s="214"/>
      <c r="B969" s="214"/>
      <c r="C969" s="214"/>
    </row>
    <row r="970" spans="1:3">
      <c r="A970" s="214"/>
      <c r="B970" s="214"/>
      <c r="C970" s="214"/>
    </row>
    <row r="971" spans="1:3">
      <c r="A971" s="214"/>
      <c r="B971" s="214"/>
      <c r="C971" s="214"/>
    </row>
    <row r="972" spans="1:3">
      <c r="A972" s="214"/>
      <c r="B972" s="214"/>
      <c r="C972" s="214"/>
    </row>
    <row r="973" spans="1:3">
      <c r="A973" s="214"/>
      <c r="B973" s="214"/>
      <c r="C973" s="214"/>
    </row>
    <row r="974" spans="1:3">
      <c r="A974" s="214"/>
      <c r="B974" s="214"/>
      <c r="C974" s="214"/>
    </row>
    <row r="975" spans="1:3">
      <c r="A975" s="214"/>
      <c r="B975" s="214"/>
      <c r="C975" s="214"/>
    </row>
    <row r="976" spans="1:3">
      <c r="A976" s="214"/>
      <c r="B976" s="214"/>
      <c r="C976" s="214"/>
    </row>
    <row r="977" spans="1:3">
      <c r="A977" s="214"/>
      <c r="B977" s="214"/>
      <c r="C977" s="214"/>
    </row>
    <row r="978" spans="1:3">
      <c r="A978" s="214"/>
      <c r="B978" s="214"/>
      <c r="C978" s="214"/>
    </row>
    <row r="979" spans="1:3">
      <c r="A979" s="214"/>
      <c r="B979" s="214"/>
      <c r="C979" s="214"/>
    </row>
    <row r="980" spans="1:3">
      <c r="A980" s="214"/>
      <c r="B980" s="214"/>
      <c r="C980" s="214"/>
    </row>
    <row r="981" spans="1:3">
      <c r="A981" s="214"/>
      <c r="B981" s="214"/>
      <c r="C981" s="214"/>
    </row>
    <row r="982" spans="1:3">
      <c r="A982" s="214"/>
      <c r="B982" s="214"/>
      <c r="C982" s="214"/>
    </row>
    <row r="983" spans="1:3">
      <c r="A983" s="214"/>
      <c r="B983" s="214"/>
      <c r="C983" s="214"/>
    </row>
    <row r="984" spans="1:3">
      <c r="A984" s="214"/>
      <c r="B984" s="214"/>
      <c r="C984" s="214"/>
    </row>
    <row r="985" spans="1:3">
      <c r="A985" s="214"/>
      <c r="B985" s="214"/>
      <c r="C985" s="214"/>
    </row>
    <row r="986" spans="1:3">
      <c r="A986" s="214"/>
      <c r="B986" s="214"/>
      <c r="C986" s="214"/>
    </row>
    <row r="987" spans="1:3">
      <c r="A987" s="214"/>
      <c r="B987" s="214"/>
      <c r="C987" s="214"/>
    </row>
    <row r="988" spans="1:3">
      <c r="A988" s="214"/>
      <c r="B988" s="214"/>
      <c r="C988" s="214"/>
    </row>
    <row r="989" spans="1:3">
      <c r="A989" s="214"/>
      <c r="B989" s="214"/>
      <c r="C989" s="214"/>
    </row>
    <row r="990" spans="1:3">
      <c r="A990" s="214"/>
      <c r="B990" s="214"/>
      <c r="C990" s="214"/>
    </row>
    <row r="991" spans="1:3">
      <c r="A991" s="214"/>
      <c r="B991" s="214"/>
      <c r="C991" s="214"/>
    </row>
    <row r="992" spans="1:3">
      <c r="A992" s="214"/>
      <c r="B992" s="214"/>
      <c r="C992" s="214"/>
    </row>
    <row r="993" spans="1:3">
      <c r="A993" s="214"/>
      <c r="B993" s="214"/>
      <c r="C993" s="214"/>
    </row>
    <row r="994" spans="1:3">
      <c r="A994" s="214"/>
      <c r="B994" s="214"/>
      <c r="C994" s="214"/>
    </row>
    <row r="995" spans="1:3">
      <c r="A995" s="214"/>
      <c r="B995" s="214"/>
      <c r="C995" s="214"/>
    </row>
    <row r="996" spans="1:3">
      <c r="A996" s="214"/>
      <c r="B996" s="214"/>
      <c r="C996" s="214"/>
    </row>
    <row r="997" spans="1:3">
      <c r="A997" s="214"/>
      <c r="B997" s="214"/>
      <c r="C997" s="214"/>
    </row>
    <row r="998" spans="1:3">
      <c r="A998" s="214"/>
      <c r="B998" s="214"/>
      <c r="C998" s="214"/>
    </row>
    <row r="999" spans="1:3">
      <c r="A999" s="214"/>
      <c r="B999" s="214"/>
      <c r="C999" s="214"/>
    </row>
    <row r="1000" spans="1:3">
      <c r="A1000" s="214"/>
      <c r="B1000" s="214"/>
      <c r="C1000" s="214"/>
    </row>
    <row r="1001" spans="1:3">
      <c r="A1001" s="214"/>
      <c r="B1001" s="214"/>
      <c r="C1001" s="214"/>
    </row>
    <row r="1002" spans="1:3">
      <c r="A1002" s="214"/>
      <c r="B1002" s="214"/>
      <c r="C1002" s="214"/>
    </row>
    <row r="1003" spans="1:3">
      <c r="A1003" s="214"/>
      <c r="B1003" s="214"/>
      <c r="C1003" s="214"/>
    </row>
    <row r="1004" spans="1:3">
      <c r="A1004" s="214"/>
      <c r="B1004" s="214"/>
      <c r="C1004" s="214"/>
    </row>
    <row r="1005" spans="1:3">
      <c r="A1005" s="214"/>
      <c r="B1005" s="214"/>
      <c r="C1005" s="214"/>
    </row>
    <row r="1006" spans="1:3">
      <c r="A1006" s="214"/>
      <c r="B1006" s="214"/>
      <c r="C1006" s="214"/>
    </row>
    <row r="1007" spans="1:3">
      <c r="A1007" s="214"/>
      <c r="B1007" s="214"/>
      <c r="C1007" s="214"/>
    </row>
    <row r="1008" spans="1:3">
      <c r="A1008" s="214"/>
      <c r="B1008" s="214"/>
      <c r="C1008" s="214"/>
    </row>
    <row r="1009" spans="1:3">
      <c r="A1009" s="214"/>
      <c r="B1009" s="214"/>
      <c r="C1009" s="214"/>
    </row>
    <row r="1010" spans="1:3">
      <c r="A1010" s="214"/>
      <c r="B1010" s="214"/>
      <c r="C1010" s="214"/>
    </row>
    <row r="1011" spans="1:3">
      <c r="A1011" s="214"/>
      <c r="B1011" s="214"/>
      <c r="C1011" s="214"/>
    </row>
    <row r="1012" spans="1:3">
      <c r="A1012" s="214"/>
      <c r="B1012" s="214"/>
      <c r="C1012" s="214"/>
    </row>
    <row r="1013" spans="1:3">
      <c r="A1013" s="214"/>
      <c r="B1013" s="214"/>
      <c r="C1013" s="214"/>
    </row>
    <row r="1014" spans="1:3">
      <c r="A1014" s="214"/>
      <c r="B1014" s="214"/>
      <c r="C1014" s="214"/>
    </row>
    <row r="1015" spans="1:3">
      <c r="A1015" s="214"/>
      <c r="B1015" s="214"/>
      <c r="C1015" s="214"/>
    </row>
    <row r="1016" spans="1:3">
      <c r="A1016" s="214"/>
      <c r="B1016" s="214"/>
      <c r="C1016" s="214"/>
    </row>
    <row r="1017" spans="1:3">
      <c r="A1017" s="214"/>
      <c r="B1017" s="214"/>
      <c r="C1017" s="214"/>
    </row>
    <row r="1018" spans="1:3">
      <c r="A1018" s="214"/>
      <c r="B1018" s="214"/>
      <c r="C1018" s="214"/>
    </row>
    <row r="1019" spans="1:3">
      <c r="A1019" s="214"/>
      <c r="B1019" s="214"/>
      <c r="C1019" s="214"/>
    </row>
    <row r="1020" spans="1:3">
      <c r="A1020" s="214"/>
      <c r="B1020" s="214"/>
      <c r="C1020" s="214"/>
    </row>
    <row r="1021" spans="1:3">
      <c r="A1021" s="214"/>
      <c r="B1021" s="214"/>
      <c r="C1021" s="214"/>
    </row>
    <row r="1022" spans="1:3">
      <c r="A1022" s="214"/>
      <c r="B1022" s="214"/>
      <c r="C1022" s="214"/>
    </row>
    <row r="1023" spans="1:3">
      <c r="A1023" s="214"/>
      <c r="B1023" s="214"/>
      <c r="C1023" s="214"/>
    </row>
    <row r="1024" spans="1:3">
      <c r="A1024" s="214"/>
      <c r="B1024" s="214"/>
      <c r="C1024" s="214"/>
    </row>
    <row r="1025" spans="1:3">
      <c r="A1025" s="214"/>
      <c r="B1025" s="214"/>
      <c r="C1025" s="214"/>
    </row>
    <row r="1026" spans="1:3">
      <c r="A1026" s="214"/>
      <c r="B1026" s="214"/>
      <c r="C1026" s="214"/>
    </row>
    <row r="1027" spans="1:3">
      <c r="A1027" s="214"/>
      <c r="B1027" s="214"/>
      <c r="C1027" s="214"/>
    </row>
    <row r="1028" spans="1:3">
      <c r="A1028" s="214"/>
      <c r="B1028" s="214"/>
      <c r="C1028" s="214"/>
    </row>
    <row r="1029" spans="1:3">
      <c r="A1029" s="214"/>
      <c r="B1029" s="214"/>
      <c r="C1029" s="214"/>
    </row>
    <row r="1030" spans="1:3">
      <c r="A1030" s="214"/>
      <c r="B1030" s="214"/>
      <c r="C1030" s="214"/>
    </row>
    <row r="1031" spans="1:3">
      <c r="A1031" s="214"/>
      <c r="B1031" s="214"/>
      <c r="C1031" s="214"/>
    </row>
    <row r="1032" spans="1:3">
      <c r="A1032" s="214"/>
      <c r="B1032" s="214"/>
      <c r="C1032" s="214"/>
    </row>
    <row r="1033" spans="1:3">
      <c r="A1033" s="214"/>
      <c r="B1033" s="214"/>
      <c r="C1033" s="214"/>
    </row>
    <row r="1034" spans="1:3">
      <c r="A1034" s="214"/>
      <c r="B1034" s="214"/>
      <c r="C1034" s="214"/>
    </row>
    <row r="1035" spans="1:3">
      <c r="A1035" s="214"/>
      <c r="B1035" s="214"/>
      <c r="C1035" s="214"/>
    </row>
    <row r="1036" spans="1:3">
      <c r="A1036" s="214"/>
      <c r="B1036" s="214"/>
      <c r="C1036" s="214"/>
    </row>
    <row r="1037" spans="1:3">
      <c r="A1037" s="214"/>
      <c r="B1037" s="214"/>
      <c r="C1037" s="214"/>
    </row>
    <row r="1038" spans="1:3">
      <c r="A1038" s="214"/>
      <c r="B1038" s="214"/>
      <c r="C1038" s="214"/>
    </row>
    <row r="1039" spans="1:3">
      <c r="A1039" s="214"/>
      <c r="B1039" s="214"/>
      <c r="C1039" s="214"/>
    </row>
    <row r="1040" spans="1:3">
      <c r="A1040" s="214"/>
      <c r="B1040" s="214"/>
      <c r="C1040" s="214"/>
    </row>
    <row r="1041" spans="1:3">
      <c r="A1041" s="214"/>
      <c r="B1041" s="214"/>
      <c r="C1041" s="214"/>
    </row>
    <row r="1042" spans="1:3">
      <c r="A1042" s="214"/>
      <c r="B1042" s="214"/>
      <c r="C1042" s="214"/>
    </row>
    <row r="1043" spans="1:3">
      <c r="A1043" s="214"/>
      <c r="B1043" s="214"/>
      <c r="C1043" s="214"/>
    </row>
    <row r="1044" spans="1:3">
      <c r="A1044" s="214"/>
      <c r="B1044" s="214"/>
      <c r="C1044" s="214"/>
    </row>
    <row r="1045" spans="1:3">
      <c r="A1045" s="214"/>
      <c r="B1045" s="214"/>
      <c r="C1045" s="214"/>
    </row>
    <row r="1046" spans="1:3">
      <c r="A1046" s="214"/>
      <c r="B1046" s="214"/>
      <c r="C1046" s="214"/>
    </row>
    <row r="1047" spans="1:3">
      <c r="A1047" s="214"/>
      <c r="B1047" s="214"/>
      <c r="C1047" s="214"/>
    </row>
    <row r="1048" spans="1:3">
      <c r="A1048" s="214"/>
      <c r="B1048" s="214"/>
      <c r="C1048" s="214"/>
    </row>
    <row r="1049" spans="1:3">
      <c r="A1049" s="214"/>
      <c r="B1049" s="214"/>
      <c r="C1049" s="214"/>
    </row>
    <row r="1050" spans="1:3">
      <c r="A1050" s="214"/>
      <c r="B1050" s="214"/>
      <c r="C1050" s="214"/>
    </row>
    <row r="1051" spans="1:3">
      <c r="A1051" s="214"/>
      <c r="B1051" s="214"/>
      <c r="C1051" s="214"/>
    </row>
    <row r="1052" spans="1:3">
      <c r="A1052" s="214"/>
      <c r="B1052" s="214"/>
      <c r="C1052" s="214"/>
    </row>
    <row r="1053" spans="1:3">
      <c r="A1053" s="214"/>
      <c r="B1053" s="214"/>
      <c r="C1053" s="214"/>
    </row>
    <row r="1054" spans="1:3">
      <c r="A1054" s="214"/>
      <c r="B1054" s="214"/>
      <c r="C1054" s="214"/>
    </row>
    <row r="1055" spans="1:3">
      <c r="A1055" s="214"/>
      <c r="B1055" s="214"/>
      <c r="C1055" s="214"/>
    </row>
    <row r="1056" spans="1:3">
      <c r="A1056" s="214"/>
      <c r="B1056" s="214"/>
      <c r="C1056" s="214"/>
    </row>
    <row r="1057" spans="1:3">
      <c r="A1057" s="214"/>
      <c r="B1057" s="214"/>
      <c r="C1057" s="214"/>
    </row>
    <row r="1058" spans="1:3">
      <c r="A1058" s="214"/>
      <c r="B1058" s="214"/>
      <c r="C1058" s="214"/>
    </row>
    <row r="1059" spans="1:3">
      <c r="A1059" s="214"/>
      <c r="B1059" s="214"/>
      <c r="C1059" s="214"/>
    </row>
    <row r="1060" spans="1:3">
      <c r="A1060" s="214"/>
      <c r="B1060" s="214"/>
      <c r="C1060" s="214"/>
    </row>
    <row r="1061" spans="1:3">
      <c r="A1061" s="214"/>
      <c r="B1061" s="214"/>
      <c r="C1061" s="214"/>
    </row>
    <row r="1062" spans="1:3">
      <c r="A1062" s="214"/>
      <c r="B1062" s="214"/>
      <c r="C1062" s="214"/>
    </row>
    <row r="1063" spans="1:3">
      <c r="A1063" s="214"/>
      <c r="B1063" s="214"/>
      <c r="C1063" s="214"/>
    </row>
    <row r="1064" spans="1:3">
      <c r="A1064" s="214"/>
      <c r="B1064" s="214"/>
      <c r="C1064" s="214"/>
    </row>
    <row r="1065" spans="1:3">
      <c r="A1065" s="214"/>
      <c r="B1065" s="214"/>
      <c r="C1065" s="214"/>
    </row>
    <row r="1066" spans="1:3">
      <c r="A1066" s="214"/>
      <c r="B1066" s="214"/>
      <c r="C1066" s="214"/>
    </row>
    <row r="1067" spans="1:3">
      <c r="A1067" s="214"/>
      <c r="B1067" s="214"/>
      <c r="C1067" s="214"/>
    </row>
    <row r="1068" spans="1:3">
      <c r="A1068" s="214"/>
      <c r="B1068" s="214"/>
      <c r="C1068" s="214"/>
    </row>
    <row r="1069" spans="1:3">
      <c r="A1069" s="214"/>
      <c r="B1069" s="214"/>
      <c r="C1069" s="214"/>
    </row>
    <row r="1070" spans="1:3">
      <c r="A1070" s="214"/>
      <c r="B1070" s="214"/>
      <c r="C1070" s="214"/>
    </row>
    <row r="1071" spans="1:3">
      <c r="A1071" s="214"/>
      <c r="B1071" s="214"/>
      <c r="C1071" s="214"/>
    </row>
    <row r="1072" spans="1:3">
      <c r="A1072" s="214"/>
      <c r="B1072" s="214"/>
      <c r="C1072" s="214"/>
    </row>
    <row r="1073" spans="1:3">
      <c r="A1073" s="214"/>
      <c r="B1073" s="214"/>
      <c r="C1073" s="214"/>
    </row>
    <row r="1074" spans="1:3">
      <c r="A1074" s="214"/>
      <c r="B1074" s="214"/>
      <c r="C1074" s="214"/>
    </row>
    <row r="1075" spans="1:3">
      <c r="A1075" s="214"/>
      <c r="B1075" s="214"/>
      <c r="C1075" s="214"/>
    </row>
    <row r="1076" spans="1:3">
      <c r="A1076" s="214"/>
      <c r="B1076" s="214"/>
      <c r="C1076" s="214"/>
    </row>
    <row r="1077" spans="1:3">
      <c r="A1077" s="214"/>
      <c r="B1077" s="214"/>
      <c r="C1077" s="214"/>
    </row>
    <row r="1078" spans="1:3">
      <c r="A1078" s="214"/>
      <c r="B1078" s="214"/>
      <c r="C1078" s="214"/>
    </row>
    <row r="1079" spans="1:3">
      <c r="A1079" s="214"/>
      <c r="B1079" s="214"/>
      <c r="C1079" s="214"/>
    </row>
    <row r="1080" spans="1:3">
      <c r="A1080" s="214"/>
      <c r="B1080" s="214"/>
      <c r="C1080" s="214"/>
    </row>
    <row r="1081" spans="1:3">
      <c r="A1081" s="214"/>
      <c r="B1081" s="214"/>
      <c r="C1081" s="214"/>
    </row>
    <row r="1082" spans="1:3">
      <c r="A1082" s="214"/>
      <c r="B1082" s="214"/>
      <c r="C1082" s="214"/>
    </row>
    <row r="1083" spans="1:3">
      <c r="A1083" s="214"/>
      <c r="B1083" s="214"/>
      <c r="C1083" s="214"/>
    </row>
    <row r="1084" spans="1:3">
      <c r="A1084" s="214"/>
      <c r="B1084" s="214"/>
      <c r="C1084" s="214"/>
    </row>
    <row r="1085" spans="1:3">
      <c r="A1085" s="214"/>
      <c r="B1085" s="214"/>
      <c r="C1085" s="214"/>
    </row>
    <row r="1086" spans="1:3">
      <c r="A1086" s="214"/>
      <c r="B1086" s="214"/>
      <c r="C1086" s="214"/>
    </row>
    <row r="1087" spans="1:3">
      <c r="A1087" s="214"/>
      <c r="B1087" s="214"/>
      <c r="C1087" s="214"/>
    </row>
    <row r="1088" spans="1:3">
      <c r="A1088" s="214"/>
      <c r="B1088" s="214"/>
      <c r="C1088" s="214"/>
    </row>
    <row r="1089" spans="1:3">
      <c r="A1089" s="214"/>
      <c r="B1089" s="214"/>
      <c r="C1089" s="214"/>
    </row>
    <row r="1090" spans="1:3">
      <c r="A1090" s="214"/>
      <c r="B1090" s="214"/>
      <c r="C1090" s="214"/>
    </row>
    <row r="1091" spans="1:3">
      <c r="A1091" s="214"/>
      <c r="B1091" s="214"/>
      <c r="C1091" s="214"/>
    </row>
    <row r="1092" spans="1:3">
      <c r="A1092" s="214"/>
      <c r="B1092" s="214"/>
      <c r="C1092" s="214"/>
    </row>
    <row r="1093" spans="1:3">
      <c r="A1093" s="214"/>
      <c r="B1093" s="214"/>
      <c r="C1093" s="214"/>
    </row>
    <row r="1094" spans="1:3">
      <c r="A1094" s="214"/>
      <c r="B1094" s="214"/>
      <c r="C1094" s="214"/>
    </row>
    <row r="1095" spans="1:3">
      <c r="A1095" s="214"/>
      <c r="B1095" s="214"/>
      <c r="C1095" s="214"/>
    </row>
    <row r="1096" spans="1:3">
      <c r="A1096" s="214"/>
      <c r="B1096" s="214"/>
      <c r="C1096" s="214"/>
    </row>
    <row r="1097" spans="1:3">
      <c r="A1097" s="214"/>
      <c r="B1097" s="214"/>
      <c r="C1097" s="214"/>
    </row>
    <row r="1098" spans="1:3">
      <c r="A1098" s="214"/>
      <c r="B1098" s="214"/>
      <c r="C1098" s="214"/>
    </row>
    <row r="1099" spans="1:3">
      <c r="A1099" s="214"/>
      <c r="B1099" s="214"/>
      <c r="C1099" s="214"/>
    </row>
    <row r="1100" spans="1:3">
      <c r="A1100" s="214"/>
      <c r="B1100" s="214"/>
      <c r="C1100" s="214"/>
    </row>
    <row r="1101" spans="1:3">
      <c r="A1101" s="214"/>
      <c r="B1101" s="214"/>
      <c r="C1101" s="214"/>
    </row>
    <row r="1102" spans="1:3">
      <c r="A1102" s="214"/>
      <c r="B1102" s="214"/>
      <c r="C1102" s="214"/>
    </row>
    <row r="1103" spans="1:3">
      <c r="A1103" s="214"/>
      <c r="B1103" s="214"/>
      <c r="C1103" s="214"/>
    </row>
    <row r="1104" spans="1:3">
      <c r="A1104" s="214"/>
      <c r="B1104" s="214"/>
      <c r="C1104" s="214"/>
    </row>
    <row r="1105" spans="1:3">
      <c r="A1105" s="214"/>
      <c r="B1105" s="214"/>
      <c r="C1105" s="214"/>
    </row>
    <row r="1106" spans="1:3">
      <c r="A1106" s="214"/>
      <c r="B1106" s="214"/>
      <c r="C1106" s="214"/>
    </row>
    <row r="1107" spans="1:3">
      <c r="A1107" s="214"/>
      <c r="B1107" s="214"/>
      <c r="C1107" s="214"/>
    </row>
    <row r="1108" spans="1:3">
      <c r="A1108" s="214"/>
      <c r="B1108" s="214"/>
      <c r="C1108" s="214"/>
    </row>
    <row r="1109" spans="1:3">
      <c r="A1109" s="214"/>
      <c r="B1109" s="214"/>
      <c r="C1109" s="214"/>
    </row>
    <row r="1110" spans="1:3">
      <c r="A1110" s="214"/>
      <c r="B1110" s="214"/>
      <c r="C1110" s="214"/>
    </row>
    <row r="1111" spans="1:3">
      <c r="A1111" s="214"/>
      <c r="B1111" s="214"/>
      <c r="C1111" s="214"/>
    </row>
    <row r="1112" spans="1:3">
      <c r="A1112" s="214"/>
      <c r="B1112" s="214"/>
      <c r="C1112" s="214"/>
    </row>
    <row r="1113" spans="1:3">
      <c r="A1113" s="214"/>
      <c r="B1113" s="214"/>
      <c r="C1113" s="214"/>
    </row>
    <row r="1114" spans="1:3">
      <c r="A1114" s="214"/>
      <c r="B1114" s="214"/>
      <c r="C1114" s="214"/>
    </row>
    <row r="1115" spans="1:3">
      <c r="A1115" s="214"/>
      <c r="B1115" s="214"/>
      <c r="C1115" s="214"/>
    </row>
    <row r="1116" spans="1:3">
      <c r="A1116" s="214"/>
      <c r="B1116" s="214"/>
      <c r="C1116" s="214"/>
    </row>
    <row r="1117" spans="1:3">
      <c r="A1117" s="214"/>
      <c r="B1117" s="214"/>
      <c r="C1117" s="214"/>
    </row>
    <row r="1118" spans="1:3">
      <c r="A1118" s="214"/>
      <c r="B1118" s="214"/>
      <c r="C1118" s="214"/>
    </row>
    <row r="1119" spans="1:3">
      <c r="A1119" s="214"/>
      <c r="B1119" s="214"/>
      <c r="C1119" s="214"/>
    </row>
    <row r="1120" spans="1:3">
      <c r="A1120" s="214"/>
      <c r="B1120" s="214"/>
      <c r="C1120" s="214"/>
    </row>
    <row r="1121" spans="1:3">
      <c r="A1121" s="214"/>
      <c r="B1121" s="214"/>
      <c r="C1121" s="214"/>
    </row>
    <row r="1122" spans="1:3">
      <c r="A1122" s="214"/>
      <c r="B1122" s="214"/>
      <c r="C1122" s="214"/>
    </row>
    <row r="1123" spans="1:3">
      <c r="A1123" s="214"/>
      <c r="B1123" s="214"/>
      <c r="C1123" s="214"/>
    </row>
    <row r="1124" spans="1:3">
      <c r="A1124" s="214"/>
      <c r="B1124" s="214"/>
      <c r="C1124" s="214"/>
    </row>
    <row r="1125" spans="1:3">
      <c r="A1125" s="214"/>
      <c r="B1125" s="214"/>
      <c r="C1125" s="214"/>
    </row>
    <row r="1126" spans="1:3">
      <c r="A1126" s="214"/>
      <c r="B1126" s="214"/>
      <c r="C1126" s="214"/>
    </row>
    <row r="1127" spans="1:3">
      <c r="A1127" s="214"/>
      <c r="B1127" s="214"/>
      <c r="C1127" s="214"/>
    </row>
    <row r="1128" spans="1:3">
      <c r="A1128" s="214"/>
      <c r="B1128" s="214"/>
      <c r="C1128" s="214"/>
    </row>
    <row r="1129" spans="1:3">
      <c r="A1129" s="214"/>
      <c r="B1129" s="214"/>
      <c r="C1129" s="214"/>
    </row>
    <row r="1130" spans="1:3">
      <c r="A1130" s="214"/>
      <c r="B1130" s="214"/>
      <c r="C1130" s="214"/>
    </row>
    <row r="1131" spans="1:3">
      <c r="A1131" s="214"/>
      <c r="B1131" s="214"/>
      <c r="C1131" s="214"/>
    </row>
    <row r="1132" spans="1:3">
      <c r="A1132" s="214"/>
      <c r="B1132" s="214"/>
      <c r="C1132" s="214"/>
    </row>
    <row r="1133" spans="1:3">
      <c r="A1133" s="214"/>
      <c r="B1133" s="214"/>
      <c r="C1133" s="214"/>
    </row>
    <row r="1134" spans="1:3">
      <c r="A1134" s="214"/>
      <c r="B1134" s="214"/>
      <c r="C1134" s="214"/>
    </row>
    <row r="1135" spans="1:3">
      <c r="A1135" s="214"/>
      <c r="B1135" s="214"/>
      <c r="C1135" s="214"/>
    </row>
    <row r="1136" spans="1:3">
      <c r="A1136" s="214"/>
      <c r="B1136" s="214"/>
      <c r="C1136" s="214"/>
    </row>
    <row r="1137" spans="1:3">
      <c r="A1137" s="214"/>
      <c r="B1137" s="214"/>
      <c r="C1137" s="214"/>
    </row>
    <row r="1138" spans="1:3">
      <c r="A1138" s="214"/>
      <c r="B1138" s="214"/>
      <c r="C1138" s="214"/>
    </row>
    <row r="1139" spans="1:3">
      <c r="A1139" s="214"/>
      <c r="B1139" s="214"/>
      <c r="C1139" s="214"/>
    </row>
    <row r="1140" spans="1:3">
      <c r="A1140" s="214"/>
      <c r="B1140" s="214"/>
      <c r="C1140" s="214"/>
    </row>
    <row r="1141" spans="1:3">
      <c r="A1141" s="214"/>
      <c r="B1141" s="214"/>
      <c r="C1141" s="214"/>
    </row>
    <row r="1142" spans="1:3">
      <c r="A1142" s="214"/>
      <c r="B1142" s="214"/>
      <c r="C1142" s="214"/>
    </row>
    <row r="1143" spans="1:3">
      <c r="A1143" s="214"/>
      <c r="B1143" s="214"/>
      <c r="C1143" s="214"/>
    </row>
    <row r="1144" spans="1:3">
      <c r="A1144" s="214"/>
      <c r="B1144" s="214"/>
      <c r="C1144" s="214"/>
    </row>
    <row r="1145" spans="1:3">
      <c r="A1145" s="214"/>
      <c r="B1145" s="214"/>
      <c r="C1145" s="214"/>
    </row>
    <row r="1146" spans="1:3">
      <c r="A1146" s="214"/>
      <c r="B1146" s="214"/>
      <c r="C1146" s="214"/>
    </row>
    <row r="1147" spans="1:3">
      <c r="A1147" s="214"/>
      <c r="B1147" s="214"/>
      <c r="C1147" s="214"/>
    </row>
    <row r="1148" spans="1:3">
      <c r="A1148" s="214"/>
      <c r="B1148" s="214"/>
      <c r="C1148" s="214"/>
    </row>
    <row r="1149" spans="1:3">
      <c r="A1149" s="214"/>
      <c r="B1149" s="214"/>
      <c r="C1149" s="214"/>
    </row>
    <row r="1150" spans="1:3">
      <c r="A1150" s="214"/>
      <c r="B1150" s="214"/>
      <c r="C1150" s="214"/>
    </row>
    <row r="1151" spans="1:3">
      <c r="A1151" s="214"/>
      <c r="B1151" s="214"/>
      <c r="C1151" s="214"/>
    </row>
    <row r="1152" spans="1:3">
      <c r="A1152" s="214"/>
      <c r="B1152" s="214"/>
      <c r="C1152" s="214"/>
    </row>
    <row r="1153" spans="1:3">
      <c r="A1153" s="214"/>
      <c r="B1153" s="214"/>
      <c r="C1153" s="214"/>
    </row>
    <row r="1154" spans="1:3">
      <c r="A1154" s="214"/>
      <c r="B1154" s="214"/>
      <c r="C1154" s="214"/>
    </row>
    <row r="1155" spans="1:3">
      <c r="A1155" s="214"/>
      <c r="B1155" s="214"/>
      <c r="C1155" s="214"/>
    </row>
    <row r="1156" spans="1:3">
      <c r="A1156" s="214"/>
      <c r="B1156" s="214"/>
      <c r="C1156" s="214"/>
    </row>
    <row r="1157" spans="1:3">
      <c r="A1157" s="214"/>
      <c r="B1157" s="214"/>
      <c r="C1157" s="214"/>
    </row>
    <row r="1158" spans="1:3">
      <c r="A1158" s="214"/>
      <c r="B1158" s="214"/>
      <c r="C1158" s="214"/>
    </row>
    <row r="1159" spans="1:3">
      <c r="A1159" s="214"/>
      <c r="B1159" s="214"/>
      <c r="C1159" s="214"/>
    </row>
    <row r="1160" spans="1:3">
      <c r="A1160" s="214"/>
      <c r="B1160" s="214"/>
      <c r="C1160" s="214"/>
    </row>
    <row r="1161" spans="1:3">
      <c r="A1161" s="214"/>
      <c r="B1161" s="214"/>
      <c r="C1161" s="214"/>
    </row>
    <row r="1162" spans="1:3">
      <c r="A1162" s="214"/>
      <c r="B1162" s="214"/>
      <c r="C1162" s="214"/>
    </row>
    <row r="1163" spans="1:3">
      <c r="A1163" s="214"/>
      <c r="B1163" s="214"/>
      <c r="C1163" s="214"/>
    </row>
    <row r="1164" spans="1:3">
      <c r="A1164" s="214"/>
      <c r="B1164" s="214"/>
      <c r="C1164" s="214"/>
    </row>
    <row r="1165" spans="1:3">
      <c r="A1165" s="214"/>
      <c r="B1165" s="214"/>
      <c r="C1165" s="214"/>
    </row>
    <row r="1166" spans="1:3">
      <c r="A1166" s="214"/>
      <c r="B1166" s="214"/>
      <c r="C1166" s="214"/>
    </row>
    <row r="1167" spans="1:3">
      <c r="A1167" s="214"/>
      <c r="B1167" s="214"/>
      <c r="C1167" s="214"/>
    </row>
    <row r="1168" spans="1:3">
      <c r="A1168" s="214"/>
      <c r="B1168" s="214"/>
      <c r="C1168" s="214"/>
    </row>
    <row r="1169" spans="1:3">
      <c r="A1169" s="214"/>
      <c r="B1169" s="214"/>
      <c r="C1169" s="214"/>
    </row>
    <row r="1170" spans="1:3">
      <c r="A1170" s="214"/>
      <c r="B1170" s="214"/>
      <c r="C1170" s="214"/>
    </row>
    <row r="1171" spans="1:3">
      <c r="A1171" s="214"/>
      <c r="B1171" s="214"/>
      <c r="C1171" s="214"/>
    </row>
    <row r="1172" spans="1:3">
      <c r="A1172" s="214"/>
      <c r="B1172" s="214"/>
      <c r="C1172" s="214"/>
    </row>
    <row r="1173" spans="1:3">
      <c r="A1173" s="214"/>
      <c r="B1173" s="214"/>
      <c r="C1173" s="214"/>
    </row>
    <row r="1174" spans="1:3">
      <c r="A1174" s="214"/>
      <c r="B1174" s="214"/>
      <c r="C1174" s="214"/>
    </row>
    <row r="1175" spans="1:3">
      <c r="A1175" s="214"/>
      <c r="B1175" s="214"/>
      <c r="C1175" s="214"/>
    </row>
    <row r="1176" spans="1:3">
      <c r="A1176" s="214"/>
      <c r="B1176" s="214"/>
      <c r="C1176" s="214"/>
    </row>
    <row r="1177" spans="1:3">
      <c r="A1177" s="214"/>
      <c r="B1177" s="214"/>
      <c r="C1177" s="214"/>
    </row>
    <row r="1178" spans="1:3">
      <c r="A1178" s="214"/>
      <c r="B1178" s="214"/>
      <c r="C1178" s="214"/>
    </row>
    <row r="1179" spans="1:3">
      <c r="A1179" s="214"/>
      <c r="B1179" s="214"/>
      <c r="C1179" s="214"/>
    </row>
    <row r="1180" spans="1:3">
      <c r="A1180" s="214"/>
      <c r="B1180" s="214"/>
      <c r="C1180" s="214"/>
    </row>
    <row r="1181" spans="1:3">
      <c r="A1181" s="214"/>
      <c r="B1181" s="214"/>
      <c r="C1181" s="214"/>
    </row>
    <row r="1182" spans="1:3">
      <c r="A1182" s="214"/>
      <c r="B1182" s="214"/>
      <c r="C1182" s="214"/>
    </row>
    <row r="1183" spans="1:3">
      <c r="A1183" s="214"/>
      <c r="B1183" s="214"/>
      <c r="C1183" s="214"/>
    </row>
    <row r="1184" spans="1:3">
      <c r="A1184" s="214"/>
      <c r="B1184" s="214"/>
      <c r="C1184" s="214"/>
    </row>
    <row r="1185" spans="1:3">
      <c r="A1185" s="214"/>
      <c r="B1185" s="214"/>
      <c r="C1185" s="214"/>
    </row>
    <row r="1186" spans="1:3">
      <c r="A1186" s="214"/>
      <c r="B1186" s="214"/>
      <c r="C1186" s="214"/>
    </row>
    <row r="1187" spans="1:3">
      <c r="A1187" s="214"/>
      <c r="B1187" s="214"/>
      <c r="C1187" s="214"/>
    </row>
    <row r="1188" spans="1:3">
      <c r="A1188" s="214"/>
      <c r="B1188" s="214"/>
      <c r="C1188" s="214"/>
    </row>
    <row r="1189" spans="1:3">
      <c r="A1189" s="214"/>
      <c r="B1189" s="214"/>
      <c r="C1189" s="214"/>
    </row>
    <row r="1190" spans="1:3">
      <c r="A1190" s="214"/>
      <c r="B1190" s="214"/>
      <c r="C1190" s="214"/>
    </row>
    <row r="1191" spans="1:3">
      <c r="A1191" s="214"/>
      <c r="B1191" s="214"/>
      <c r="C1191" s="214"/>
    </row>
    <row r="1192" spans="1:3">
      <c r="A1192" s="214"/>
      <c r="B1192" s="214"/>
      <c r="C1192" s="214"/>
    </row>
    <row r="1193" spans="1:3">
      <c r="A1193" s="214"/>
      <c r="B1193" s="214"/>
      <c r="C1193" s="214"/>
    </row>
    <row r="1194" spans="1:3">
      <c r="A1194" s="214"/>
      <c r="B1194" s="214"/>
      <c r="C1194" s="214"/>
    </row>
    <row r="1195" spans="1:3">
      <c r="A1195" s="214"/>
      <c r="B1195" s="214"/>
      <c r="C1195" s="214"/>
    </row>
    <row r="1196" spans="1:3">
      <c r="A1196" s="214"/>
      <c r="B1196" s="214"/>
      <c r="C1196" s="214"/>
    </row>
    <row r="1197" spans="1:3">
      <c r="A1197" s="214"/>
      <c r="B1197" s="214"/>
      <c r="C1197" s="214"/>
    </row>
    <row r="1198" spans="1:3">
      <c r="A1198" s="214"/>
      <c r="B1198" s="214"/>
      <c r="C1198" s="214"/>
    </row>
    <row r="1199" spans="1:3">
      <c r="A1199" s="214"/>
      <c r="B1199" s="214"/>
      <c r="C1199" s="214"/>
    </row>
    <row r="1200" spans="1:3">
      <c r="A1200" s="214"/>
      <c r="B1200" s="214"/>
      <c r="C1200" s="214"/>
    </row>
    <row r="1201" spans="1:3">
      <c r="A1201" s="214"/>
      <c r="B1201" s="214"/>
      <c r="C1201" s="214"/>
    </row>
    <row r="1202" spans="1:3">
      <c r="A1202" s="214"/>
      <c r="B1202" s="214"/>
      <c r="C1202" s="214"/>
    </row>
    <row r="1203" spans="1:3">
      <c r="A1203" s="214"/>
      <c r="B1203" s="214"/>
      <c r="C1203" s="214"/>
    </row>
    <row r="1204" spans="1:3">
      <c r="A1204" s="214"/>
      <c r="B1204" s="214"/>
      <c r="C1204" s="214"/>
    </row>
    <row r="1205" spans="1:3">
      <c r="A1205" s="214"/>
      <c r="B1205" s="214"/>
      <c r="C1205" s="214"/>
    </row>
    <row r="1206" spans="1:3">
      <c r="A1206" s="214"/>
      <c r="B1206" s="214"/>
      <c r="C1206" s="214"/>
    </row>
    <row r="1207" spans="1:3">
      <c r="A1207" s="214"/>
      <c r="B1207" s="214"/>
      <c r="C1207" s="214"/>
    </row>
    <row r="1208" spans="1:3">
      <c r="A1208" s="214"/>
      <c r="B1208" s="214"/>
      <c r="C1208" s="214"/>
    </row>
    <row r="1209" spans="1:3">
      <c r="A1209" s="214"/>
      <c r="B1209" s="214"/>
      <c r="C1209" s="214"/>
    </row>
    <row r="1210" spans="1:3">
      <c r="A1210" s="214"/>
      <c r="B1210" s="214"/>
      <c r="C1210" s="214"/>
    </row>
    <row r="1211" spans="1:3">
      <c r="A1211" s="214"/>
      <c r="B1211" s="214"/>
      <c r="C1211" s="214"/>
    </row>
    <row r="1212" spans="1:3">
      <c r="A1212" s="214"/>
      <c r="B1212" s="214"/>
      <c r="C1212" s="214"/>
    </row>
    <row r="1213" spans="1:3">
      <c r="A1213" s="214"/>
      <c r="B1213" s="214"/>
      <c r="C1213" s="214"/>
    </row>
    <row r="1214" spans="1:3">
      <c r="A1214" s="214"/>
      <c r="B1214" s="214"/>
      <c r="C1214" s="214"/>
    </row>
    <row r="1215" spans="1:3">
      <c r="A1215" s="214"/>
      <c r="B1215" s="214"/>
      <c r="C1215" s="214"/>
    </row>
    <row r="1216" spans="1:3">
      <c r="A1216" s="214"/>
      <c r="B1216" s="214"/>
      <c r="C1216" s="214"/>
    </row>
    <row r="1217" spans="1:3">
      <c r="A1217" s="214"/>
      <c r="B1217" s="214"/>
      <c r="C1217" s="214"/>
    </row>
    <row r="1218" spans="1:3">
      <c r="A1218" s="214"/>
      <c r="B1218" s="214"/>
      <c r="C1218" s="214"/>
    </row>
    <row r="1219" spans="1:3">
      <c r="A1219" s="214"/>
      <c r="B1219" s="214"/>
      <c r="C1219" s="214"/>
    </row>
    <row r="1220" spans="1:3">
      <c r="A1220" s="214"/>
      <c r="B1220" s="214"/>
      <c r="C1220" s="214"/>
    </row>
    <row r="1221" spans="1:3">
      <c r="A1221" s="214"/>
      <c r="B1221" s="214"/>
      <c r="C1221" s="214"/>
    </row>
    <row r="1222" spans="1:3">
      <c r="A1222" s="214"/>
      <c r="B1222" s="214"/>
      <c r="C1222" s="214"/>
    </row>
    <row r="1223" spans="1:3">
      <c r="A1223" s="214"/>
      <c r="B1223" s="214"/>
      <c r="C1223" s="214"/>
    </row>
    <row r="1224" spans="1:3">
      <c r="A1224" s="214"/>
      <c r="B1224" s="214"/>
      <c r="C1224" s="214"/>
    </row>
    <row r="1225" spans="1:3">
      <c r="A1225" s="214"/>
      <c r="B1225" s="214"/>
      <c r="C1225" s="214"/>
    </row>
    <row r="1226" spans="1:3">
      <c r="A1226" s="214"/>
      <c r="B1226" s="214"/>
      <c r="C1226" s="214"/>
    </row>
    <row r="1227" spans="1:3">
      <c r="A1227" s="214"/>
      <c r="B1227" s="214"/>
      <c r="C1227" s="214"/>
    </row>
    <row r="1228" spans="1:3">
      <c r="A1228" s="214"/>
      <c r="B1228" s="214"/>
      <c r="C1228" s="214"/>
    </row>
    <row r="1229" spans="1:3">
      <c r="A1229" s="214"/>
      <c r="B1229" s="214"/>
      <c r="C1229" s="214"/>
    </row>
    <row r="1230" spans="1:3">
      <c r="A1230" s="214"/>
      <c r="B1230" s="214"/>
      <c r="C1230" s="214"/>
    </row>
    <row r="1231" spans="1:3">
      <c r="A1231" s="214"/>
      <c r="B1231" s="214"/>
      <c r="C1231" s="214"/>
    </row>
    <row r="1232" spans="1:3">
      <c r="A1232" s="214"/>
      <c r="B1232" s="214"/>
      <c r="C1232" s="214"/>
    </row>
    <row r="1233" spans="1:3">
      <c r="A1233" s="214"/>
      <c r="B1233" s="214"/>
      <c r="C1233" s="214"/>
    </row>
    <row r="1234" spans="1:3">
      <c r="A1234" s="214"/>
      <c r="B1234" s="214"/>
      <c r="C1234" s="214"/>
    </row>
    <row r="1235" spans="1:3">
      <c r="A1235" s="214"/>
      <c r="B1235" s="214"/>
      <c r="C1235" s="214"/>
    </row>
    <row r="1236" spans="1:3">
      <c r="A1236" s="214"/>
      <c r="B1236" s="214"/>
      <c r="C1236" s="214"/>
    </row>
    <row r="1237" spans="1:3">
      <c r="A1237" s="214"/>
      <c r="B1237" s="214"/>
      <c r="C1237" s="214"/>
    </row>
    <row r="1238" spans="1:3">
      <c r="A1238" s="214"/>
      <c r="B1238" s="214"/>
      <c r="C1238" s="214"/>
    </row>
    <row r="1239" spans="1:3">
      <c r="A1239" s="214"/>
      <c r="B1239" s="214"/>
      <c r="C1239" s="214"/>
    </row>
    <row r="1240" spans="1:3">
      <c r="A1240" s="214"/>
      <c r="B1240" s="214"/>
      <c r="C1240" s="214"/>
    </row>
    <row r="1241" spans="1:3">
      <c r="A1241" s="214"/>
      <c r="B1241" s="214"/>
      <c r="C1241" s="214"/>
    </row>
    <row r="1242" spans="1:3">
      <c r="A1242" s="214"/>
      <c r="B1242" s="214"/>
      <c r="C1242" s="214"/>
    </row>
    <row r="1243" spans="1:3">
      <c r="A1243" s="214"/>
      <c r="B1243" s="214"/>
      <c r="C1243" s="214"/>
    </row>
    <row r="1244" spans="1:3">
      <c r="A1244" s="214"/>
      <c r="B1244" s="214"/>
      <c r="C1244" s="214"/>
    </row>
    <row r="1245" spans="1:3">
      <c r="A1245" s="214"/>
      <c r="B1245" s="214"/>
      <c r="C1245" s="214"/>
    </row>
    <row r="1246" spans="1:3">
      <c r="A1246" s="214"/>
      <c r="B1246" s="214"/>
      <c r="C1246" s="214"/>
    </row>
    <row r="1247" spans="1:3">
      <c r="A1247" s="214"/>
      <c r="B1247" s="214"/>
      <c r="C1247" s="214"/>
    </row>
    <row r="1248" spans="1:3">
      <c r="A1248" s="214"/>
      <c r="B1248" s="214"/>
      <c r="C1248" s="214"/>
    </row>
    <row r="1249" spans="1:3">
      <c r="A1249" s="214"/>
      <c r="B1249" s="214"/>
      <c r="C1249" s="214"/>
    </row>
    <row r="1250" spans="1:3">
      <c r="A1250" s="214"/>
      <c r="B1250" s="214"/>
      <c r="C1250" s="214"/>
    </row>
    <row r="1251" spans="1:3">
      <c r="A1251" s="214"/>
      <c r="B1251" s="214"/>
      <c r="C1251" s="214"/>
    </row>
    <row r="1252" spans="1:3">
      <c r="A1252" s="214"/>
      <c r="B1252" s="214"/>
      <c r="C1252" s="214"/>
    </row>
    <row r="1253" spans="1:3">
      <c r="A1253" s="214"/>
      <c r="B1253" s="214"/>
      <c r="C1253" s="214"/>
    </row>
    <row r="1254" spans="1:3">
      <c r="A1254" s="214"/>
      <c r="B1254" s="214"/>
      <c r="C1254" s="214"/>
    </row>
    <row r="1255" spans="1:3">
      <c r="A1255" s="214"/>
      <c r="B1255" s="214"/>
      <c r="C1255" s="214"/>
    </row>
    <row r="1256" spans="1:3">
      <c r="A1256" s="214"/>
      <c r="B1256" s="214"/>
      <c r="C1256" s="214"/>
    </row>
    <row r="1257" spans="1:3">
      <c r="A1257" s="214"/>
      <c r="B1257" s="214"/>
      <c r="C1257" s="214"/>
    </row>
    <row r="1258" spans="1:3">
      <c r="A1258" s="214"/>
      <c r="B1258" s="214"/>
      <c r="C1258" s="214"/>
    </row>
    <row r="1259" spans="1:3">
      <c r="A1259" s="214"/>
      <c r="B1259" s="214"/>
      <c r="C1259" s="214"/>
    </row>
    <row r="1260" spans="1:3">
      <c r="A1260" s="214"/>
      <c r="B1260" s="214"/>
      <c r="C1260" s="214"/>
    </row>
    <row r="1261" spans="1:3">
      <c r="A1261" s="214"/>
      <c r="B1261" s="214"/>
      <c r="C1261" s="214"/>
    </row>
    <row r="1262" spans="1:3">
      <c r="A1262" s="214"/>
      <c r="B1262" s="214"/>
      <c r="C1262" s="214"/>
    </row>
    <row r="1263" spans="1:3">
      <c r="A1263" s="214"/>
      <c r="B1263" s="214"/>
      <c r="C1263" s="214"/>
    </row>
    <row r="1264" spans="1:3">
      <c r="A1264" s="214"/>
      <c r="B1264" s="214"/>
      <c r="C1264" s="214"/>
    </row>
    <row r="1265" spans="1:3">
      <c r="A1265" s="214"/>
      <c r="B1265" s="214"/>
      <c r="C1265" s="214"/>
    </row>
    <row r="1266" spans="1:3">
      <c r="A1266" s="214"/>
      <c r="B1266" s="214"/>
      <c r="C1266" s="214"/>
    </row>
    <row r="1267" spans="1:3">
      <c r="A1267" s="214"/>
      <c r="B1267" s="214"/>
      <c r="C1267" s="214"/>
    </row>
    <row r="1268" spans="1:3">
      <c r="A1268" s="214"/>
      <c r="B1268" s="214"/>
      <c r="C1268" s="214"/>
    </row>
    <row r="1269" spans="1:3">
      <c r="A1269" s="214"/>
      <c r="B1269" s="214"/>
      <c r="C1269" s="214"/>
    </row>
    <row r="1270" spans="1:3">
      <c r="A1270" s="214"/>
      <c r="B1270" s="214"/>
      <c r="C1270" s="214"/>
    </row>
    <row r="1271" spans="1:3">
      <c r="A1271" s="214"/>
      <c r="B1271" s="214"/>
      <c r="C1271" s="214"/>
    </row>
    <row r="1272" spans="1:3">
      <c r="A1272" s="214"/>
      <c r="B1272" s="214"/>
      <c r="C1272" s="214"/>
    </row>
    <row r="1273" spans="1:3">
      <c r="A1273" s="214"/>
      <c r="B1273" s="214"/>
      <c r="C1273" s="214"/>
    </row>
    <row r="1274" spans="1:3">
      <c r="A1274" s="214"/>
      <c r="B1274" s="214"/>
      <c r="C1274" s="214"/>
    </row>
    <row r="1275" spans="1:3">
      <c r="A1275" s="214"/>
      <c r="B1275" s="214"/>
      <c r="C1275" s="214"/>
    </row>
    <row r="1276" spans="1:3">
      <c r="A1276" s="214"/>
      <c r="B1276" s="214"/>
      <c r="C1276" s="214"/>
    </row>
    <row r="1277" spans="1:3">
      <c r="A1277" s="214"/>
      <c r="B1277" s="214"/>
      <c r="C1277" s="214"/>
    </row>
    <row r="1278" spans="1:3">
      <c r="A1278" s="214"/>
      <c r="B1278" s="214"/>
      <c r="C1278" s="214"/>
    </row>
    <row r="1279" spans="1:3">
      <c r="A1279" s="214"/>
      <c r="B1279" s="214"/>
      <c r="C1279" s="214"/>
    </row>
    <row r="1280" spans="1:3">
      <c r="A1280" s="214"/>
      <c r="B1280" s="214"/>
      <c r="C1280" s="214"/>
    </row>
    <row r="1281" spans="1:3">
      <c r="A1281" s="214"/>
      <c r="B1281" s="214"/>
      <c r="C1281" s="214"/>
    </row>
    <row r="1282" spans="1:3">
      <c r="A1282" s="214"/>
      <c r="B1282" s="214"/>
      <c r="C1282" s="214"/>
    </row>
    <row r="1283" spans="1:3">
      <c r="A1283" s="214"/>
      <c r="B1283" s="214"/>
      <c r="C1283" s="214"/>
    </row>
    <row r="1284" spans="1:3">
      <c r="A1284" s="214"/>
      <c r="B1284" s="214"/>
      <c r="C1284" s="214"/>
    </row>
    <row r="1285" spans="1:3">
      <c r="A1285" s="214"/>
      <c r="B1285" s="214"/>
      <c r="C1285" s="214"/>
    </row>
    <row r="1286" spans="1:3">
      <c r="A1286" s="214"/>
      <c r="B1286" s="214"/>
      <c r="C1286" s="214"/>
    </row>
    <row r="1287" spans="1:3">
      <c r="A1287" s="214"/>
      <c r="B1287" s="214"/>
      <c r="C1287" s="214"/>
    </row>
    <row r="1288" spans="1:3">
      <c r="A1288" s="214"/>
      <c r="B1288" s="214"/>
      <c r="C1288" s="214"/>
    </row>
    <row r="1289" spans="1:3">
      <c r="A1289" s="214"/>
      <c r="B1289" s="214"/>
      <c r="C1289" s="214"/>
    </row>
    <row r="1290" spans="1:3">
      <c r="A1290" s="214"/>
      <c r="B1290" s="214"/>
      <c r="C1290" s="214"/>
    </row>
    <row r="1291" spans="1:3">
      <c r="A1291" s="214"/>
      <c r="B1291" s="214"/>
      <c r="C1291" s="214"/>
    </row>
    <row r="1292" spans="1:3">
      <c r="A1292" s="214"/>
      <c r="B1292" s="214"/>
      <c r="C1292" s="214"/>
    </row>
    <row r="1293" spans="1:3">
      <c r="A1293" s="214"/>
      <c r="B1293" s="214"/>
      <c r="C1293" s="214"/>
    </row>
    <row r="1294" spans="1:3">
      <c r="A1294" s="214"/>
      <c r="B1294" s="214"/>
      <c r="C1294" s="214"/>
    </row>
    <row r="1295" spans="1:3">
      <c r="A1295" s="214"/>
      <c r="B1295" s="214"/>
      <c r="C1295" s="214"/>
    </row>
    <row r="1296" spans="1:3">
      <c r="A1296" s="214"/>
      <c r="B1296" s="214"/>
      <c r="C1296" s="214"/>
    </row>
    <row r="1297" spans="1:3">
      <c r="A1297" s="214"/>
      <c r="B1297" s="214"/>
      <c r="C1297" s="214"/>
    </row>
    <row r="1298" spans="1:3">
      <c r="A1298" s="214"/>
      <c r="B1298" s="214"/>
      <c r="C1298" s="214"/>
    </row>
    <row r="1299" spans="1:3">
      <c r="A1299" s="214"/>
      <c r="B1299" s="214"/>
      <c r="C1299" s="214"/>
    </row>
    <row r="1300" spans="1:3">
      <c r="A1300" s="214"/>
      <c r="B1300" s="214"/>
      <c r="C1300" s="214"/>
    </row>
    <row r="1301" spans="1:3">
      <c r="A1301" s="214"/>
      <c r="B1301" s="214"/>
      <c r="C1301" s="214"/>
    </row>
    <row r="1302" spans="1:3">
      <c r="A1302" s="214"/>
      <c r="B1302" s="214"/>
      <c r="C1302" s="214"/>
    </row>
    <row r="1303" spans="1:3">
      <c r="A1303" s="214"/>
      <c r="B1303" s="214"/>
      <c r="C1303" s="214"/>
    </row>
    <row r="1304" spans="1:3">
      <c r="A1304" s="214"/>
      <c r="B1304" s="214"/>
      <c r="C1304" s="214"/>
    </row>
    <row r="1305" spans="1:3">
      <c r="A1305" s="214"/>
      <c r="B1305" s="214"/>
      <c r="C1305" s="214"/>
    </row>
    <row r="1306" spans="1:3">
      <c r="A1306" s="214"/>
      <c r="B1306" s="214"/>
      <c r="C1306" s="214"/>
    </row>
    <row r="1307" spans="1:3">
      <c r="A1307" s="214"/>
      <c r="B1307" s="214"/>
      <c r="C1307" s="214"/>
    </row>
    <row r="1308" spans="1:3">
      <c r="A1308" s="214"/>
      <c r="B1308" s="214"/>
      <c r="C1308" s="214"/>
    </row>
    <row r="1309" spans="1:3">
      <c r="A1309" s="214"/>
      <c r="B1309" s="214"/>
      <c r="C1309" s="214"/>
    </row>
    <row r="1310" spans="1:3">
      <c r="A1310" s="214"/>
      <c r="B1310" s="214"/>
      <c r="C1310" s="214"/>
    </row>
    <row r="1311" spans="1:3">
      <c r="A1311" s="214"/>
      <c r="B1311" s="214"/>
      <c r="C1311" s="214"/>
    </row>
    <row r="1312" spans="1:3">
      <c r="A1312" s="214"/>
      <c r="B1312" s="214"/>
      <c r="C1312" s="214"/>
    </row>
    <row r="1313" spans="1:3">
      <c r="A1313" s="214"/>
      <c r="B1313" s="214"/>
      <c r="C1313" s="214"/>
    </row>
    <row r="1314" spans="1:3">
      <c r="A1314" s="214"/>
      <c r="B1314" s="214"/>
      <c r="C1314" s="214"/>
    </row>
    <row r="1315" spans="1:3">
      <c r="A1315" s="214"/>
      <c r="B1315" s="214"/>
      <c r="C1315" s="214"/>
    </row>
    <row r="1316" spans="1:3">
      <c r="A1316" s="214"/>
      <c r="B1316" s="214"/>
      <c r="C1316" s="214"/>
    </row>
    <row r="1317" spans="1:3">
      <c r="A1317" s="214"/>
      <c r="B1317" s="214"/>
      <c r="C1317" s="214"/>
    </row>
    <row r="1318" spans="1:3">
      <c r="A1318" s="214"/>
      <c r="B1318" s="214"/>
      <c r="C1318" s="214"/>
    </row>
    <row r="1319" spans="1:3">
      <c r="A1319" s="214"/>
      <c r="B1319" s="214"/>
      <c r="C1319" s="214"/>
    </row>
    <row r="1320" spans="1:3">
      <c r="A1320" s="214"/>
      <c r="B1320" s="214"/>
      <c r="C1320" s="214"/>
    </row>
    <row r="1321" spans="1:3">
      <c r="A1321" s="214"/>
      <c r="B1321" s="214"/>
      <c r="C1321" s="214"/>
    </row>
    <row r="1322" spans="1:3">
      <c r="A1322" s="214"/>
      <c r="B1322" s="214"/>
      <c r="C1322" s="214"/>
    </row>
    <row r="1323" spans="1:3">
      <c r="A1323" s="214"/>
      <c r="B1323" s="214"/>
      <c r="C1323" s="214"/>
    </row>
    <row r="1324" spans="1:3">
      <c r="A1324" s="214"/>
      <c r="B1324" s="214"/>
      <c r="C1324" s="214"/>
    </row>
    <row r="1325" spans="1:3">
      <c r="A1325" s="214"/>
      <c r="B1325" s="214"/>
      <c r="C1325" s="214"/>
    </row>
    <row r="1326" spans="1:3">
      <c r="A1326" s="214"/>
      <c r="B1326" s="214"/>
      <c r="C1326" s="214"/>
    </row>
    <row r="1327" spans="1:3">
      <c r="A1327" s="214"/>
      <c r="B1327" s="214"/>
      <c r="C1327" s="214"/>
    </row>
    <row r="1328" spans="1:3">
      <c r="A1328" s="214"/>
      <c r="B1328" s="214"/>
      <c r="C1328" s="214"/>
    </row>
    <row r="1329" spans="1:3">
      <c r="A1329" s="214"/>
      <c r="B1329" s="214"/>
      <c r="C1329" s="214"/>
    </row>
    <row r="1330" spans="1:3">
      <c r="A1330" s="214"/>
      <c r="B1330" s="214"/>
      <c r="C1330" s="214"/>
    </row>
    <row r="1331" spans="1:3">
      <c r="A1331" s="214"/>
      <c r="B1331" s="214"/>
      <c r="C1331" s="214"/>
    </row>
    <row r="1332" spans="1:3">
      <c r="A1332" s="214"/>
      <c r="B1332" s="214"/>
      <c r="C1332" s="214"/>
    </row>
    <row r="1333" spans="1:3">
      <c r="A1333" s="214"/>
      <c r="B1333" s="214"/>
      <c r="C1333" s="214"/>
    </row>
    <row r="1334" spans="1:3">
      <c r="A1334" s="214"/>
      <c r="B1334" s="214"/>
      <c r="C1334" s="214"/>
    </row>
    <row r="1335" spans="1:3">
      <c r="A1335" s="214"/>
      <c r="B1335" s="214"/>
      <c r="C1335" s="214"/>
    </row>
    <row r="1336" spans="1:3">
      <c r="A1336" s="214"/>
      <c r="B1336" s="214"/>
      <c r="C1336" s="214"/>
    </row>
    <row r="1337" spans="1:3">
      <c r="A1337" s="214"/>
      <c r="B1337" s="214"/>
      <c r="C1337" s="214"/>
    </row>
    <row r="1338" spans="1:3">
      <c r="A1338" s="214"/>
      <c r="B1338" s="214"/>
      <c r="C1338" s="214"/>
    </row>
    <row r="1339" spans="1:3">
      <c r="A1339" s="214"/>
      <c r="B1339" s="214"/>
      <c r="C1339" s="214"/>
    </row>
    <row r="1340" spans="1:3">
      <c r="A1340" s="214"/>
      <c r="B1340" s="214"/>
      <c r="C1340" s="214"/>
    </row>
    <row r="1341" spans="1:3">
      <c r="A1341" s="214"/>
      <c r="B1341" s="214"/>
      <c r="C1341" s="214"/>
    </row>
    <row r="1342" spans="1:3">
      <c r="A1342" s="214"/>
      <c r="B1342" s="214"/>
      <c r="C1342" s="214"/>
    </row>
    <row r="1343" spans="1:3">
      <c r="A1343" s="214"/>
      <c r="B1343" s="214"/>
      <c r="C1343" s="214"/>
    </row>
    <row r="1344" spans="1:3">
      <c r="A1344" s="214"/>
      <c r="B1344" s="214"/>
      <c r="C1344" s="214"/>
    </row>
    <row r="1345" spans="1:3">
      <c r="A1345" s="214"/>
      <c r="B1345" s="214"/>
      <c r="C1345" s="214"/>
    </row>
    <row r="1346" spans="1:3">
      <c r="A1346" s="214"/>
      <c r="B1346" s="214"/>
      <c r="C1346" s="214"/>
    </row>
    <row r="1347" spans="1:3">
      <c r="A1347" s="214"/>
      <c r="B1347" s="214"/>
      <c r="C1347" s="214"/>
    </row>
    <row r="1348" spans="1:3">
      <c r="A1348" s="214"/>
      <c r="B1348" s="214"/>
      <c r="C1348" s="214"/>
    </row>
    <row r="1349" spans="1:3">
      <c r="A1349" s="214"/>
      <c r="B1349" s="214"/>
      <c r="C1349" s="214"/>
    </row>
    <row r="1350" spans="1:3">
      <c r="A1350" s="214"/>
      <c r="B1350" s="214"/>
      <c r="C1350" s="214"/>
    </row>
    <row r="1351" spans="1:3">
      <c r="A1351" s="214"/>
      <c r="B1351" s="214"/>
      <c r="C1351" s="214"/>
    </row>
    <row r="1352" spans="1:3">
      <c r="A1352" s="214"/>
      <c r="B1352" s="214"/>
      <c r="C1352" s="214"/>
    </row>
    <row r="1353" spans="1:3">
      <c r="A1353" s="214"/>
      <c r="B1353" s="214"/>
      <c r="C1353" s="214"/>
    </row>
    <row r="1354" spans="1:3">
      <c r="A1354" s="214"/>
      <c r="B1354" s="214"/>
      <c r="C1354" s="214"/>
    </row>
    <row r="1355" spans="1:3">
      <c r="A1355" s="214"/>
      <c r="B1355" s="214"/>
      <c r="C1355" s="214"/>
    </row>
    <row r="1356" spans="1:3">
      <c r="A1356" s="214"/>
      <c r="B1356" s="214"/>
      <c r="C1356" s="214"/>
    </row>
    <row r="1357" spans="1:3">
      <c r="A1357" s="214"/>
      <c r="B1357" s="214"/>
      <c r="C1357" s="214"/>
    </row>
    <row r="1358" spans="1:3">
      <c r="A1358" s="214"/>
      <c r="B1358" s="214"/>
      <c r="C1358" s="214"/>
    </row>
    <row r="1359" spans="1:3">
      <c r="A1359" s="214"/>
      <c r="B1359" s="214"/>
      <c r="C1359" s="214"/>
    </row>
    <row r="1360" spans="1:3">
      <c r="A1360" s="214"/>
      <c r="B1360" s="214"/>
      <c r="C1360" s="214"/>
    </row>
    <row r="1361" spans="1:3">
      <c r="A1361" s="214"/>
      <c r="B1361" s="214"/>
      <c r="C1361" s="214"/>
    </row>
    <row r="1362" spans="1:3">
      <c r="A1362" s="214"/>
      <c r="B1362" s="214"/>
      <c r="C1362" s="214"/>
    </row>
    <row r="1363" spans="1:3">
      <c r="A1363" s="214"/>
      <c r="B1363" s="214"/>
      <c r="C1363" s="214"/>
    </row>
    <row r="1364" spans="1:3">
      <c r="A1364" s="214"/>
      <c r="B1364" s="214"/>
      <c r="C1364" s="214"/>
    </row>
    <row r="1365" spans="1:3">
      <c r="A1365" s="214"/>
      <c r="B1365" s="214"/>
      <c r="C1365" s="214"/>
    </row>
    <row r="1366" spans="1:3">
      <c r="A1366" s="214"/>
      <c r="B1366" s="214"/>
      <c r="C1366" s="214"/>
    </row>
    <row r="1367" spans="1:3">
      <c r="A1367" s="214"/>
      <c r="B1367" s="214"/>
      <c r="C1367" s="214"/>
    </row>
    <row r="1368" spans="1:3">
      <c r="A1368" s="214"/>
      <c r="B1368" s="214"/>
      <c r="C1368" s="214"/>
    </row>
    <row r="1369" spans="1:3">
      <c r="A1369" s="214"/>
      <c r="B1369" s="214"/>
      <c r="C1369" s="214"/>
    </row>
    <row r="1370" spans="1:3">
      <c r="A1370" s="214"/>
      <c r="B1370" s="214"/>
      <c r="C1370" s="214"/>
    </row>
    <row r="1371" spans="1:3">
      <c r="A1371" s="214"/>
      <c r="B1371" s="214"/>
      <c r="C1371" s="214"/>
    </row>
    <row r="1372" spans="1:3">
      <c r="A1372" s="214"/>
      <c r="B1372" s="214"/>
      <c r="C1372" s="214"/>
    </row>
    <row r="1373" spans="1:3">
      <c r="A1373" s="214"/>
      <c r="B1373" s="214"/>
      <c r="C1373" s="214"/>
    </row>
    <row r="1374" spans="1:3">
      <c r="A1374" s="214"/>
      <c r="B1374" s="214"/>
      <c r="C1374" s="214"/>
    </row>
    <row r="1375" spans="1:3">
      <c r="A1375" s="214"/>
      <c r="B1375" s="214"/>
      <c r="C1375" s="214"/>
    </row>
    <row r="1376" spans="1:3">
      <c r="A1376" s="214"/>
      <c r="B1376" s="214"/>
      <c r="C1376" s="214"/>
    </row>
    <row r="1377" spans="1:3">
      <c r="A1377" s="214"/>
      <c r="B1377" s="214"/>
      <c r="C1377" s="214"/>
    </row>
    <row r="1378" spans="1:3">
      <c r="A1378" s="214"/>
      <c r="B1378" s="214"/>
      <c r="C1378" s="214"/>
    </row>
    <row r="1379" spans="1:3">
      <c r="A1379" s="214"/>
      <c r="B1379" s="214"/>
      <c r="C1379" s="214"/>
    </row>
    <row r="1380" spans="1:3">
      <c r="A1380" s="214"/>
      <c r="B1380" s="214"/>
      <c r="C1380" s="214"/>
    </row>
    <row r="1381" spans="1:3">
      <c r="A1381" s="214"/>
      <c r="B1381" s="214"/>
      <c r="C1381" s="214"/>
    </row>
    <row r="1382" spans="1:3">
      <c r="A1382" s="214"/>
      <c r="B1382" s="214"/>
      <c r="C1382" s="214"/>
    </row>
    <row r="1383" spans="1:3">
      <c r="A1383" s="214"/>
      <c r="B1383" s="214"/>
      <c r="C1383" s="214"/>
    </row>
    <row r="1384" spans="1:3">
      <c r="A1384" s="214"/>
      <c r="B1384" s="214"/>
      <c r="C1384" s="214"/>
    </row>
    <row r="1385" spans="1:3">
      <c r="A1385" s="214"/>
      <c r="B1385" s="214"/>
      <c r="C1385" s="214"/>
    </row>
    <row r="1386" spans="1:3">
      <c r="A1386" s="214"/>
      <c r="B1386" s="214"/>
      <c r="C1386" s="214"/>
    </row>
    <row r="1387" spans="1:3">
      <c r="A1387" s="214"/>
      <c r="B1387" s="214"/>
      <c r="C1387" s="214"/>
    </row>
    <row r="1388" spans="1:3">
      <c r="A1388" s="214"/>
      <c r="B1388" s="214"/>
      <c r="C1388" s="214"/>
    </row>
    <row r="1389" spans="1:3">
      <c r="A1389" s="214"/>
      <c r="B1389" s="214"/>
      <c r="C1389" s="214"/>
    </row>
    <row r="1390" spans="1:3">
      <c r="A1390" s="214"/>
      <c r="B1390" s="214"/>
      <c r="C1390" s="214"/>
    </row>
    <row r="1391" spans="1:3">
      <c r="A1391" s="214"/>
      <c r="B1391" s="214"/>
      <c r="C1391" s="214"/>
    </row>
    <row r="1392" spans="1:3">
      <c r="A1392" s="214"/>
      <c r="B1392" s="214"/>
      <c r="C1392" s="214"/>
    </row>
    <row r="1393" spans="1:3">
      <c r="A1393" s="214"/>
      <c r="B1393" s="214"/>
      <c r="C1393" s="214"/>
    </row>
    <row r="1394" spans="1:3">
      <c r="A1394" s="214"/>
      <c r="B1394" s="214"/>
      <c r="C1394" s="214"/>
    </row>
    <row r="1395" spans="1:3">
      <c r="A1395" s="214"/>
      <c r="B1395" s="214"/>
      <c r="C1395" s="214"/>
    </row>
    <row r="1396" spans="1:3">
      <c r="A1396" s="214"/>
      <c r="B1396" s="214"/>
      <c r="C1396" s="214"/>
    </row>
    <row r="1397" spans="1:3">
      <c r="A1397" s="214"/>
      <c r="B1397" s="214"/>
      <c r="C1397" s="214"/>
    </row>
    <row r="1398" spans="1:3">
      <c r="A1398" s="214"/>
      <c r="B1398" s="214"/>
      <c r="C1398" s="214"/>
    </row>
    <row r="1399" spans="1:3">
      <c r="A1399" s="214"/>
      <c r="B1399" s="214"/>
      <c r="C1399" s="214"/>
    </row>
    <row r="1400" spans="1:3">
      <c r="A1400" s="214"/>
      <c r="B1400" s="214"/>
      <c r="C1400" s="214"/>
    </row>
    <row r="1401" spans="1:3">
      <c r="A1401" s="214"/>
      <c r="B1401" s="214"/>
      <c r="C1401" s="214"/>
    </row>
    <row r="1402" spans="1:3">
      <c r="A1402" s="214"/>
      <c r="B1402" s="214"/>
      <c r="C1402" s="214"/>
    </row>
    <row r="1403" spans="1:3">
      <c r="A1403" s="214"/>
      <c r="B1403" s="214"/>
      <c r="C1403" s="214"/>
    </row>
    <row r="1404" spans="1:3">
      <c r="A1404" s="214"/>
      <c r="B1404" s="214"/>
      <c r="C1404" s="214"/>
    </row>
    <row r="1405" spans="1:3">
      <c r="A1405" s="214"/>
      <c r="B1405" s="214"/>
      <c r="C1405" s="214"/>
    </row>
    <row r="1406" spans="1:3">
      <c r="A1406" s="214"/>
      <c r="B1406" s="214"/>
      <c r="C1406" s="214"/>
    </row>
    <row r="1407" spans="1:3">
      <c r="A1407" s="214"/>
      <c r="B1407" s="214"/>
      <c r="C1407" s="214"/>
    </row>
    <row r="1408" spans="1:3">
      <c r="A1408" s="214"/>
      <c r="B1408" s="214"/>
      <c r="C1408" s="214"/>
    </row>
    <row r="1409" spans="1:3">
      <c r="A1409" s="214"/>
      <c r="B1409" s="214"/>
      <c r="C1409" s="214"/>
    </row>
    <row r="1410" spans="1:3">
      <c r="A1410" s="214"/>
      <c r="B1410" s="214"/>
      <c r="C1410" s="214"/>
    </row>
    <row r="1411" spans="1:3">
      <c r="A1411" s="214"/>
      <c r="B1411" s="214"/>
      <c r="C1411" s="214"/>
    </row>
    <row r="1412" spans="1:3">
      <c r="A1412" s="214"/>
      <c r="B1412" s="214"/>
      <c r="C1412" s="214"/>
    </row>
    <row r="1413" spans="1:3">
      <c r="A1413" s="214"/>
      <c r="B1413" s="214"/>
      <c r="C1413" s="214"/>
    </row>
    <row r="1414" spans="1:3">
      <c r="A1414" s="214"/>
      <c r="B1414" s="214"/>
      <c r="C1414" s="214"/>
    </row>
    <row r="1415" spans="1:3">
      <c r="A1415" s="214"/>
      <c r="B1415" s="214"/>
      <c r="C1415" s="214"/>
    </row>
    <row r="1416" spans="1:3">
      <c r="A1416" s="214"/>
      <c r="B1416" s="214"/>
      <c r="C1416" s="214"/>
    </row>
    <row r="1417" spans="1:3">
      <c r="A1417" s="214"/>
      <c r="B1417" s="214"/>
      <c r="C1417" s="214"/>
    </row>
    <row r="1418" spans="1:3">
      <c r="A1418" s="214"/>
      <c r="B1418" s="214"/>
      <c r="C1418" s="214"/>
    </row>
    <row r="1419" spans="1:3">
      <c r="A1419" s="214"/>
      <c r="B1419" s="214"/>
      <c r="C1419" s="214"/>
    </row>
    <row r="1420" spans="1:3">
      <c r="A1420" s="214"/>
      <c r="B1420" s="214"/>
      <c r="C1420" s="214"/>
    </row>
    <row r="1421" spans="1:3">
      <c r="A1421" s="214"/>
      <c r="B1421" s="214"/>
      <c r="C1421" s="214"/>
    </row>
    <row r="1422" spans="1:3">
      <c r="A1422" s="214"/>
      <c r="B1422" s="214"/>
      <c r="C1422" s="214"/>
    </row>
    <row r="1423" spans="1:3">
      <c r="A1423" s="214"/>
      <c r="B1423" s="214"/>
      <c r="C1423" s="214"/>
    </row>
    <row r="1424" spans="1:3">
      <c r="A1424" s="214"/>
      <c r="B1424" s="214"/>
      <c r="C1424" s="214"/>
    </row>
    <row r="1425" spans="1:3">
      <c r="A1425" s="214"/>
      <c r="B1425" s="214"/>
      <c r="C1425" s="214"/>
    </row>
    <row r="1426" spans="1:3">
      <c r="A1426" s="214"/>
      <c r="B1426" s="214"/>
      <c r="C1426" s="214"/>
    </row>
    <row r="1427" spans="1:3">
      <c r="A1427" s="214"/>
      <c r="B1427" s="214"/>
      <c r="C1427" s="214"/>
    </row>
    <row r="1428" spans="1:3">
      <c r="A1428" s="214"/>
      <c r="B1428" s="214"/>
      <c r="C1428" s="214"/>
    </row>
    <row r="1429" spans="1:3">
      <c r="A1429" s="214"/>
      <c r="B1429" s="214"/>
      <c r="C1429" s="214"/>
    </row>
    <row r="1430" spans="1:3">
      <c r="A1430" s="214"/>
      <c r="B1430" s="214"/>
      <c r="C1430" s="214"/>
    </row>
    <row r="1431" spans="1:3">
      <c r="A1431" s="214"/>
      <c r="B1431" s="214"/>
      <c r="C1431" s="214"/>
    </row>
    <row r="1432" spans="1:3">
      <c r="A1432" s="214"/>
      <c r="B1432" s="214"/>
      <c r="C1432" s="214"/>
    </row>
    <row r="1433" spans="1:3">
      <c r="A1433" s="214"/>
      <c r="B1433" s="214"/>
      <c r="C1433" s="214"/>
    </row>
    <row r="1434" spans="1:3">
      <c r="A1434" s="214"/>
      <c r="B1434" s="214"/>
      <c r="C1434" s="214"/>
    </row>
    <row r="1435" spans="1:3">
      <c r="A1435" s="214"/>
      <c r="B1435" s="214"/>
      <c r="C1435" s="214"/>
    </row>
    <row r="1436" spans="1:3">
      <c r="A1436" s="214"/>
      <c r="B1436" s="214"/>
      <c r="C1436" s="214"/>
    </row>
    <row r="1437" spans="1:3">
      <c r="A1437" s="214"/>
      <c r="B1437" s="214"/>
      <c r="C1437" s="214"/>
    </row>
    <row r="1438" spans="1:3">
      <c r="A1438" s="214"/>
      <c r="B1438" s="214"/>
      <c r="C1438" s="214"/>
    </row>
    <row r="1439" spans="1:3">
      <c r="A1439" s="214"/>
      <c r="B1439" s="214"/>
      <c r="C1439" s="214"/>
    </row>
    <row r="1440" spans="1:3">
      <c r="A1440" s="214"/>
      <c r="B1440" s="214"/>
      <c r="C1440" s="214"/>
    </row>
    <row r="1441" spans="1:3">
      <c r="A1441" s="214"/>
      <c r="B1441" s="214"/>
      <c r="C1441" s="214"/>
    </row>
    <row r="1442" spans="1:3">
      <c r="A1442" s="214"/>
      <c r="B1442" s="214"/>
      <c r="C1442" s="214"/>
    </row>
    <row r="1443" spans="1:3">
      <c r="A1443" s="214"/>
      <c r="B1443" s="214"/>
      <c r="C1443" s="214"/>
    </row>
    <row r="1444" spans="1:3">
      <c r="A1444" s="214"/>
      <c r="B1444" s="214"/>
      <c r="C1444" s="214"/>
    </row>
    <row r="1445" spans="1:3">
      <c r="A1445" s="214"/>
      <c r="B1445" s="214"/>
      <c r="C1445" s="214"/>
    </row>
    <row r="1446" spans="1:3">
      <c r="A1446" s="214"/>
      <c r="B1446" s="214"/>
      <c r="C1446" s="214"/>
    </row>
    <row r="1447" spans="1:3">
      <c r="A1447" s="214"/>
      <c r="B1447" s="214"/>
      <c r="C1447" s="214"/>
    </row>
    <row r="1448" spans="1:3">
      <c r="A1448" s="214"/>
      <c r="B1448" s="214"/>
      <c r="C1448" s="214"/>
    </row>
    <row r="1449" spans="1:3">
      <c r="A1449" s="214"/>
      <c r="B1449" s="214"/>
      <c r="C1449" s="214"/>
    </row>
    <row r="1450" spans="1:3">
      <c r="A1450" s="214"/>
      <c r="B1450" s="214"/>
      <c r="C1450" s="214"/>
    </row>
    <row r="1451" spans="1:3">
      <c r="A1451" s="214"/>
      <c r="B1451" s="214"/>
      <c r="C1451" s="214"/>
    </row>
    <row r="1452" spans="1:3">
      <c r="A1452" s="214"/>
      <c r="B1452" s="214"/>
      <c r="C1452" s="214"/>
    </row>
    <row r="1453" spans="1:3">
      <c r="A1453" s="214"/>
      <c r="B1453" s="214"/>
      <c r="C1453" s="214"/>
    </row>
    <row r="1454" spans="1:3">
      <c r="A1454" s="214"/>
      <c r="B1454" s="214"/>
      <c r="C1454" s="214"/>
    </row>
    <row r="1455" spans="1:3">
      <c r="A1455" s="214"/>
      <c r="B1455" s="214"/>
      <c r="C1455" s="214"/>
    </row>
    <row r="1456" spans="1:3">
      <c r="A1456" s="214"/>
      <c r="B1456" s="214"/>
      <c r="C1456" s="214"/>
    </row>
    <row r="1457" spans="1:3">
      <c r="A1457" s="214"/>
      <c r="B1457" s="214"/>
      <c r="C1457" s="214"/>
    </row>
    <row r="1458" spans="1:3">
      <c r="A1458" s="214"/>
      <c r="B1458" s="214"/>
      <c r="C1458" s="214"/>
    </row>
    <row r="1459" spans="1:3">
      <c r="A1459" s="214"/>
      <c r="B1459" s="214"/>
      <c r="C1459" s="214"/>
    </row>
    <row r="1460" spans="1:3">
      <c r="A1460" s="214"/>
      <c r="B1460" s="214"/>
      <c r="C1460" s="214"/>
    </row>
    <row r="1461" spans="1:3">
      <c r="A1461" s="214"/>
      <c r="B1461" s="214"/>
      <c r="C1461" s="214"/>
    </row>
    <row r="1462" spans="1:3">
      <c r="A1462" s="214"/>
      <c r="B1462" s="214"/>
      <c r="C1462" s="214"/>
    </row>
    <row r="1463" spans="1:3">
      <c r="A1463" s="214"/>
      <c r="B1463" s="214"/>
      <c r="C1463" s="214"/>
    </row>
    <row r="1464" spans="1:3">
      <c r="A1464" s="214"/>
      <c r="B1464" s="214"/>
      <c r="C1464" s="214"/>
    </row>
    <row r="1465" spans="1:3">
      <c r="A1465" s="214"/>
      <c r="B1465" s="214"/>
      <c r="C1465" s="214"/>
    </row>
    <row r="1466" spans="1:3">
      <c r="A1466" s="214"/>
      <c r="B1466" s="214"/>
      <c r="C1466" s="214"/>
    </row>
    <row r="1467" spans="1:3">
      <c r="A1467" s="214"/>
      <c r="B1467" s="214"/>
      <c r="C1467" s="214"/>
    </row>
    <row r="1468" spans="1:3">
      <c r="A1468" s="214"/>
      <c r="B1468" s="214"/>
      <c r="C1468" s="214"/>
    </row>
    <row r="1469" spans="1:3">
      <c r="A1469" s="214"/>
      <c r="B1469" s="214"/>
      <c r="C1469" s="214"/>
    </row>
    <row r="1470" spans="1:3">
      <c r="A1470" s="214"/>
      <c r="B1470" s="214"/>
      <c r="C1470" s="214"/>
    </row>
    <row r="1471" spans="1:3">
      <c r="A1471" s="214"/>
      <c r="B1471" s="214"/>
      <c r="C1471" s="214"/>
    </row>
    <row r="1472" spans="1:3">
      <c r="A1472" s="214"/>
      <c r="B1472" s="214"/>
      <c r="C1472" s="214"/>
    </row>
    <row r="1473" spans="1:3">
      <c r="A1473" s="214"/>
      <c r="B1473" s="214"/>
      <c r="C1473" s="214"/>
    </row>
    <row r="1474" spans="1:3">
      <c r="A1474" s="214"/>
      <c r="B1474" s="214"/>
      <c r="C1474" s="214"/>
    </row>
    <row r="1475" spans="1:3">
      <c r="A1475" s="214"/>
      <c r="B1475" s="214"/>
      <c r="C1475" s="214"/>
    </row>
    <row r="1476" spans="1:3">
      <c r="A1476" s="214"/>
      <c r="B1476" s="214"/>
      <c r="C1476" s="214"/>
    </row>
    <row r="1477" spans="1:3">
      <c r="A1477" s="214"/>
      <c r="B1477" s="214"/>
      <c r="C1477" s="214"/>
    </row>
    <row r="1478" spans="1:3">
      <c r="A1478" s="214"/>
      <c r="B1478" s="214"/>
      <c r="C1478" s="214"/>
    </row>
    <row r="1479" spans="1:3">
      <c r="A1479" s="214"/>
      <c r="B1479" s="214"/>
      <c r="C1479" s="214"/>
    </row>
    <row r="1480" spans="1:3">
      <c r="A1480" s="214"/>
      <c r="B1480" s="214"/>
      <c r="C1480" s="214"/>
    </row>
    <row r="1481" spans="1:3">
      <c r="A1481" s="214"/>
      <c r="B1481" s="214"/>
      <c r="C1481" s="214"/>
    </row>
    <row r="1482" spans="1:3">
      <c r="A1482" s="214"/>
      <c r="B1482" s="214"/>
      <c r="C1482" s="214"/>
    </row>
    <row r="1483" spans="1:3">
      <c r="A1483" s="214"/>
      <c r="B1483" s="214"/>
      <c r="C1483" s="214"/>
    </row>
    <row r="1484" spans="1:3">
      <c r="A1484" s="214"/>
      <c r="B1484" s="214"/>
      <c r="C1484" s="214"/>
    </row>
    <row r="1485" spans="1:3">
      <c r="A1485" s="214"/>
      <c r="B1485" s="214"/>
      <c r="C1485" s="214"/>
    </row>
    <row r="1486" spans="1:3">
      <c r="A1486" s="214"/>
      <c r="B1486" s="214"/>
      <c r="C1486" s="214"/>
    </row>
    <row r="1487" spans="1:3">
      <c r="A1487" s="214"/>
      <c r="B1487" s="214"/>
      <c r="C1487" s="214"/>
    </row>
    <row r="1488" spans="1:3">
      <c r="A1488" s="214"/>
      <c r="B1488" s="214"/>
      <c r="C1488" s="214"/>
    </row>
    <row r="1489" spans="1:3">
      <c r="A1489" s="214"/>
      <c r="B1489" s="214"/>
      <c r="C1489" s="214"/>
    </row>
    <row r="1490" spans="1:3">
      <c r="A1490" s="214"/>
      <c r="B1490" s="214"/>
      <c r="C1490" s="214"/>
    </row>
    <row r="1491" spans="1:3">
      <c r="A1491" s="214"/>
      <c r="B1491" s="214"/>
      <c r="C1491" s="214"/>
    </row>
    <row r="1492" spans="1:3">
      <c r="A1492" s="214"/>
      <c r="B1492" s="214"/>
      <c r="C1492" s="214"/>
    </row>
    <row r="1493" spans="1:3">
      <c r="A1493" s="214"/>
      <c r="B1493" s="214"/>
      <c r="C1493" s="214"/>
    </row>
    <row r="1494" spans="1:3">
      <c r="A1494" s="214"/>
      <c r="B1494" s="214"/>
      <c r="C1494" s="214"/>
    </row>
    <row r="1495" spans="1:3">
      <c r="A1495" s="214"/>
      <c r="B1495" s="214"/>
      <c r="C1495" s="214"/>
    </row>
    <row r="1496" spans="1:3">
      <c r="A1496" s="214"/>
      <c r="B1496" s="214"/>
      <c r="C1496" s="214"/>
    </row>
    <row r="1497" spans="1:3">
      <c r="A1497" s="214"/>
      <c r="B1497" s="214"/>
      <c r="C1497" s="214"/>
    </row>
    <row r="1498" spans="1:3">
      <c r="A1498" s="214"/>
      <c r="B1498" s="214"/>
      <c r="C1498" s="214"/>
    </row>
    <row r="1499" spans="1:3">
      <c r="A1499" s="214"/>
      <c r="B1499" s="214"/>
      <c r="C1499" s="214"/>
    </row>
    <row r="1500" spans="1:3">
      <c r="A1500" s="214"/>
      <c r="B1500" s="214"/>
      <c r="C1500" s="214"/>
    </row>
    <row r="1501" spans="1:3">
      <c r="A1501" s="214"/>
      <c r="B1501" s="214"/>
      <c r="C1501" s="214"/>
    </row>
    <row r="1502" spans="1:3">
      <c r="A1502" s="214"/>
      <c r="B1502" s="214"/>
      <c r="C1502" s="214"/>
    </row>
    <row r="1503" spans="1:3">
      <c r="A1503" s="214"/>
      <c r="B1503" s="214"/>
      <c r="C1503" s="214"/>
    </row>
    <row r="1504" spans="1:3">
      <c r="A1504" s="214"/>
      <c r="B1504" s="214"/>
      <c r="C1504" s="214"/>
    </row>
    <row r="1505" spans="1:3">
      <c r="A1505" s="214"/>
      <c r="B1505" s="214"/>
      <c r="C1505" s="214"/>
    </row>
    <row r="1506" spans="1:3">
      <c r="A1506" s="214"/>
      <c r="B1506" s="214"/>
      <c r="C1506" s="214"/>
    </row>
    <row r="1507" spans="1:3">
      <c r="A1507" s="214"/>
      <c r="B1507" s="214"/>
      <c r="C1507" s="214"/>
    </row>
    <row r="1508" spans="1:3">
      <c r="A1508" s="214"/>
      <c r="B1508" s="214"/>
      <c r="C1508" s="214"/>
    </row>
    <row r="1509" spans="1:3">
      <c r="A1509" s="214"/>
      <c r="B1509" s="214"/>
      <c r="C1509" s="214"/>
    </row>
    <row r="1510" spans="1:3">
      <c r="A1510" s="214"/>
      <c r="B1510" s="214"/>
      <c r="C1510" s="214"/>
    </row>
    <row r="1511" spans="1:3">
      <c r="A1511" s="214"/>
      <c r="B1511" s="214"/>
      <c r="C1511" s="214"/>
    </row>
    <row r="1512" spans="1:3">
      <c r="A1512" s="214"/>
      <c r="B1512" s="214"/>
      <c r="C1512" s="214"/>
    </row>
    <row r="1513" spans="1:3">
      <c r="A1513" s="214"/>
      <c r="B1513" s="214"/>
      <c r="C1513" s="214"/>
    </row>
    <row r="1514" spans="1:3">
      <c r="A1514" s="214"/>
      <c r="B1514" s="214"/>
      <c r="C1514" s="214"/>
    </row>
    <row r="1515" spans="1:3">
      <c r="A1515" s="214"/>
      <c r="B1515" s="214"/>
      <c r="C1515" s="214"/>
    </row>
    <row r="1516" spans="1:3">
      <c r="A1516" s="214"/>
      <c r="B1516" s="214"/>
      <c r="C1516" s="214"/>
    </row>
    <row r="1517" spans="1:3">
      <c r="A1517" s="214"/>
      <c r="B1517" s="214"/>
      <c r="C1517" s="214"/>
    </row>
    <row r="1518" spans="1:3">
      <c r="A1518" s="214"/>
      <c r="B1518" s="214"/>
      <c r="C1518" s="214"/>
    </row>
    <row r="1519" spans="1:3">
      <c r="A1519" s="214"/>
      <c r="B1519" s="214"/>
      <c r="C1519" s="214"/>
    </row>
    <row r="1520" spans="1:3">
      <c r="A1520" s="214"/>
      <c r="B1520" s="214"/>
      <c r="C1520" s="214"/>
    </row>
    <row r="1521" spans="1:3">
      <c r="A1521" s="214"/>
      <c r="B1521" s="214"/>
      <c r="C1521" s="214"/>
    </row>
    <row r="1522" spans="1:3">
      <c r="A1522" s="214"/>
      <c r="B1522" s="214"/>
      <c r="C1522" s="214"/>
    </row>
    <row r="1523" spans="1:3">
      <c r="A1523" s="214"/>
      <c r="B1523" s="214"/>
      <c r="C1523" s="214"/>
    </row>
    <row r="1524" spans="1:3">
      <c r="A1524" s="214"/>
      <c r="B1524" s="214"/>
      <c r="C1524" s="214"/>
    </row>
    <row r="1525" spans="1:3">
      <c r="A1525" s="214"/>
      <c r="B1525" s="214"/>
      <c r="C1525" s="214"/>
    </row>
    <row r="1526" spans="1:3">
      <c r="A1526" s="214"/>
      <c r="B1526" s="214"/>
      <c r="C1526" s="214"/>
    </row>
    <row r="1527" spans="1:3">
      <c r="A1527" s="214"/>
      <c r="B1527" s="214"/>
      <c r="C1527" s="214"/>
    </row>
    <row r="1528" spans="1:3">
      <c r="A1528" s="214"/>
      <c r="B1528" s="214"/>
      <c r="C1528" s="214"/>
    </row>
    <row r="1529" spans="1:3">
      <c r="A1529" s="214"/>
      <c r="B1529" s="214"/>
      <c r="C1529" s="214"/>
    </row>
    <row r="1530" spans="1:3">
      <c r="A1530" s="214"/>
      <c r="B1530" s="214"/>
      <c r="C1530" s="214"/>
    </row>
    <row r="1531" spans="1:3">
      <c r="A1531" s="214"/>
      <c r="B1531" s="214"/>
      <c r="C1531" s="214"/>
    </row>
    <row r="1532" spans="1:3">
      <c r="A1532" s="214"/>
      <c r="B1532" s="214"/>
      <c r="C1532" s="214"/>
    </row>
    <row r="1533" spans="1:3">
      <c r="A1533" s="214"/>
      <c r="B1533" s="214"/>
      <c r="C1533" s="214"/>
    </row>
    <row r="1534" spans="1:3">
      <c r="A1534" s="214"/>
      <c r="B1534" s="214"/>
      <c r="C1534" s="214"/>
    </row>
    <row r="1535" spans="1:3">
      <c r="A1535" s="214"/>
      <c r="B1535" s="214"/>
      <c r="C1535" s="214"/>
    </row>
    <row r="1536" spans="1:3">
      <c r="A1536" s="214"/>
      <c r="B1536" s="214"/>
      <c r="C1536" s="214"/>
    </row>
    <row r="1537" spans="1:3">
      <c r="A1537" s="214"/>
      <c r="B1537" s="214"/>
      <c r="C1537" s="214"/>
    </row>
    <row r="1538" spans="1:3">
      <c r="A1538" s="214"/>
      <c r="B1538" s="214"/>
      <c r="C1538" s="214"/>
    </row>
    <row r="1539" spans="1:3">
      <c r="A1539" s="214"/>
      <c r="B1539" s="214"/>
      <c r="C1539" s="214"/>
    </row>
    <row r="1540" spans="1:3">
      <c r="A1540" s="214"/>
      <c r="B1540" s="214"/>
      <c r="C1540" s="214"/>
    </row>
    <row r="1541" spans="1:3">
      <c r="A1541" s="214"/>
      <c r="B1541" s="214"/>
      <c r="C1541" s="214"/>
    </row>
    <row r="1542" spans="1:3">
      <c r="A1542" s="214"/>
      <c r="B1542" s="214"/>
      <c r="C1542" s="214"/>
    </row>
    <row r="1543" spans="1:3">
      <c r="A1543" s="214"/>
      <c r="B1543" s="214"/>
      <c r="C1543" s="214"/>
    </row>
    <row r="1544" spans="1:3">
      <c r="A1544" s="214"/>
      <c r="B1544" s="214"/>
      <c r="C1544" s="214"/>
    </row>
    <row r="1545" spans="1:3">
      <c r="A1545" s="214"/>
      <c r="B1545" s="214"/>
      <c r="C1545" s="214"/>
    </row>
    <row r="1546" spans="1:3">
      <c r="A1546" s="214"/>
      <c r="B1546" s="214"/>
      <c r="C1546" s="214"/>
    </row>
    <row r="1547" spans="1:3">
      <c r="A1547" s="214"/>
      <c r="B1547" s="214"/>
      <c r="C1547" s="214"/>
    </row>
    <row r="1548" spans="1:3">
      <c r="A1548" s="214"/>
      <c r="B1548" s="214"/>
      <c r="C1548" s="214"/>
    </row>
    <row r="1549" spans="1:3">
      <c r="A1549" s="214"/>
      <c r="B1549" s="214"/>
      <c r="C1549" s="214"/>
    </row>
    <row r="1550" spans="1:3">
      <c r="A1550" s="214"/>
      <c r="B1550" s="214"/>
      <c r="C1550" s="214"/>
    </row>
    <row r="1551" spans="1:3">
      <c r="A1551" s="214"/>
      <c r="B1551" s="214"/>
      <c r="C1551" s="214"/>
    </row>
    <row r="1552" spans="1:3">
      <c r="A1552" s="214"/>
      <c r="B1552" s="214"/>
      <c r="C1552" s="214"/>
    </row>
    <row r="1553" spans="1:3">
      <c r="A1553" s="214"/>
      <c r="B1553" s="214"/>
      <c r="C1553" s="214"/>
    </row>
    <row r="1554" spans="1:3">
      <c r="A1554" s="214"/>
      <c r="B1554" s="214"/>
      <c r="C1554" s="214"/>
    </row>
    <row r="1555" spans="1:3">
      <c r="A1555" s="214"/>
      <c r="B1555" s="214"/>
      <c r="C1555" s="214"/>
    </row>
    <row r="1556" spans="1:3">
      <c r="A1556" s="214"/>
      <c r="B1556" s="214"/>
      <c r="C1556" s="214"/>
    </row>
    <row r="1557" spans="1:3">
      <c r="A1557" s="214"/>
      <c r="B1557" s="214"/>
      <c r="C1557" s="214"/>
    </row>
    <row r="1558" spans="1:3">
      <c r="A1558" s="214"/>
      <c r="B1558" s="214"/>
      <c r="C1558" s="214"/>
    </row>
    <row r="1559" spans="1:3">
      <c r="A1559" s="214"/>
      <c r="B1559" s="214"/>
      <c r="C1559" s="214"/>
    </row>
    <row r="1560" spans="1:3">
      <c r="A1560" s="214"/>
      <c r="B1560" s="214"/>
      <c r="C1560" s="214"/>
    </row>
    <row r="1561" spans="1:3">
      <c r="A1561" s="214"/>
      <c r="B1561" s="214"/>
      <c r="C1561" s="214"/>
    </row>
    <row r="1562" spans="1:3">
      <c r="A1562" s="214"/>
      <c r="B1562" s="214"/>
      <c r="C1562" s="214"/>
    </row>
    <row r="1563" spans="1:3">
      <c r="A1563" s="214"/>
      <c r="B1563" s="214"/>
      <c r="C1563" s="214"/>
    </row>
    <row r="1564" spans="1:3">
      <c r="A1564" s="214"/>
      <c r="B1564" s="214"/>
      <c r="C1564" s="214"/>
    </row>
    <row r="1565" spans="1:3">
      <c r="A1565" s="214"/>
      <c r="B1565" s="214"/>
      <c r="C1565" s="214"/>
    </row>
    <row r="1566" spans="1:3">
      <c r="A1566" s="214"/>
      <c r="B1566" s="214"/>
      <c r="C1566" s="214"/>
    </row>
    <row r="1567" spans="1:3">
      <c r="A1567" s="214"/>
      <c r="B1567" s="214"/>
      <c r="C1567" s="214"/>
    </row>
    <row r="1568" spans="1:3">
      <c r="A1568" s="214"/>
      <c r="B1568" s="214"/>
      <c r="C1568" s="214"/>
    </row>
    <row r="1569" spans="1:3">
      <c r="A1569" s="214"/>
      <c r="B1569" s="214"/>
      <c r="C1569" s="214"/>
    </row>
    <row r="1570" spans="1:3">
      <c r="A1570" s="214"/>
      <c r="B1570" s="214"/>
      <c r="C1570" s="214"/>
    </row>
    <row r="1571" spans="1:3">
      <c r="A1571" s="214"/>
      <c r="B1571" s="214"/>
      <c r="C1571" s="214"/>
    </row>
    <row r="1572" spans="1:3">
      <c r="A1572" s="214"/>
      <c r="B1572" s="214"/>
      <c r="C1572" s="214"/>
    </row>
    <row r="1573" spans="1:3">
      <c r="A1573" s="214"/>
      <c r="B1573" s="214"/>
      <c r="C1573" s="214"/>
    </row>
    <row r="1574" spans="1:3">
      <c r="A1574" s="214"/>
      <c r="B1574" s="214"/>
      <c r="C1574" s="214"/>
    </row>
    <row r="1575" spans="1:3">
      <c r="A1575" s="214"/>
      <c r="B1575" s="214"/>
      <c r="C1575" s="214"/>
    </row>
    <row r="1576" spans="1:3">
      <c r="A1576" s="214"/>
      <c r="B1576" s="214"/>
      <c r="C1576" s="214"/>
    </row>
    <row r="1577" spans="1:3">
      <c r="A1577" s="214"/>
      <c r="B1577" s="214"/>
      <c r="C1577" s="214"/>
    </row>
    <row r="1578" spans="1:3">
      <c r="A1578" s="214"/>
      <c r="B1578" s="214"/>
      <c r="C1578" s="214"/>
    </row>
    <row r="1579" spans="1:3">
      <c r="A1579" s="214"/>
      <c r="B1579" s="214"/>
      <c r="C1579" s="214"/>
    </row>
    <row r="1580" spans="1:3">
      <c r="A1580" s="214"/>
      <c r="B1580" s="214"/>
      <c r="C1580" s="214"/>
    </row>
    <row r="1581" spans="1:3">
      <c r="A1581" s="214"/>
      <c r="B1581" s="214"/>
      <c r="C1581" s="214"/>
    </row>
    <row r="1582" spans="1:3">
      <c r="A1582" s="214"/>
      <c r="B1582" s="214"/>
      <c r="C1582" s="214"/>
    </row>
    <row r="1583" spans="1:3">
      <c r="A1583" s="214"/>
      <c r="B1583" s="214"/>
      <c r="C1583" s="214"/>
    </row>
    <row r="1584" spans="1:3">
      <c r="A1584" s="214"/>
      <c r="B1584" s="214"/>
      <c r="C1584" s="214"/>
    </row>
    <row r="1585" spans="1:3">
      <c r="A1585" s="214"/>
      <c r="B1585" s="214"/>
      <c r="C1585" s="214"/>
    </row>
    <row r="1586" spans="1:3">
      <c r="A1586" s="214"/>
      <c r="B1586" s="214"/>
      <c r="C1586" s="214"/>
    </row>
    <row r="1587" spans="1:3">
      <c r="A1587" s="214"/>
      <c r="B1587" s="214"/>
      <c r="C1587" s="214"/>
    </row>
    <row r="1588" spans="1:3">
      <c r="A1588" s="214"/>
      <c r="B1588" s="214"/>
      <c r="C1588" s="214"/>
    </row>
    <row r="1589" spans="1:3">
      <c r="A1589" s="214"/>
      <c r="B1589" s="214"/>
      <c r="C1589" s="214"/>
    </row>
    <row r="1590" spans="1:3">
      <c r="A1590" s="214"/>
      <c r="B1590" s="214"/>
      <c r="C1590" s="214"/>
    </row>
    <row r="1591" spans="1:3">
      <c r="A1591" s="214"/>
      <c r="B1591" s="214"/>
      <c r="C1591" s="214"/>
    </row>
    <row r="1592" spans="1:3">
      <c r="A1592" s="214"/>
      <c r="B1592" s="214"/>
      <c r="C1592" s="214"/>
    </row>
    <row r="1593" spans="1:3">
      <c r="A1593" s="214"/>
      <c r="B1593" s="214"/>
      <c r="C1593" s="214"/>
    </row>
    <row r="1594" spans="1:3">
      <c r="A1594" s="214"/>
      <c r="B1594" s="214"/>
      <c r="C1594" s="214"/>
    </row>
    <row r="1595" spans="1:3">
      <c r="A1595" s="214"/>
      <c r="B1595" s="214"/>
      <c r="C1595" s="214"/>
    </row>
    <row r="1596" spans="1:3">
      <c r="A1596" s="214"/>
      <c r="B1596" s="214"/>
      <c r="C1596" s="214"/>
    </row>
    <row r="1597" spans="1:3">
      <c r="A1597" s="214"/>
      <c r="B1597" s="214"/>
      <c r="C1597" s="214"/>
    </row>
    <row r="1598" spans="1:3">
      <c r="A1598" s="214"/>
      <c r="B1598" s="214"/>
      <c r="C1598" s="214"/>
    </row>
    <row r="1599" spans="1:3">
      <c r="A1599" s="214"/>
      <c r="B1599" s="214"/>
      <c r="C1599" s="214"/>
    </row>
    <row r="1600" spans="1:3">
      <c r="A1600" s="214"/>
      <c r="B1600" s="214"/>
      <c r="C1600" s="214"/>
    </row>
    <row r="1601" spans="1:3">
      <c r="A1601" s="214"/>
      <c r="B1601" s="214"/>
      <c r="C1601" s="214"/>
    </row>
    <row r="1602" spans="1:3">
      <c r="A1602" s="214"/>
      <c r="B1602" s="214"/>
      <c r="C1602" s="214"/>
    </row>
    <row r="1603" spans="1:3">
      <c r="A1603" s="214"/>
      <c r="B1603" s="214"/>
      <c r="C1603" s="214"/>
    </row>
    <row r="1604" spans="1:3">
      <c r="A1604" s="214"/>
      <c r="B1604" s="214"/>
      <c r="C1604" s="214"/>
    </row>
    <row r="1605" spans="1:3">
      <c r="A1605" s="214"/>
      <c r="B1605" s="214"/>
      <c r="C1605" s="214"/>
    </row>
    <row r="1606" spans="1:3">
      <c r="A1606" s="214"/>
      <c r="B1606" s="214"/>
      <c r="C1606" s="214"/>
    </row>
    <row r="1607" spans="1:3">
      <c r="A1607" s="214"/>
      <c r="B1607" s="214"/>
      <c r="C1607" s="214"/>
    </row>
    <row r="1608" spans="1:3">
      <c r="A1608" s="214"/>
      <c r="B1608" s="214"/>
      <c r="C1608" s="214"/>
    </row>
    <row r="1609" spans="1:3">
      <c r="A1609" s="214"/>
      <c r="B1609" s="214"/>
      <c r="C1609" s="214"/>
    </row>
    <row r="1610" spans="1:3">
      <c r="A1610" s="214"/>
      <c r="B1610" s="214"/>
      <c r="C1610" s="214"/>
    </row>
    <row r="1611" spans="1:3">
      <c r="A1611" s="214"/>
      <c r="B1611" s="214"/>
      <c r="C1611" s="214"/>
    </row>
    <row r="1612" spans="1:3">
      <c r="A1612" s="214"/>
      <c r="B1612" s="214"/>
      <c r="C1612" s="214"/>
    </row>
    <row r="1613" spans="1:3">
      <c r="A1613" s="214"/>
      <c r="B1613" s="214"/>
      <c r="C1613" s="214"/>
    </row>
    <row r="1614" spans="1:3">
      <c r="A1614" s="214"/>
      <c r="B1614" s="214"/>
      <c r="C1614" s="214"/>
    </row>
    <row r="1615" spans="1:3">
      <c r="A1615" s="214"/>
      <c r="B1615" s="214"/>
      <c r="C1615" s="214"/>
    </row>
    <row r="1616" spans="1:3">
      <c r="A1616" s="214"/>
      <c r="B1616" s="214"/>
      <c r="C1616" s="214"/>
    </row>
    <row r="1617" spans="1:3">
      <c r="A1617" s="214"/>
      <c r="B1617" s="214"/>
      <c r="C1617" s="214"/>
    </row>
    <row r="1618" spans="1:3">
      <c r="A1618" s="214"/>
      <c r="B1618" s="214"/>
      <c r="C1618" s="214"/>
    </row>
    <row r="1619" spans="1:3">
      <c r="A1619" s="214"/>
      <c r="B1619" s="214"/>
      <c r="C1619" s="214"/>
    </row>
    <row r="1620" spans="1:3">
      <c r="A1620" s="214"/>
      <c r="B1620" s="214"/>
      <c r="C1620" s="214"/>
    </row>
    <row r="1621" spans="1:3">
      <c r="A1621" s="214"/>
      <c r="B1621" s="214"/>
      <c r="C1621" s="214"/>
    </row>
    <row r="1622" spans="1:3">
      <c r="A1622" s="214"/>
      <c r="B1622" s="214"/>
      <c r="C1622" s="214"/>
    </row>
    <row r="1623" spans="1:3">
      <c r="A1623" s="214"/>
      <c r="B1623" s="214"/>
      <c r="C1623" s="214"/>
    </row>
    <row r="1624" spans="1:3">
      <c r="A1624" s="214"/>
      <c r="B1624" s="214"/>
      <c r="C1624" s="214"/>
    </row>
    <row r="1625" spans="1:3">
      <c r="A1625" s="214"/>
      <c r="B1625" s="214"/>
      <c r="C1625" s="214"/>
    </row>
    <row r="1626" spans="1:3">
      <c r="A1626" s="214"/>
      <c r="B1626" s="214"/>
      <c r="C1626" s="214"/>
    </row>
    <row r="1627" spans="1:3">
      <c r="A1627" s="214"/>
      <c r="B1627" s="214"/>
      <c r="C1627" s="214"/>
    </row>
    <row r="1628" spans="1:3">
      <c r="A1628" s="214"/>
      <c r="B1628" s="214"/>
      <c r="C1628" s="214"/>
    </row>
    <row r="1629" spans="1:3">
      <c r="A1629" s="214"/>
      <c r="B1629" s="214"/>
      <c r="C1629" s="214"/>
    </row>
    <row r="1630" spans="1:3">
      <c r="A1630" s="214"/>
      <c r="B1630" s="214"/>
      <c r="C1630" s="214"/>
    </row>
    <row r="1631" spans="1:3">
      <c r="A1631" s="214"/>
      <c r="B1631" s="214"/>
      <c r="C1631" s="214"/>
    </row>
    <row r="1632" spans="1:3">
      <c r="A1632" s="214"/>
      <c r="B1632" s="214"/>
      <c r="C1632" s="214"/>
    </row>
    <row r="1633" spans="1:3">
      <c r="A1633" s="214"/>
      <c r="B1633" s="214"/>
      <c r="C1633" s="214"/>
    </row>
    <row r="1634" spans="1:3">
      <c r="A1634" s="214"/>
      <c r="B1634" s="214"/>
      <c r="C1634" s="214"/>
    </row>
    <row r="1635" spans="1:3">
      <c r="A1635" s="214"/>
      <c r="B1635" s="214"/>
      <c r="C1635" s="214"/>
    </row>
    <row r="1636" spans="1:3">
      <c r="A1636" s="214"/>
      <c r="B1636" s="214"/>
      <c r="C1636" s="214"/>
    </row>
    <row r="1637" spans="1:3">
      <c r="A1637" s="214"/>
      <c r="B1637" s="214"/>
      <c r="C1637" s="214"/>
    </row>
    <row r="1638" spans="1:3">
      <c r="A1638" s="214"/>
      <c r="B1638" s="214"/>
      <c r="C1638" s="214"/>
    </row>
    <row r="1639" spans="1:3">
      <c r="A1639" s="214"/>
      <c r="B1639" s="214"/>
      <c r="C1639" s="214"/>
    </row>
    <row r="1640" spans="1:3">
      <c r="A1640" s="214"/>
      <c r="B1640" s="214"/>
      <c r="C1640" s="214"/>
    </row>
    <row r="1641" spans="1:3">
      <c r="A1641" s="214"/>
      <c r="B1641" s="214"/>
      <c r="C1641" s="214"/>
    </row>
    <row r="1642" spans="1:3">
      <c r="A1642" s="214"/>
      <c r="B1642" s="214"/>
      <c r="C1642" s="214"/>
    </row>
    <row r="1643" spans="1:3">
      <c r="A1643" s="214"/>
      <c r="B1643" s="214"/>
      <c r="C1643" s="214"/>
    </row>
    <row r="1644" spans="1:3">
      <c r="A1644" s="214"/>
      <c r="B1644" s="214"/>
      <c r="C1644" s="214"/>
    </row>
    <row r="1645" spans="1:3">
      <c r="A1645" s="214"/>
      <c r="B1645" s="214"/>
      <c r="C1645" s="214"/>
    </row>
    <row r="1646" spans="1:3">
      <c r="A1646" s="214"/>
      <c r="B1646" s="214"/>
      <c r="C1646" s="214"/>
    </row>
    <row r="1647" spans="1:3">
      <c r="A1647" s="214"/>
      <c r="B1647" s="214"/>
      <c r="C1647" s="214"/>
    </row>
    <row r="1648" spans="1:3">
      <c r="A1648" s="214"/>
      <c r="B1648" s="214"/>
      <c r="C1648" s="214"/>
    </row>
    <row r="1649" spans="1:3">
      <c r="A1649" s="214"/>
      <c r="B1649" s="214"/>
      <c r="C1649" s="214"/>
    </row>
    <row r="1650" spans="1:3">
      <c r="A1650" s="214"/>
      <c r="B1650" s="214"/>
      <c r="C1650" s="214"/>
    </row>
    <row r="1651" spans="1:3">
      <c r="A1651" s="214"/>
      <c r="B1651" s="214"/>
      <c r="C1651" s="214"/>
    </row>
    <row r="1652" spans="1:3">
      <c r="A1652" s="214"/>
      <c r="B1652" s="214"/>
      <c r="C1652" s="214"/>
    </row>
    <row r="1653" spans="1:3">
      <c r="A1653" s="214"/>
      <c r="B1653" s="214"/>
      <c r="C1653" s="214"/>
    </row>
    <row r="1654" spans="1:3">
      <c r="A1654" s="214"/>
      <c r="B1654" s="214"/>
      <c r="C1654" s="214"/>
    </row>
    <row r="1655" spans="1:3">
      <c r="A1655" s="214"/>
      <c r="B1655" s="214"/>
      <c r="C1655" s="214"/>
    </row>
    <row r="1656" spans="1:3">
      <c r="A1656" s="214"/>
      <c r="B1656" s="214"/>
      <c r="C1656" s="214"/>
    </row>
    <row r="1657" spans="1:3">
      <c r="A1657" s="214"/>
      <c r="B1657" s="214"/>
      <c r="C1657" s="214"/>
    </row>
    <row r="1658" spans="1:3">
      <c r="A1658" s="214"/>
      <c r="B1658" s="214"/>
      <c r="C1658" s="214"/>
    </row>
    <row r="1659" spans="1:3">
      <c r="A1659" s="214"/>
      <c r="B1659" s="214"/>
      <c r="C1659" s="214"/>
    </row>
    <row r="1660" spans="1:3">
      <c r="A1660" s="214"/>
      <c r="B1660" s="214"/>
      <c r="C1660" s="214"/>
    </row>
    <row r="1661" spans="1:3">
      <c r="A1661" s="214"/>
      <c r="B1661" s="214"/>
      <c r="C1661" s="214"/>
    </row>
    <row r="1662" spans="1:3">
      <c r="A1662" s="214"/>
      <c r="B1662" s="214"/>
      <c r="C1662" s="214"/>
    </row>
    <row r="1663" spans="1:3">
      <c r="A1663" s="214"/>
      <c r="B1663" s="214"/>
      <c r="C1663" s="214"/>
    </row>
    <row r="1664" spans="1:3">
      <c r="A1664" s="214"/>
      <c r="B1664" s="214"/>
      <c r="C1664" s="214"/>
    </row>
    <row r="1665" spans="1:3">
      <c r="A1665" s="214"/>
      <c r="B1665" s="214"/>
      <c r="C1665" s="214"/>
    </row>
    <row r="1666" spans="1:3">
      <c r="A1666" s="214"/>
      <c r="B1666" s="214"/>
      <c r="C1666" s="214"/>
    </row>
    <row r="1667" spans="1:3">
      <c r="A1667" s="214"/>
      <c r="B1667" s="214"/>
      <c r="C1667" s="214"/>
    </row>
    <row r="1668" spans="1:3">
      <c r="A1668" s="214"/>
      <c r="B1668" s="214"/>
      <c r="C1668" s="214"/>
    </row>
    <row r="1669" spans="1:3">
      <c r="A1669" s="214"/>
      <c r="B1669" s="214"/>
      <c r="C1669" s="214"/>
    </row>
    <row r="1670" spans="1:3">
      <c r="A1670" s="214"/>
      <c r="B1670" s="214"/>
      <c r="C1670" s="214"/>
    </row>
    <row r="1671" spans="1:3">
      <c r="A1671" s="214"/>
      <c r="B1671" s="214"/>
      <c r="C1671" s="214"/>
    </row>
    <row r="1672" spans="1:3">
      <c r="A1672" s="214"/>
      <c r="B1672" s="214"/>
      <c r="C1672" s="214"/>
    </row>
    <row r="1673" spans="1:3">
      <c r="A1673" s="214"/>
      <c r="B1673" s="214"/>
      <c r="C1673" s="214"/>
    </row>
    <row r="1674" spans="1:3">
      <c r="A1674" s="214"/>
      <c r="B1674" s="214"/>
      <c r="C1674" s="214"/>
    </row>
    <row r="1675" spans="1:3">
      <c r="A1675" s="214"/>
      <c r="B1675" s="214"/>
      <c r="C1675" s="214"/>
    </row>
    <row r="1676" spans="1:3">
      <c r="A1676" s="214"/>
      <c r="B1676" s="214"/>
      <c r="C1676" s="214"/>
    </row>
    <row r="1677" spans="1:3">
      <c r="A1677" s="214"/>
      <c r="B1677" s="214"/>
      <c r="C1677" s="214"/>
    </row>
    <row r="1678" spans="1:3">
      <c r="A1678" s="214"/>
      <c r="B1678" s="214"/>
      <c r="C1678" s="214"/>
    </row>
    <row r="1679" spans="1:3">
      <c r="A1679" s="214"/>
      <c r="B1679" s="214"/>
      <c r="C1679" s="214"/>
    </row>
    <row r="1680" spans="1:3">
      <c r="A1680" s="214"/>
      <c r="B1680" s="214"/>
      <c r="C1680" s="214"/>
    </row>
    <row r="1681" spans="1:3">
      <c r="A1681" s="214"/>
      <c r="B1681" s="214"/>
      <c r="C1681" s="214"/>
    </row>
    <row r="1682" spans="1:3">
      <c r="A1682" s="214"/>
      <c r="B1682" s="214"/>
      <c r="C1682" s="214"/>
    </row>
    <row r="1683" spans="1:3">
      <c r="A1683" s="214"/>
      <c r="B1683" s="214"/>
      <c r="C1683" s="214"/>
    </row>
    <row r="1684" spans="1:3">
      <c r="A1684" s="214"/>
      <c r="B1684" s="214"/>
      <c r="C1684" s="214"/>
    </row>
    <row r="1685" spans="1:3">
      <c r="A1685" s="214"/>
      <c r="B1685" s="214"/>
      <c r="C1685" s="214"/>
    </row>
    <row r="1686" spans="1:3">
      <c r="A1686" s="214"/>
      <c r="B1686" s="214"/>
      <c r="C1686" s="214"/>
    </row>
    <row r="1687" spans="1:3">
      <c r="A1687" s="214"/>
      <c r="B1687" s="214"/>
      <c r="C1687" s="214"/>
    </row>
    <row r="1688" spans="1:3">
      <c r="A1688" s="214"/>
      <c r="B1688" s="214"/>
      <c r="C1688" s="214"/>
    </row>
    <row r="1689" spans="1:3">
      <c r="A1689" s="214"/>
      <c r="B1689" s="214"/>
      <c r="C1689" s="214"/>
    </row>
    <row r="1690" spans="1:3">
      <c r="A1690" s="214"/>
      <c r="B1690" s="214"/>
      <c r="C1690" s="214"/>
    </row>
    <row r="1691" spans="1:3">
      <c r="A1691" s="214"/>
      <c r="B1691" s="214"/>
      <c r="C1691" s="214"/>
    </row>
    <row r="1692" spans="1:3">
      <c r="A1692" s="214"/>
      <c r="B1692" s="214"/>
      <c r="C1692" s="214"/>
    </row>
    <row r="1693" spans="1:3">
      <c r="A1693" s="214"/>
      <c r="B1693" s="214"/>
      <c r="C1693" s="214"/>
    </row>
    <row r="1694" spans="1:3">
      <c r="A1694" s="214"/>
      <c r="B1694" s="214"/>
      <c r="C1694" s="214"/>
    </row>
    <row r="1695" spans="1:3">
      <c r="A1695" s="214"/>
      <c r="B1695" s="214"/>
      <c r="C1695" s="214"/>
    </row>
    <row r="1696" spans="1:3">
      <c r="A1696" s="214"/>
      <c r="B1696" s="214"/>
      <c r="C1696" s="214"/>
    </row>
    <row r="1697" spans="1:3">
      <c r="A1697" s="214"/>
      <c r="B1697" s="214"/>
      <c r="C1697" s="214"/>
    </row>
    <row r="1698" spans="1:3">
      <c r="A1698" s="214"/>
      <c r="B1698" s="214"/>
      <c r="C1698" s="214"/>
    </row>
    <row r="1699" spans="1:3">
      <c r="A1699" s="214"/>
      <c r="B1699" s="214"/>
      <c r="C1699" s="214"/>
    </row>
    <row r="1700" spans="1:3">
      <c r="A1700" s="214"/>
      <c r="B1700" s="214"/>
      <c r="C1700" s="214"/>
    </row>
    <row r="1701" spans="1:3">
      <c r="A1701" s="214"/>
      <c r="B1701" s="214"/>
      <c r="C1701" s="214"/>
    </row>
    <row r="1702" spans="1:3">
      <c r="A1702" s="214"/>
      <c r="B1702" s="214"/>
      <c r="C1702" s="214"/>
    </row>
    <row r="1703" spans="1:3">
      <c r="A1703" s="214"/>
      <c r="B1703" s="214"/>
      <c r="C1703" s="214"/>
    </row>
    <row r="1704" spans="1:3">
      <c r="A1704" s="214"/>
      <c r="B1704" s="214"/>
      <c r="C1704" s="214"/>
    </row>
    <row r="1705" spans="1:3">
      <c r="A1705" s="214"/>
      <c r="B1705" s="214"/>
      <c r="C1705" s="214"/>
    </row>
    <row r="1706" spans="1:3">
      <c r="A1706" s="214"/>
      <c r="B1706" s="214"/>
      <c r="C1706" s="214"/>
    </row>
    <row r="1707" spans="1:3">
      <c r="A1707" s="214"/>
      <c r="B1707" s="214"/>
      <c r="C1707" s="214"/>
    </row>
    <row r="1708" spans="1:3">
      <c r="A1708" s="214"/>
      <c r="B1708" s="214"/>
      <c r="C1708" s="214"/>
    </row>
    <row r="1709" spans="1:3">
      <c r="A1709" s="214"/>
      <c r="B1709" s="214"/>
      <c r="C1709" s="214"/>
    </row>
    <row r="1710" spans="1:3">
      <c r="A1710" s="214"/>
      <c r="B1710" s="214"/>
      <c r="C1710" s="214"/>
    </row>
    <row r="1711" spans="1:3">
      <c r="A1711" s="214"/>
      <c r="B1711" s="214"/>
      <c r="C1711" s="214"/>
    </row>
    <row r="1712" spans="1:3">
      <c r="A1712" s="214"/>
      <c r="B1712" s="214"/>
      <c r="C1712" s="214"/>
    </row>
    <row r="1713" spans="1:3">
      <c r="A1713" s="214"/>
      <c r="B1713" s="214"/>
      <c r="C1713" s="214"/>
    </row>
    <row r="1714" spans="1:3">
      <c r="A1714" s="214"/>
      <c r="B1714" s="214"/>
      <c r="C1714" s="214"/>
    </row>
    <row r="1715" spans="1:3">
      <c r="A1715" s="214"/>
      <c r="B1715" s="214"/>
      <c r="C1715" s="214"/>
    </row>
    <row r="1716" spans="1:3">
      <c r="A1716" s="214"/>
      <c r="B1716" s="214"/>
      <c r="C1716" s="214"/>
    </row>
    <row r="1717" spans="1:3">
      <c r="A1717" s="214"/>
      <c r="B1717" s="214"/>
      <c r="C1717" s="214"/>
    </row>
    <row r="1718" spans="1:3">
      <c r="A1718" s="214"/>
      <c r="B1718" s="214"/>
      <c r="C1718" s="214"/>
    </row>
    <row r="1719" spans="1:3">
      <c r="A1719" s="214"/>
      <c r="B1719" s="214"/>
      <c r="C1719" s="214"/>
    </row>
    <row r="1720" spans="1:3">
      <c r="A1720" s="214"/>
      <c r="B1720" s="214"/>
      <c r="C1720" s="214"/>
    </row>
    <row r="1721" spans="1:3">
      <c r="A1721" s="214"/>
      <c r="B1721" s="214"/>
      <c r="C1721" s="214"/>
    </row>
    <row r="1722" spans="1:3">
      <c r="A1722" s="214"/>
      <c r="B1722" s="214"/>
      <c r="C1722" s="214"/>
    </row>
    <row r="1723" spans="1:3">
      <c r="A1723" s="214"/>
      <c r="B1723" s="214"/>
      <c r="C1723" s="214"/>
    </row>
    <row r="1724" spans="1:3">
      <c r="A1724" s="214"/>
      <c r="B1724" s="214"/>
      <c r="C1724" s="214"/>
    </row>
    <row r="1725" spans="1:3">
      <c r="A1725" s="214"/>
      <c r="B1725" s="214"/>
      <c r="C1725" s="214"/>
    </row>
    <row r="1726" spans="1:3">
      <c r="A1726" s="214"/>
      <c r="B1726" s="214"/>
      <c r="C1726" s="214"/>
    </row>
    <row r="1727" spans="1:3">
      <c r="A1727" s="214"/>
      <c r="B1727" s="214"/>
      <c r="C1727" s="214"/>
    </row>
    <row r="1728" spans="1:3">
      <c r="A1728" s="214"/>
      <c r="B1728" s="214"/>
      <c r="C1728" s="214"/>
    </row>
    <row r="1729" spans="1:3">
      <c r="A1729" s="214"/>
      <c r="B1729" s="214"/>
      <c r="C1729" s="214"/>
    </row>
    <row r="1730" spans="1:3">
      <c r="A1730" s="214"/>
      <c r="B1730" s="214"/>
      <c r="C1730" s="214"/>
    </row>
    <row r="1731" spans="1:3">
      <c r="A1731" s="214"/>
      <c r="B1731" s="214"/>
      <c r="C1731" s="214"/>
    </row>
    <row r="1732" spans="1:3">
      <c r="A1732" s="214"/>
      <c r="B1732" s="214"/>
      <c r="C1732" s="214"/>
    </row>
    <row r="1733" spans="1:3">
      <c r="A1733" s="214"/>
      <c r="B1733" s="214"/>
      <c r="C1733" s="214"/>
    </row>
    <row r="1734" spans="1:3">
      <c r="A1734" s="214"/>
      <c r="B1734" s="214"/>
      <c r="C1734" s="214"/>
    </row>
    <row r="1735" spans="1:3">
      <c r="A1735" s="214"/>
      <c r="B1735" s="214"/>
      <c r="C1735" s="214"/>
    </row>
    <row r="1736" spans="1:3">
      <c r="A1736" s="214"/>
      <c r="B1736" s="214"/>
      <c r="C1736" s="214"/>
    </row>
    <row r="1737" spans="1:3">
      <c r="A1737" s="214"/>
      <c r="B1737" s="214"/>
      <c r="C1737" s="214"/>
    </row>
    <row r="1738" spans="1:3">
      <c r="A1738" s="214"/>
      <c r="B1738" s="214"/>
      <c r="C1738" s="214"/>
    </row>
    <row r="1739" spans="1:3">
      <c r="A1739" s="214"/>
      <c r="B1739" s="214"/>
      <c r="C1739" s="214"/>
    </row>
    <row r="1740" spans="1:3">
      <c r="A1740" s="214"/>
      <c r="B1740" s="214"/>
      <c r="C1740" s="214"/>
    </row>
    <row r="1741" spans="1:3">
      <c r="A1741" s="214"/>
      <c r="B1741" s="214"/>
      <c r="C1741" s="214"/>
    </row>
    <row r="1742" spans="1:3">
      <c r="A1742" s="214"/>
      <c r="B1742" s="214"/>
      <c r="C1742" s="214"/>
    </row>
    <row r="1743" spans="1:3">
      <c r="A1743" s="214"/>
      <c r="B1743" s="214"/>
      <c r="C1743" s="214"/>
    </row>
    <row r="1744" spans="1:3">
      <c r="A1744" s="214"/>
      <c r="B1744" s="214"/>
      <c r="C1744" s="214"/>
    </row>
    <row r="1745" spans="1:3">
      <c r="A1745" s="214"/>
      <c r="B1745" s="214"/>
      <c r="C1745" s="214"/>
    </row>
    <row r="1746" spans="1:3">
      <c r="A1746" s="214"/>
      <c r="B1746" s="214"/>
      <c r="C1746" s="214"/>
    </row>
    <row r="1747" spans="1:3">
      <c r="A1747" s="214"/>
      <c r="B1747" s="214"/>
      <c r="C1747" s="214"/>
    </row>
    <row r="1748" spans="1:3">
      <c r="A1748" s="214"/>
      <c r="B1748" s="214"/>
      <c r="C1748" s="214"/>
    </row>
    <row r="1749" spans="1:3">
      <c r="A1749" s="214"/>
      <c r="B1749" s="214"/>
      <c r="C1749" s="214"/>
    </row>
    <row r="1750" spans="1:3">
      <c r="A1750" s="214"/>
      <c r="B1750" s="214"/>
      <c r="C1750" s="214"/>
    </row>
    <row r="1751" spans="1:3">
      <c r="A1751" s="214"/>
      <c r="B1751" s="214"/>
      <c r="C1751" s="214"/>
    </row>
    <row r="1752" spans="1:3">
      <c r="A1752" s="214"/>
      <c r="B1752" s="214"/>
      <c r="C1752" s="214"/>
    </row>
    <row r="1753" spans="1:3">
      <c r="A1753" s="214"/>
      <c r="B1753" s="214"/>
      <c r="C1753" s="214"/>
    </row>
    <row r="1754" spans="1:3">
      <c r="A1754" s="214"/>
      <c r="B1754" s="214"/>
      <c r="C1754" s="214"/>
    </row>
    <row r="1755" spans="1:3">
      <c r="A1755" s="214"/>
      <c r="B1755" s="214"/>
      <c r="C1755" s="214"/>
    </row>
    <row r="1756" spans="1:3">
      <c r="A1756" s="214"/>
      <c r="B1756" s="214"/>
      <c r="C1756" s="214"/>
    </row>
    <row r="1757" spans="1:3">
      <c r="A1757" s="214"/>
      <c r="B1757" s="214"/>
      <c r="C1757" s="214"/>
    </row>
    <row r="1758" spans="1:3">
      <c r="A1758" s="214"/>
      <c r="B1758" s="214"/>
      <c r="C1758" s="214"/>
    </row>
    <row r="1759" spans="1:3">
      <c r="A1759" s="214"/>
      <c r="B1759" s="214"/>
      <c r="C1759" s="214"/>
    </row>
    <row r="1760" spans="1:3">
      <c r="A1760" s="214"/>
      <c r="B1760" s="214"/>
      <c r="C1760" s="214"/>
    </row>
    <row r="1761" spans="1:3">
      <c r="A1761" s="214"/>
      <c r="B1761" s="214"/>
      <c r="C1761" s="214"/>
    </row>
    <row r="1762" spans="1:3">
      <c r="A1762" s="214"/>
      <c r="B1762" s="214"/>
      <c r="C1762" s="214"/>
    </row>
    <row r="1763" spans="1:3">
      <c r="A1763" s="214"/>
      <c r="B1763" s="214"/>
      <c r="C1763" s="214"/>
    </row>
    <row r="1764" spans="1:3">
      <c r="A1764" s="214"/>
      <c r="B1764" s="214"/>
      <c r="C1764" s="214"/>
    </row>
    <row r="1765" spans="1:3">
      <c r="A1765" s="214"/>
      <c r="B1765" s="214"/>
      <c r="C1765" s="214"/>
    </row>
    <row r="1766" spans="1:3">
      <c r="A1766" s="214"/>
      <c r="B1766" s="214"/>
      <c r="C1766" s="214"/>
    </row>
    <row r="1767" spans="1:3">
      <c r="A1767" s="214"/>
      <c r="B1767" s="214"/>
      <c r="C1767" s="214"/>
    </row>
    <row r="1768" spans="1:3">
      <c r="A1768" s="214"/>
      <c r="B1768" s="214"/>
      <c r="C1768" s="214"/>
    </row>
    <row r="1769" spans="1:3">
      <c r="A1769" s="214"/>
      <c r="B1769" s="214"/>
      <c r="C1769" s="214"/>
    </row>
    <row r="1770" spans="1:3">
      <c r="A1770" s="214"/>
      <c r="B1770" s="214"/>
      <c r="C1770" s="214"/>
    </row>
    <row r="1771" spans="1:3">
      <c r="A1771" s="214"/>
      <c r="B1771" s="214"/>
      <c r="C1771" s="214"/>
    </row>
    <row r="1772" spans="1:3">
      <c r="A1772" s="214"/>
      <c r="B1772" s="214"/>
      <c r="C1772" s="214"/>
    </row>
    <row r="1773" spans="1:3">
      <c r="A1773" s="214"/>
      <c r="B1773" s="214"/>
      <c r="C1773" s="214"/>
    </row>
    <row r="1774" spans="1:3">
      <c r="A1774" s="214"/>
      <c r="B1774" s="214"/>
      <c r="C1774" s="214"/>
    </row>
    <row r="1775" spans="1:3">
      <c r="A1775" s="214"/>
      <c r="B1775" s="214"/>
      <c r="C1775" s="214"/>
    </row>
    <row r="1776" spans="1:3">
      <c r="A1776" s="214"/>
      <c r="B1776" s="214"/>
      <c r="C1776" s="214"/>
    </row>
    <row r="1777" spans="1:3">
      <c r="A1777" s="214"/>
      <c r="B1777" s="214"/>
      <c r="C1777" s="214"/>
    </row>
    <row r="1778" spans="1:3">
      <c r="A1778" s="214"/>
      <c r="B1778" s="214"/>
      <c r="C1778" s="214"/>
    </row>
    <row r="1779" spans="1:3">
      <c r="A1779" s="214"/>
      <c r="B1779" s="214"/>
      <c r="C1779" s="214"/>
    </row>
    <row r="1780" spans="1:3">
      <c r="A1780" s="214"/>
      <c r="B1780" s="214"/>
      <c r="C1780" s="214"/>
    </row>
    <row r="1781" spans="1:3">
      <c r="A1781" s="214"/>
      <c r="B1781" s="214"/>
      <c r="C1781" s="214"/>
    </row>
    <row r="1782" spans="1:3">
      <c r="A1782" s="214"/>
      <c r="B1782" s="214"/>
      <c r="C1782" s="214"/>
    </row>
    <row r="1783" spans="1:3">
      <c r="A1783" s="214"/>
      <c r="B1783" s="214"/>
      <c r="C1783" s="214"/>
    </row>
    <row r="1784" spans="1:3">
      <c r="A1784" s="214"/>
      <c r="B1784" s="214"/>
      <c r="C1784" s="214"/>
    </row>
    <row r="1785" spans="1:3">
      <c r="A1785" s="214"/>
      <c r="B1785" s="214"/>
      <c r="C1785" s="214"/>
    </row>
    <row r="1786" spans="1:3">
      <c r="A1786" s="214"/>
      <c r="B1786" s="214"/>
      <c r="C1786" s="214"/>
    </row>
    <row r="1787" spans="1:3">
      <c r="A1787" s="214"/>
      <c r="B1787" s="214"/>
      <c r="C1787" s="214"/>
    </row>
    <row r="1788" spans="1:3">
      <c r="A1788" s="214"/>
      <c r="B1788" s="214"/>
      <c r="C1788" s="214"/>
    </row>
    <row r="1789" spans="1:3">
      <c r="A1789" s="214"/>
      <c r="B1789" s="214"/>
      <c r="C1789" s="214"/>
    </row>
    <row r="1790" spans="1:3">
      <c r="A1790" s="214"/>
      <c r="B1790" s="214"/>
      <c r="C1790" s="214"/>
    </row>
    <row r="1791" spans="1:3">
      <c r="A1791" s="214"/>
      <c r="B1791" s="214"/>
      <c r="C1791" s="214"/>
    </row>
    <row r="1792" spans="1:3">
      <c r="A1792" s="214"/>
      <c r="B1792" s="214"/>
      <c r="C1792" s="214"/>
    </row>
    <row r="1793" spans="1:3">
      <c r="A1793" s="214"/>
      <c r="B1793" s="214"/>
      <c r="C1793" s="214"/>
    </row>
    <row r="1794" spans="1:3">
      <c r="A1794" s="214"/>
      <c r="B1794" s="214"/>
      <c r="C1794" s="214"/>
    </row>
    <row r="1795" spans="1:3">
      <c r="A1795" s="214"/>
      <c r="B1795" s="214"/>
      <c r="C1795" s="214"/>
    </row>
    <row r="1796" spans="1:3">
      <c r="A1796" s="214"/>
      <c r="B1796" s="214"/>
      <c r="C1796" s="214"/>
    </row>
    <row r="1797" spans="1:3">
      <c r="A1797" s="214"/>
      <c r="B1797" s="214"/>
      <c r="C1797" s="214"/>
    </row>
    <row r="1798" spans="1:3">
      <c r="A1798" s="214"/>
      <c r="B1798" s="214"/>
      <c r="C1798" s="214"/>
    </row>
    <row r="1799" spans="1:3">
      <c r="A1799" s="214"/>
      <c r="B1799" s="214"/>
      <c r="C1799" s="214"/>
    </row>
    <row r="1800" spans="1:3">
      <c r="A1800" s="214"/>
      <c r="B1800" s="214"/>
      <c r="C1800" s="214"/>
    </row>
    <row r="1801" spans="1:3">
      <c r="A1801" s="214"/>
      <c r="B1801" s="214"/>
      <c r="C1801" s="214"/>
    </row>
    <row r="1802" spans="1:3">
      <c r="A1802" s="214"/>
      <c r="B1802" s="214"/>
      <c r="C1802" s="214"/>
    </row>
    <row r="1803" spans="1:3">
      <c r="A1803" s="214"/>
      <c r="B1803" s="214"/>
      <c r="C1803" s="214"/>
    </row>
    <row r="1804" spans="1:3">
      <c r="A1804" s="214"/>
      <c r="B1804" s="214"/>
      <c r="C1804" s="214"/>
    </row>
    <row r="1805" spans="1:3">
      <c r="A1805" s="214"/>
      <c r="B1805" s="214"/>
      <c r="C1805" s="214"/>
    </row>
    <row r="1806" spans="1:3">
      <c r="A1806" s="214"/>
      <c r="B1806" s="214"/>
      <c r="C1806" s="214"/>
    </row>
    <row r="1807" spans="1:3">
      <c r="A1807" s="214"/>
      <c r="B1807" s="214"/>
      <c r="C1807" s="214"/>
    </row>
    <row r="1808" spans="1:3">
      <c r="A1808" s="214"/>
      <c r="B1808" s="214"/>
      <c r="C1808" s="214"/>
    </row>
    <row r="1809" spans="1:3">
      <c r="A1809" s="214"/>
      <c r="B1809" s="214"/>
      <c r="C1809" s="214"/>
    </row>
    <row r="1810" spans="1:3">
      <c r="A1810" s="214"/>
      <c r="B1810" s="214"/>
      <c r="C1810" s="214"/>
    </row>
    <row r="1811" spans="1:3">
      <c r="A1811" s="214"/>
      <c r="B1811" s="214"/>
      <c r="C1811" s="214"/>
    </row>
    <row r="1812" spans="1:3">
      <c r="A1812" s="214"/>
      <c r="B1812" s="214"/>
      <c r="C1812" s="214"/>
    </row>
    <row r="1813" spans="1:3">
      <c r="A1813" s="214"/>
      <c r="B1813" s="214"/>
      <c r="C1813" s="214"/>
    </row>
    <row r="1814" spans="1:3">
      <c r="A1814" s="214"/>
      <c r="B1814" s="214"/>
      <c r="C1814" s="214"/>
    </row>
    <row r="1815" spans="1:3">
      <c r="A1815" s="214"/>
      <c r="B1815" s="214"/>
      <c r="C1815" s="214"/>
    </row>
    <row r="1816" spans="1:3">
      <c r="A1816" s="214"/>
      <c r="B1816" s="214"/>
      <c r="C1816" s="214"/>
    </row>
    <row r="1817" spans="1:3">
      <c r="A1817" s="214"/>
      <c r="B1817" s="214"/>
      <c r="C1817" s="214"/>
    </row>
    <row r="1818" spans="1:3">
      <c r="A1818" s="214"/>
      <c r="B1818" s="214"/>
      <c r="C1818" s="214"/>
    </row>
    <row r="1819" spans="1:3">
      <c r="A1819" s="214"/>
      <c r="B1819" s="214"/>
      <c r="C1819" s="214"/>
    </row>
    <row r="1820" spans="1:3">
      <c r="A1820" s="214"/>
      <c r="B1820" s="214"/>
      <c r="C1820" s="214"/>
    </row>
    <row r="1821" spans="1:3">
      <c r="A1821" s="214"/>
      <c r="B1821" s="214"/>
      <c r="C1821" s="214"/>
    </row>
    <row r="1822" spans="1:3">
      <c r="A1822" s="214"/>
      <c r="B1822" s="214"/>
      <c r="C1822" s="214"/>
    </row>
    <row r="1823" spans="1:3">
      <c r="A1823" s="214"/>
      <c r="B1823" s="214"/>
      <c r="C1823" s="214"/>
    </row>
    <row r="1824" spans="1:3">
      <c r="A1824" s="214"/>
      <c r="B1824" s="214"/>
      <c r="C1824" s="214"/>
    </row>
    <row r="1825" spans="1:3">
      <c r="A1825" s="214"/>
      <c r="B1825" s="214"/>
      <c r="C1825" s="214"/>
    </row>
    <row r="1826" spans="1:3">
      <c r="A1826" s="214"/>
      <c r="B1826" s="214"/>
      <c r="C1826" s="214"/>
    </row>
    <row r="1827" spans="1:3">
      <c r="A1827" s="214"/>
      <c r="B1827" s="214"/>
      <c r="C1827" s="214"/>
    </row>
    <row r="1828" spans="1:3">
      <c r="A1828" s="214"/>
      <c r="B1828" s="214"/>
      <c r="C1828" s="214"/>
    </row>
    <row r="1829" spans="1:3">
      <c r="A1829" s="214"/>
      <c r="B1829" s="214"/>
      <c r="C1829" s="214"/>
    </row>
    <row r="1830" spans="1:3">
      <c r="A1830" s="214"/>
      <c r="B1830" s="214"/>
      <c r="C1830" s="214"/>
    </row>
    <row r="1831" spans="1:3">
      <c r="A1831" s="214"/>
      <c r="B1831" s="214"/>
      <c r="C1831" s="214"/>
    </row>
    <row r="1832" spans="1:3">
      <c r="A1832" s="214"/>
      <c r="B1832" s="214"/>
      <c r="C1832" s="214"/>
    </row>
    <row r="1833" spans="1:3">
      <c r="A1833" s="214"/>
      <c r="B1833" s="214"/>
      <c r="C1833" s="214"/>
    </row>
    <row r="1834" spans="1:3">
      <c r="A1834" s="214"/>
      <c r="B1834" s="214"/>
      <c r="C1834" s="214"/>
    </row>
    <row r="1835" spans="1:3">
      <c r="A1835" s="214"/>
      <c r="B1835" s="214"/>
      <c r="C1835" s="214"/>
    </row>
    <row r="1836" spans="1:3">
      <c r="A1836" s="214"/>
      <c r="B1836" s="214"/>
      <c r="C1836" s="214"/>
    </row>
    <row r="1837" spans="1:3">
      <c r="A1837" s="214"/>
      <c r="B1837" s="214"/>
      <c r="C1837" s="214"/>
    </row>
    <row r="1838" spans="1:3">
      <c r="A1838" s="214"/>
      <c r="B1838" s="214"/>
      <c r="C1838" s="214"/>
    </row>
    <row r="1839" spans="1:3">
      <c r="A1839" s="214"/>
      <c r="B1839" s="214"/>
      <c r="C1839" s="214"/>
    </row>
    <row r="1840" spans="1:3">
      <c r="A1840" s="214"/>
      <c r="B1840" s="214"/>
      <c r="C1840" s="214"/>
    </row>
    <row r="1841" spans="1:3">
      <c r="A1841" s="214"/>
      <c r="B1841" s="214"/>
      <c r="C1841" s="214"/>
    </row>
    <row r="1842" spans="1:3">
      <c r="A1842" s="214"/>
      <c r="B1842" s="214"/>
      <c r="C1842" s="214"/>
    </row>
    <row r="1843" spans="1:3">
      <c r="A1843" s="214"/>
      <c r="B1843" s="214"/>
      <c r="C1843" s="214"/>
    </row>
    <row r="1844" spans="1:3">
      <c r="A1844" s="214"/>
      <c r="B1844" s="214"/>
      <c r="C1844" s="214"/>
    </row>
    <row r="1845" spans="1:3">
      <c r="A1845" s="214"/>
      <c r="B1845" s="214"/>
      <c r="C1845" s="214"/>
    </row>
    <row r="1846" spans="1:3">
      <c r="A1846" s="214"/>
      <c r="B1846" s="214"/>
      <c r="C1846" s="214"/>
    </row>
    <row r="1847" spans="1:3">
      <c r="A1847" s="214"/>
      <c r="B1847" s="214"/>
      <c r="C1847" s="214"/>
    </row>
    <row r="1848" spans="1:3">
      <c r="A1848" s="214"/>
      <c r="B1848" s="214"/>
      <c r="C1848" s="214"/>
    </row>
    <row r="1849" spans="1:3">
      <c r="A1849" s="214"/>
      <c r="B1849" s="214"/>
      <c r="C1849" s="214"/>
    </row>
    <row r="1850" spans="1:3">
      <c r="A1850" s="214"/>
      <c r="B1850" s="214"/>
      <c r="C1850" s="214"/>
    </row>
    <row r="1851" spans="1:3">
      <c r="A1851" s="214"/>
      <c r="B1851" s="214"/>
      <c r="C1851" s="214"/>
    </row>
    <row r="1852" spans="1:3">
      <c r="A1852" s="214"/>
      <c r="B1852" s="214"/>
      <c r="C1852" s="214"/>
    </row>
    <row r="1853" spans="1:3">
      <c r="A1853" s="214"/>
      <c r="B1853" s="214"/>
      <c r="C1853" s="214"/>
    </row>
    <row r="1854" spans="1:3">
      <c r="A1854" s="214"/>
      <c r="B1854" s="214"/>
      <c r="C1854" s="214"/>
    </row>
    <row r="1855" spans="1:3">
      <c r="A1855" s="214"/>
      <c r="B1855" s="214"/>
      <c r="C1855" s="214"/>
    </row>
    <row r="1856" spans="1:3">
      <c r="A1856" s="214"/>
      <c r="B1856" s="214"/>
      <c r="C1856" s="214"/>
    </row>
    <row r="1857" spans="1:3">
      <c r="A1857" s="214"/>
      <c r="B1857" s="214"/>
      <c r="C1857" s="214"/>
    </row>
    <row r="1858" spans="1:3">
      <c r="A1858" s="214"/>
      <c r="B1858" s="214"/>
      <c r="C1858" s="214"/>
    </row>
    <row r="1859" spans="1:3">
      <c r="A1859" s="214"/>
      <c r="B1859" s="214"/>
      <c r="C1859" s="214"/>
    </row>
    <row r="1860" spans="1:3">
      <c r="A1860" s="214"/>
      <c r="B1860" s="214"/>
      <c r="C1860" s="214"/>
    </row>
    <row r="1861" spans="1:3">
      <c r="A1861" s="214"/>
      <c r="B1861" s="214"/>
      <c r="C1861" s="214"/>
    </row>
    <row r="1862" spans="1:3">
      <c r="A1862" s="214"/>
      <c r="B1862" s="214"/>
      <c r="C1862" s="214"/>
    </row>
    <row r="1863" spans="1:3">
      <c r="A1863" s="214"/>
      <c r="B1863" s="214"/>
      <c r="C1863" s="214"/>
    </row>
    <row r="1864" spans="1:3">
      <c r="A1864" s="214"/>
      <c r="B1864" s="214"/>
      <c r="C1864" s="214"/>
    </row>
    <row r="1865" spans="1:3">
      <c r="A1865" s="214"/>
      <c r="B1865" s="214"/>
      <c r="C1865" s="214"/>
    </row>
    <row r="1866" spans="1:3">
      <c r="A1866" s="214"/>
      <c r="B1866" s="214"/>
      <c r="C1866" s="214"/>
    </row>
    <row r="1867" spans="1:3">
      <c r="A1867" s="214"/>
      <c r="B1867" s="214"/>
      <c r="C1867" s="214"/>
    </row>
    <row r="1868" spans="1:3">
      <c r="A1868" s="214"/>
      <c r="B1868" s="214"/>
      <c r="C1868" s="214"/>
    </row>
    <row r="1869" spans="1:3">
      <c r="A1869" s="214"/>
      <c r="B1869" s="214"/>
      <c r="C1869" s="214"/>
    </row>
    <row r="1870" spans="1:3">
      <c r="A1870" s="214"/>
      <c r="B1870" s="214"/>
      <c r="C1870" s="214"/>
    </row>
    <row r="1871" spans="1:3">
      <c r="A1871" s="214"/>
      <c r="B1871" s="214"/>
      <c r="C1871" s="214"/>
    </row>
    <row r="1872" spans="1:3">
      <c r="A1872" s="214"/>
      <c r="B1872" s="214"/>
      <c r="C1872" s="214"/>
    </row>
    <row r="1873" spans="1:3">
      <c r="A1873" s="214"/>
      <c r="B1873" s="214"/>
      <c r="C1873" s="214"/>
    </row>
    <row r="1874" spans="1:3">
      <c r="A1874" s="214"/>
      <c r="B1874" s="214"/>
      <c r="C1874" s="214"/>
    </row>
    <row r="1875" spans="1:3">
      <c r="A1875" s="214"/>
      <c r="B1875" s="214"/>
      <c r="C1875" s="214"/>
    </row>
    <row r="1876" spans="1:3">
      <c r="A1876" s="214"/>
      <c r="B1876" s="214"/>
      <c r="C1876" s="214"/>
    </row>
    <row r="1877" spans="1:3">
      <c r="A1877" s="214"/>
      <c r="B1877" s="214"/>
      <c r="C1877" s="214"/>
    </row>
    <row r="1878" spans="1:3">
      <c r="A1878" s="214"/>
      <c r="B1878" s="214"/>
      <c r="C1878" s="214"/>
    </row>
    <row r="1879" spans="1:3">
      <c r="A1879" s="214"/>
      <c r="B1879" s="214"/>
      <c r="C1879" s="214"/>
    </row>
    <row r="1880" spans="1:3">
      <c r="A1880" s="214"/>
      <c r="B1880" s="214"/>
      <c r="C1880" s="214"/>
    </row>
    <row r="1881" spans="1:3">
      <c r="A1881" s="214"/>
      <c r="B1881" s="214"/>
      <c r="C1881" s="214"/>
    </row>
    <row r="1882" spans="1:3">
      <c r="A1882" s="214"/>
      <c r="B1882" s="214"/>
      <c r="C1882" s="214"/>
    </row>
    <row r="1883" spans="1:3">
      <c r="A1883" s="214"/>
      <c r="B1883" s="214"/>
      <c r="C1883" s="214"/>
    </row>
    <row r="1884" spans="1:3">
      <c r="A1884" s="214"/>
      <c r="B1884" s="214"/>
      <c r="C1884" s="214"/>
    </row>
    <row r="1885" spans="1:3">
      <c r="A1885" s="214"/>
      <c r="B1885" s="214"/>
      <c r="C1885" s="214"/>
    </row>
    <row r="1886" spans="1:3">
      <c r="A1886" s="214"/>
      <c r="B1886" s="214"/>
      <c r="C1886" s="214"/>
    </row>
    <row r="1887" spans="1:3">
      <c r="A1887" s="214"/>
      <c r="B1887" s="214"/>
      <c r="C1887" s="214"/>
    </row>
    <row r="1888" spans="1:3">
      <c r="A1888" s="214"/>
      <c r="B1888" s="214"/>
      <c r="C1888" s="214"/>
    </row>
    <row r="1889" spans="1:3">
      <c r="A1889" s="214"/>
      <c r="B1889" s="214"/>
      <c r="C1889" s="214"/>
    </row>
    <row r="1890" spans="1:3">
      <c r="A1890" s="214"/>
      <c r="B1890" s="214"/>
      <c r="C1890" s="214"/>
    </row>
    <row r="1891" spans="1:3">
      <c r="A1891" s="214"/>
      <c r="B1891" s="214"/>
      <c r="C1891" s="214"/>
    </row>
    <row r="1892" spans="1:3">
      <c r="A1892" s="214"/>
      <c r="B1892" s="214"/>
      <c r="C1892" s="214"/>
    </row>
    <row r="1893" spans="1:3">
      <c r="A1893" s="214"/>
      <c r="B1893" s="214"/>
      <c r="C1893" s="214"/>
    </row>
    <row r="1894" spans="1:3">
      <c r="A1894" s="214"/>
      <c r="B1894" s="214"/>
      <c r="C1894" s="214"/>
    </row>
    <row r="1895" spans="1:3">
      <c r="A1895" s="214"/>
      <c r="B1895" s="214"/>
      <c r="C1895" s="214"/>
    </row>
    <row r="1896" spans="1:3">
      <c r="A1896" s="214"/>
      <c r="B1896" s="214"/>
      <c r="C1896" s="214"/>
    </row>
    <row r="1897" spans="1:3">
      <c r="A1897" s="214"/>
      <c r="B1897" s="214"/>
      <c r="C1897" s="214"/>
    </row>
    <row r="1898" spans="1:3">
      <c r="A1898" s="214"/>
      <c r="B1898" s="214"/>
      <c r="C1898" s="214"/>
    </row>
    <row r="1899" spans="1:3">
      <c r="A1899" s="214"/>
      <c r="B1899" s="214"/>
      <c r="C1899" s="214"/>
    </row>
    <row r="1900" spans="1:3">
      <c r="A1900" s="214"/>
      <c r="B1900" s="214"/>
      <c r="C1900" s="214"/>
    </row>
    <row r="1901" spans="1:3">
      <c r="A1901" s="214"/>
      <c r="B1901" s="214"/>
      <c r="C1901" s="214"/>
    </row>
    <row r="1902" spans="1:3">
      <c r="A1902" s="214"/>
      <c r="B1902" s="214"/>
      <c r="C1902" s="214"/>
    </row>
    <row r="1903" spans="1:3">
      <c r="A1903" s="214"/>
      <c r="B1903" s="214"/>
      <c r="C1903" s="214"/>
    </row>
    <row r="1904" spans="1:3">
      <c r="A1904" s="214"/>
      <c r="B1904" s="214"/>
      <c r="C1904" s="214"/>
    </row>
    <row r="1905" spans="1:3">
      <c r="A1905" s="214"/>
      <c r="B1905" s="214"/>
      <c r="C1905" s="214"/>
    </row>
    <row r="1906" spans="1:3">
      <c r="A1906" s="214"/>
      <c r="B1906" s="214"/>
      <c r="C1906" s="214"/>
    </row>
    <row r="1907" spans="1:3">
      <c r="A1907" s="214"/>
      <c r="B1907" s="214"/>
      <c r="C1907" s="214"/>
    </row>
    <row r="1908" spans="1:3">
      <c r="A1908" s="214"/>
      <c r="B1908" s="214"/>
      <c r="C1908" s="214"/>
    </row>
    <row r="1909" spans="1:3">
      <c r="A1909" s="214"/>
      <c r="B1909" s="214"/>
      <c r="C1909" s="214"/>
    </row>
    <row r="1910" spans="1:3">
      <c r="A1910" s="214"/>
      <c r="B1910" s="214"/>
      <c r="C1910" s="214"/>
    </row>
    <row r="1911" spans="1:3">
      <c r="A1911" s="214"/>
      <c r="B1911" s="214"/>
      <c r="C1911" s="214"/>
    </row>
    <row r="1912" spans="1:3">
      <c r="A1912" s="214"/>
      <c r="B1912" s="214"/>
      <c r="C1912" s="214"/>
    </row>
    <row r="1913" spans="1:3">
      <c r="A1913" s="214"/>
      <c r="B1913" s="214"/>
      <c r="C1913" s="214"/>
    </row>
    <row r="1914" spans="1:3">
      <c r="A1914" s="214"/>
      <c r="B1914" s="214"/>
      <c r="C1914" s="214"/>
    </row>
    <row r="1915" spans="1:3">
      <c r="A1915" s="214"/>
      <c r="B1915" s="214"/>
      <c r="C1915" s="214"/>
    </row>
    <row r="1916" spans="1:3">
      <c r="A1916" s="214"/>
      <c r="B1916" s="214"/>
      <c r="C1916" s="214"/>
    </row>
    <row r="1917" spans="1:3">
      <c r="A1917" s="214"/>
      <c r="B1917" s="214"/>
      <c r="C1917" s="214"/>
    </row>
    <row r="1918" spans="1:3">
      <c r="A1918" s="214"/>
      <c r="B1918" s="214"/>
      <c r="C1918" s="214"/>
    </row>
    <row r="1919" spans="1:3">
      <c r="A1919" s="214"/>
      <c r="B1919" s="214"/>
      <c r="C1919" s="214"/>
    </row>
    <row r="1920" spans="1:3">
      <c r="A1920" s="214"/>
      <c r="B1920" s="214"/>
      <c r="C1920" s="214"/>
    </row>
    <row r="1921" spans="1:3">
      <c r="A1921" s="214"/>
      <c r="B1921" s="214"/>
      <c r="C1921" s="214"/>
    </row>
    <row r="1922" spans="1:3">
      <c r="A1922" s="214"/>
      <c r="B1922" s="214"/>
      <c r="C1922" s="214"/>
    </row>
    <row r="1923" spans="1:3">
      <c r="A1923" s="214"/>
      <c r="B1923" s="214"/>
      <c r="C1923" s="214"/>
    </row>
    <row r="1924" spans="1:3">
      <c r="A1924" s="214"/>
      <c r="B1924" s="214"/>
      <c r="C1924" s="214"/>
    </row>
    <row r="1925" spans="1:3">
      <c r="A1925" s="214"/>
      <c r="B1925" s="214"/>
      <c r="C1925" s="214"/>
    </row>
    <row r="1926" spans="1:3">
      <c r="A1926" s="214"/>
      <c r="B1926" s="214"/>
      <c r="C1926" s="214"/>
    </row>
    <row r="1927" spans="1:3">
      <c r="A1927" s="214"/>
      <c r="B1927" s="214"/>
      <c r="C1927" s="214"/>
    </row>
    <row r="1928" spans="1:3">
      <c r="A1928" s="214"/>
      <c r="B1928" s="214"/>
      <c r="C1928" s="214"/>
    </row>
    <row r="1929" spans="1:3">
      <c r="A1929" s="214"/>
      <c r="B1929" s="214"/>
      <c r="C1929" s="214"/>
    </row>
    <row r="1930" spans="1:3">
      <c r="A1930" s="214"/>
      <c r="B1930" s="214"/>
      <c r="C1930" s="214"/>
    </row>
    <row r="1931" spans="1:3">
      <c r="A1931" s="214"/>
      <c r="B1931" s="214"/>
      <c r="C1931" s="214"/>
    </row>
    <row r="1932" spans="1:3">
      <c r="A1932" s="214"/>
      <c r="B1932" s="214"/>
      <c r="C1932" s="214"/>
    </row>
    <row r="1933" spans="1:3">
      <c r="A1933" s="214"/>
      <c r="B1933" s="214"/>
      <c r="C1933" s="214"/>
    </row>
    <row r="1934" spans="1:3">
      <c r="A1934" s="214"/>
      <c r="B1934" s="214"/>
      <c r="C1934" s="214"/>
    </row>
    <row r="1935" spans="1:3">
      <c r="A1935" s="214"/>
      <c r="B1935" s="214"/>
      <c r="C1935" s="214"/>
    </row>
    <row r="1936" spans="1:3">
      <c r="A1936" s="214"/>
      <c r="B1936" s="214"/>
      <c r="C1936" s="214"/>
    </row>
    <row r="1937" spans="1:3">
      <c r="A1937" s="214"/>
      <c r="B1937" s="214"/>
      <c r="C1937" s="214"/>
    </row>
    <row r="1938" spans="1:3">
      <c r="A1938" s="214"/>
      <c r="B1938" s="214"/>
      <c r="C1938" s="214"/>
    </row>
    <row r="1939" spans="1:3">
      <c r="A1939" s="214"/>
      <c r="B1939" s="214"/>
      <c r="C1939" s="214"/>
    </row>
    <row r="1940" spans="1:3">
      <c r="A1940" s="214"/>
      <c r="B1940" s="214"/>
      <c r="C1940" s="214"/>
    </row>
    <row r="1941" spans="1:3">
      <c r="A1941" s="214"/>
      <c r="B1941" s="214"/>
      <c r="C1941" s="214"/>
    </row>
    <row r="1942" spans="1:3">
      <c r="A1942" s="214"/>
      <c r="B1942" s="214"/>
      <c r="C1942" s="214"/>
    </row>
    <row r="1943" spans="1:3">
      <c r="A1943" s="214"/>
      <c r="B1943" s="214"/>
      <c r="C1943" s="214"/>
    </row>
    <row r="1944" spans="1:3">
      <c r="A1944" s="214"/>
      <c r="B1944" s="214"/>
      <c r="C1944" s="214"/>
    </row>
    <row r="1945" spans="1:3">
      <c r="A1945" s="214"/>
      <c r="B1945" s="214"/>
      <c r="C1945" s="214"/>
    </row>
    <row r="1946" spans="1:3">
      <c r="A1946" s="214"/>
      <c r="B1946" s="214"/>
      <c r="C1946" s="214"/>
    </row>
    <row r="1947" spans="1:3">
      <c r="A1947" s="214"/>
      <c r="B1947" s="214"/>
      <c r="C1947" s="214"/>
    </row>
    <row r="1948" spans="1:3">
      <c r="A1948" s="214"/>
      <c r="B1948" s="214"/>
      <c r="C1948" s="214"/>
    </row>
    <row r="1949" spans="1:3">
      <c r="A1949" s="214"/>
      <c r="B1949" s="214"/>
      <c r="C1949" s="214"/>
    </row>
    <row r="1950" spans="1:3">
      <c r="A1950" s="214"/>
      <c r="B1950" s="214"/>
      <c r="C1950" s="214"/>
    </row>
    <row r="1951" spans="1:3">
      <c r="A1951" s="214"/>
      <c r="B1951" s="214"/>
      <c r="C1951" s="214"/>
    </row>
    <row r="1952" spans="1:3">
      <c r="A1952" s="214"/>
      <c r="B1952" s="214"/>
      <c r="C1952" s="214"/>
    </row>
    <row r="1953" spans="1:3">
      <c r="A1953" s="214"/>
      <c r="B1953" s="214"/>
      <c r="C1953" s="214"/>
    </row>
    <row r="1954" spans="1:3">
      <c r="A1954" s="214"/>
      <c r="B1954" s="214"/>
      <c r="C1954" s="214"/>
    </row>
    <row r="1955" spans="1:3">
      <c r="A1955" s="214"/>
      <c r="B1955" s="214"/>
      <c r="C1955" s="214"/>
    </row>
    <row r="1956" spans="1:3">
      <c r="A1956" s="214"/>
      <c r="B1956" s="214"/>
      <c r="C1956" s="214"/>
    </row>
    <row r="1957" spans="1:3">
      <c r="A1957" s="214"/>
      <c r="B1957" s="214"/>
      <c r="C1957" s="214"/>
    </row>
    <row r="1958" spans="1:3">
      <c r="A1958" s="214"/>
      <c r="B1958" s="214"/>
      <c r="C1958" s="214"/>
    </row>
    <row r="1959" spans="1:3">
      <c r="A1959" s="214"/>
      <c r="B1959" s="214"/>
      <c r="C1959" s="214"/>
    </row>
    <row r="1960" spans="1:3">
      <c r="A1960" s="214"/>
      <c r="B1960" s="214"/>
      <c r="C1960" s="214"/>
    </row>
    <row r="1961" spans="1:3">
      <c r="A1961" s="214"/>
      <c r="B1961" s="214"/>
      <c r="C1961" s="214"/>
    </row>
    <row r="1962" spans="1:3">
      <c r="A1962" s="214"/>
      <c r="B1962" s="214"/>
      <c r="C1962" s="214"/>
    </row>
    <row r="1963" spans="1:3">
      <c r="A1963" s="214"/>
      <c r="B1963" s="214"/>
      <c r="C1963" s="214"/>
    </row>
    <row r="1964" spans="1:3">
      <c r="A1964" s="214"/>
      <c r="B1964" s="214"/>
      <c r="C1964" s="214"/>
    </row>
    <row r="1965" spans="1:3">
      <c r="A1965" s="214"/>
      <c r="B1965" s="214"/>
      <c r="C1965" s="214"/>
    </row>
    <row r="1966" spans="1:3">
      <c r="A1966" s="214"/>
      <c r="B1966" s="214"/>
      <c r="C1966" s="214"/>
    </row>
    <row r="1967" spans="1:3">
      <c r="A1967" s="214"/>
      <c r="B1967" s="214"/>
      <c r="C1967" s="214"/>
    </row>
    <row r="1968" spans="1:3">
      <c r="A1968" s="214"/>
      <c r="B1968" s="214"/>
      <c r="C1968" s="214"/>
    </row>
    <row r="1969" spans="1:3">
      <c r="A1969" s="214"/>
      <c r="B1969" s="214"/>
      <c r="C1969" s="214"/>
    </row>
    <row r="1970" spans="1:3">
      <c r="A1970" s="214"/>
      <c r="B1970" s="214"/>
      <c r="C1970" s="214"/>
    </row>
    <row r="1971" spans="1:3">
      <c r="A1971" s="214"/>
      <c r="B1971" s="214"/>
      <c r="C1971" s="214"/>
    </row>
    <row r="1972" spans="1:3">
      <c r="A1972" s="214"/>
      <c r="B1972" s="214"/>
      <c r="C1972" s="214"/>
    </row>
    <row r="1973" spans="1:3">
      <c r="A1973" s="214"/>
      <c r="B1973" s="214"/>
      <c r="C1973" s="214"/>
    </row>
    <row r="1974" spans="1:3">
      <c r="A1974" s="214"/>
      <c r="B1974" s="214"/>
      <c r="C1974" s="214"/>
    </row>
    <row r="1975" spans="1:3">
      <c r="A1975" s="214"/>
      <c r="B1975" s="214"/>
      <c r="C1975" s="214"/>
    </row>
    <row r="1976" spans="1:3">
      <c r="A1976" s="214"/>
      <c r="B1976" s="214"/>
      <c r="C1976" s="214"/>
    </row>
    <row r="1977" spans="1:3">
      <c r="A1977" s="214"/>
      <c r="B1977" s="214"/>
      <c r="C1977" s="214"/>
    </row>
    <row r="1978" spans="1:3">
      <c r="A1978" s="214"/>
      <c r="B1978" s="214"/>
      <c r="C1978" s="214"/>
    </row>
    <row r="1979" spans="1:3">
      <c r="A1979" s="214"/>
      <c r="B1979" s="214"/>
      <c r="C1979" s="214"/>
    </row>
    <row r="1980" spans="1:3">
      <c r="A1980" s="214"/>
      <c r="B1980" s="214"/>
      <c r="C1980" s="214"/>
    </row>
    <row r="1981" spans="1:3">
      <c r="A1981" s="214"/>
      <c r="B1981" s="214"/>
      <c r="C1981" s="214"/>
    </row>
    <row r="1982" spans="1:3">
      <c r="A1982" s="214"/>
      <c r="B1982" s="214"/>
      <c r="C1982" s="214"/>
    </row>
    <row r="1983" spans="1:3">
      <c r="A1983" s="214"/>
      <c r="B1983" s="214"/>
      <c r="C1983" s="214"/>
    </row>
    <row r="1984" spans="1:3">
      <c r="A1984" s="214"/>
      <c r="B1984" s="214"/>
      <c r="C1984" s="214"/>
    </row>
    <row r="1985" spans="1:3">
      <c r="A1985" s="214"/>
      <c r="B1985" s="214"/>
      <c r="C1985" s="214"/>
    </row>
    <row r="1986" spans="1:3">
      <c r="A1986" s="214"/>
      <c r="B1986" s="214"/>
      <c r="C1986" s="214"/>
    </row>
    <row r="1987" spans="1:3">
      <c r="A1987" s="214"/>
      <c r="B1987" s="214"/>
      <c r="C1987" s="214"/>
    </row>
    <row r="1988" spans="1:3">
      <c r="A1988" s="214"/>
      <c r="B1988" s="214"/>
      <c r="C1988" s="214"/>
    </row>
    <row r="1989" spans="1:3">
      <c r="A1989" s="214"/>
      <c r="B1989" s="214"/>
      <c r="C1989" s="214"/>
    </row>
    <row r="1990" spans="1:3">
      <c r="A1990" s="214"/>
      <c r="B1990" s="214"/>
      <c r="C1990" s="214"/>
    </row>
    <row r="1991" spans="1:3">
      <c r="A1991" s="214"/>
      <c r="B1991" s="214"/>
      <c r="C1991" s="214"/>
    </row>
    <row r="1992" spans="1:3">
      <c r="A1992" s="214"/>
      <c r="B1992" s="214"/>
      <c r="C1992" s="214"/>
    </row>
    <row r="1993" spans="1:3">
      <c r="A1993" s="214"/>
      <c r="B1993" s="214"/>
      <c r="C1993" s="214"/>
    </row>
    <row r="1994" spans="1:3">
      <c r="A1994" s="214"/>
      <c r="B1994" s="214"/>
      <c r="C1994" s="214"/>
    </row>
    <row r="1995" spans="1:3">
      <c r="A1995" s="214"/>
      <c r="B1995" s="214"/>
      <c r="C1995" s="214"/>
    </row>
    <row r="1996" spans="1:3">
      <c r="A1996" s="214"/>
      <c r="B1996" s="214"/>
      <c r="C1996" s="214"/>
    </row>
    <row r="1997" spans="1:3">
      <c r="A1997" s="214"/>
      <c r="B1997" s="214"/>
      <c r="C1997" s="214"/>
    </row>
    <row r="1998" spans="1:3">
      <c r="A1998" s="214"/>
      <c r="B1998" s="214"/>
      <c r="C1998" s="214"/>
    </row>
    <row r="1999" spans="1:3">
      <c r="A1999" s="214"/>
      <c r="B1999" s="214"/>
      <c r="C1999" s="214"/>
    </row>
    <row r="2000" spans="1:3">
      <c r="A2000" s="214"/>
      <c r="B2000" s="214"/>
      <c r="C2000" s="214"/>
    </row>
    <row r="2001" spans="1:3">
      <c r="A2001" s="214"/>
      <c r="B2001" s="214"/>
      <c r="C2001" s="214"/>
    </row>
    <row r="2002" spans="1:3">
      <c r="A2002" s="214"/>
      <c r="B2002" s="214"/>
      <c r="C2002" s="214"/>
    </row>
    <row r="2003" spans="1:3">
      <c r="A2003" s="214"/>
      <c r="B2003" s="214"/>
      <c r="C2003" s="214"/>
    </row>
    <row r="2004" spans="1:3">
      <c r="A2004" s="214"/>
      <c r="B2004" s="214"/>
      <c r="C2004" s="214"/>
    </row>
    <row r="2005" spans="1:3">
      <c r="A2005" s="214"/>
      <c r="B2005" s="214"/>
      <c r="C2005" s="214"/>
    </row>
    <row r="2006" spans="1:3">
      <c r="A2006" s="214"/>
      <c r="B2006" s="214"/>
      <c r="C2006" s="214"/>
    </row>
    <row r="2007" spans="1:3">
      <c r="A2007" s="214"/>
      <c r="B2007" s="214"/>
      <c r="C2007" s="214"/>
    </row>
    <row r="2008" spans="1:3">
      <c r="A2008" s="214"/>
      <c r="B2008" s="214"/>
      <c r="C2008" s="214"/>
    </row>
    <row r="2009" spans="1:3">
      <c r="A2009" s="214"/>
      <c r="B2009" s="214"/>
      <c r="C2009" s="214"/>
    </row>
    <row r="2010" spans="1:3">
      <c r="A2010" s="214"/>
      <c r="B2010" s="214"/>
      <c r="C2010" s="214"/>
    </row>
    <row r="2011" spans="1:3">
      <c r="A2011" s="214"/>
      <c r="B2011" s="214"/>
      <c r="C2011" s="214"/>
    </row>
    <row r="2012" spans="1:3">
      <c r="A2012" s="214"/>
      <c r="B2012" s="214"/>
      <c r="C2012" s="214"/>
    </row>
    <row r="2013" spans="1:3">
      <c r="A2013" s="214"/>
      <c r="B2013" s="214"/>
      <c r="C2013" s="214"/>
    </row>
    <row r="2014" spans="1:3">
      <c r="A2014" s="214"/>
      <c r="B2014" s="214"/>
      <c r="C2014" s="214"/>
    </row>
    <row r="2015" spans="1:3">
      <c r="A2015" s="214"/>
      <c r="B2015" s="214"/>
      <c r="C2015" s="214"/>
    </row>
    <row r="2016" spans="1:3">
      <c r="A2016" s="214"/>
      <c r="B2016" s="214"/>
      <c r="C2016" s="214"/>
    </row>
    <row r="2017" spans="1:3">
      <c r="A2017" s="214"/>
      <c r="B2017" s="214"/>
      <c r="C2017" s="214"/>
    </row>
    <row r="2018" spans="1:3">
      <c r="A2018" s="214"/>
      <c r="B2018" s="214"/>
      <c r="C2018" s="214"/>
    </row>
    <row r="2019" spans="1:3">
      <c r="A2019" s="214"/>
      <c r="B2019" s="214"/>
      <c r="C2019" s="214"/>
    </row>
    <row r="2020" spans="1:3">
      <c r="A2020" s="214"/>
      <c r="B2020" s="214"/>
      <c r="C2020" s="214"/>
    </row>
    <row r="2021" spans="1:3">
      <c r="A2021" s="214"/>
      <c r="B2021" s="214"/>
      <c r="C2021" s="214"/>
    </row>
    <row r="2022" spans="1:3">
      <c r="A2022" s="214"/>
      <c r="B2022" s="214"/>
      <c r="C2022" s="214"/>
    </row>
    <row r="2023" spans="1:3">
      <c r="A2023" s="214"/>
      <c r="B2023" s="214"/>
      <c r="C2023" s="214"/>
    </row>
    <row r="2024" spans="1:3">
      <c r="A2024" s="214"/>
      <c r="B2024" s="214"/>
      <c r="C2024" s="214"/>
    </row>
    <row r="2025" spans="1:3">
      <c r="A2025" s="214"/>
      <c r="B2025" s="214"/>
      <c r="C2025" s="214"/>
    </row>
    <row r="2026" spans="1:3">
      <c r="A2026" s="214"/>
      <c r="B2026" s="214"/>
      <c r="C2026" s="214"/>
    </row>
    <row r="2027" spans="1:3">
      <c r="A2027" s="214"/>
      <c r="B2027" s="214"/>
      <c r="C2027" s="214"/>
    </row>
    <row r="2028" spans="1:3">
      <c r="A2028" s="214"/>
      <c r="B2028" s="214"/>
      <c r="C2028" s="214"/>
    </row>
    <row r="2029" spans="1:3">
      <c r="A2029" s="214"/>
      <c r="B2029" s="214"/>
      <c r="C2029" s="214"/>
    </row>
    <row r="2030" spans="1:3">
      <c r="A2030" s="214"/>
      <c r="B2030" s="214"/>
      <c r="C2030" s="214"/>
    </row>
    <row r="2031" spans="1:3">
      <c r="A2031" s="214"/>
      <c r="B2031" s="214"/>
      <c r="C2031" s="214"/>
    </row>
    <row r="2032" spans="1:3">
      <c r="A2032" s="214"/>
      <c r="B2032" s="214"/>
      <c r="C2032" s="214"/>
    </row>
    <row r="2033" spans="1:3">
      <c r="A2033" s="214"/>
      <c r="B2033" s="214"/>
      <c r="C2033" s="214"/>
    </row>
    <row r="2034" spans="1:3">
      <c r="A2034" s="214"/>
      <c r="B2034" s="214"/>
      <c r="C2034" s="214"/>
    </row>
    <row r="2035" spans="1:3">
      <c r="A2035" s="214"/>
      <c r="B2035" s="214"/>
      <c r="C2035" s="214"/>
    </row>
    <row r="2036" spans="1:3">
      <c r="A2036" s="214"/>
      <c r="B2036" s="214"/>
      <c r="C2036" s="214"/>
    </row>
    <row r="2037" spans="1:3">
      <c r="A2037" s="214"/>
      <c r="B2037" s="214"/>
      <c r="C2037" s="214"/>
    </row>
    <row r="2038" spans="1:3">
      <c r="A2038" s="214"/>
      <c r="B2038" s="214"/>
      <c r="C2038" s="214"/>
    </row>
    <row r="2039" spans="1:3">
      <c r="A2039" s="214"/>
      <c r="B2039" s="214"/>
      <c r="C2039" s="214"/>
    </row>
    <row r="2040" spans="1:3">
      <c r="A2040" s="214"/>
      <c r="B2040" s="214"/>
      <c r="C2040" s="214"/>
    </row>
    <row r="2041" spans="1:3">
      <c r="A2041" s="214"/>
      <c r="B2041" s="214"/>
      <c r="C2041" s="214"/>
    </row>
    <row r="2042" spans="1:3">
      <c r="A2042" s="214"/>
      <c r="B2042" s="214"/>
      <c r="C2042" s="214"/>
    </row>
    <row r="2043" spans="1:3">
      <c r="A2043" s="214"/>
      <c r="B2043" s="214"/>
      <c r="C2043" s="214"/>
    </row>
    <row r="2044" spans="1:3">
      <c r="A2044" s="214"/>
      <c r="B2044" s="214"/>
      <c r="C2044" s="214"/>
    </row>
    <row r="2045" spans="1:3">
      <c r="A2045" s="214"/>
      <c r="B2045" s="214"/>
      <c r="C2045" s="214"/>
    </row>
    <row r="2046" spans="1:3">
      <c r="A2046" s="214"/>
      <c r="B2046" s="214"/>
      <c r="C2046" s="214"/>
    </row>
    <row r="2047" spans="1:3">
      <c r="A2047" s="214"/>
      <c r="B2047" s="214"/>
      <c r="C2047" s="214"/>
    </row>
    <row r="2048" spans="1:3">
      <c r="A2048" s="214"/>
      <c r="B2048" s="214"/>
      <c r="C2048" s="214"/>
    </row>
    <row r="2049" spans="1:3">
      <c r="A2049" s="214"/>
      <c r="B2049" s="214"/>
      <c r="C2049" s="214"/>
    </row>
    <row r="2050" spans="1:3">
      <c r="A2050" s="214"/>
      <c r="B2050" s="214"/>
      <c r="C2050" s="214"/>
    </row>
    <row r="2051" spans="1:3">
      <c r="A2051" s="214"/>
      <c r="B2051" s="214"/>
      <c r="C2051" s="214"/>
    </row>
    <row r="2052" spans="1:3">
      <c r="A2052" s="214"/>
      <c r="B2052" s="214"/>
      <c r="C2052" s="214"/>
    </row>
    <row r="2053" spans="1:3">
      <c r="A2053" s="214"/>
      <c r="B2053" s="214"/>
      <c r="C2053" s="214"/>
    </row>
    <row r="2054" spans="1:3">
      <c r="A2054" s="214"/>
      <c r="B2054" s="214"/>
      <c r="C2054" s="214"/>
    </row>
    <row r="2055" spans="1:3">
      <c r="A2055" s="214"/>
      <c r="B2055" s="214"/>
      <c r="C2055" s="214"/>
    </row>
    <row r="2056" spans="1:3">
      <c r="A2056" s="214"/>
      <c r="B2056" s="214"/>
      <c r="C2056" s="214"/>
    </row>
    <row r="2057" spans="1:3">
      <c r="A2057" s="214"/>
      <c r="B2057" s="214"/>
      <c r="C2057" s="214"/>
    </row>
    <row r="2058" spans="1:3">
      <c r="A2058" s="214"/>
      <c r="B2058" s="214"/>
      <c r="C2058" s="214"/>
    </row>
    <row r="2059" spans="1:3">
      <c r="A2059" s="214"/>
      <c r="B2059" s="214"/>
      <c r="C2059" s="214"/>
    </row>
    <row r="2060" spans="1:3">
      <c r="A2060" s="214"/>
      <c r="B2060" s="214"/>
      <c r="C2060" s="214"/>
    </row>
    <row r="2061" spans="1:3">
      <c r="A2061" s="214"/>
      <c r="B2061" s="214"/>
      <c r="C2061" s="214"/>
    </row>
    <row r="2062" spans="1:3">
      <c r="A2062" s="214"/>
      <c r="B2062" s="214"/>
      <c r="C2062" s="214"/>
    </row>
    <row r="2063" spans="1:3">
      <c r="A2063" s="214"/>
      <c r="B2063" s="214"/>
      <c r="C2063" s="214"/>
    </row>
    <row r="2064" spans="1:3">
      <c r="A2064" s="214"/>
      <c r="B2064" s="214"/>
      <c r="C2064" s="214"/>
    </row>
    <row r="2065" spans="1:3">
      <c r="A2065" s="214"/>
      <c r="B2065" s="214"/>
      <c r="C2065" s="214"/>
    </row>
    <row r="2066" spans="1:3">
      <c r="A2066" s="214"/>
      <c r="B2066" s="214"/>
      <c r="C2066" s="214"/>
    </row>
    <row r="2067" spans="1:3">
      <c r="A2067" s="214"/>
      <c r="B2067" s="214"/>
      <c r="C2067" s="214"/>
    </row>
    <row r="2068" spans="1:3">
      <c r="A2068" s="214"/>
      <c r="B2068" s="214"/>
      <c r="C2068" s="214"/>
    </row>
    <row r="2069" spans="1:3">
      <c r="A2069" s="214"/>
      <c r="B2069" s="214"/>
      <c r="C2069" s="214"/>
    </row>
    <row r="2070" spans="1:3">
      <c r="A2070" s="214"/>
      <c r="B2070" s="214"/>
      <c r="C2070" s="214"/>
    </row>
    <row r="2071" spans="1:3">
      <c r="A2071" s="214"/>
      <c r="B2071" s="214"/>
      <c r="C2071" s="214"/>
    </row>
    <row r="2072" spans="1:3">
      <c r="A2072" s="214"/>
      <c r="B2072" s="214"/>
      <c r="C2072" s="214"/>
    </row>
    <row r="2073" spans="1:3">
      <c r="A2073" s="214"/>
      <c r="B2073" s="214"/>
      <c r="C2073" s="214"/>
    </row>
    <row r="2074" spans="1:3">
      <c r="A2074" s="214"/>
      <c r="B2074" s="214"/>
      <c r="C2074" s="214"/>
    </row>
    <row r="2075" spans="1:3">
      <c r="A2075" s="214"/>
      <c r="B2075" s="214"/>
      <c r="C2075" s="214"/>
    </row>
    <row r="2076" spans="1:3">
      <c r="A2076" s="214"/>
      <c r="B2076" s="214"/>
      <c r="C2076" s="214"/>
    </row>
    <row r="2077" spans="1:3">
      <c r="A2077" s="214"/>
      <c r="B2077" s="214"/>
      <c r="C2077" s="214"/>
    </row>
    <row r="2078" spans="1:3">
      <c r="A2078" s="214"/>
      <c r="B2078" s="214"/>
      <c r="C2078" s="214"/>
    </row>
    <row r="2079" spans="1:3">
      <c r="A2079" s="214"/>
      <c r="B2079" s="214"/>
      <c r="C2079" s="214"/>
    </row>
    <row r="2080" spans="1:3">
      <c r="A2080" s="214"/>
      <c r="B2080" s="214"/>
      <c r="C2080" s="214"/>
    </row>
    <row r="2081" spans="1:3">
      <c r="A2081" s="214"/>
      <c r="B2081" s="214"/>
      <c r="C2081" s="214"/>
    </row>
    <row r="2082" spans="1:3">
      <c r="A2082" s="214"/>
      <c r="B2082" s="214"/>
      <c r="C2082" s="214"/>
    </row>
    <row r="2083" spans="1:3">
      <c r="A2083" s="214"/>
      <c r="B2083" s="214"/>
      <c r="C2083" s="214"/>
    </row>
    <row r="2084" spans="1:3">
      <c r="A2084" s="214"/>
      <c r="B2084" s="214"/>
      <c r="C2084" s="214"/>
    </row>
    <row r="2085" spans="1:3">
      <c r="A2085" s="214"/>
      <c r="B2085" s="214"/>
      <c r="C2085" s="214"/>
    </row>
    <row r="2086" spans="1:3">
      <c r="A2086" s="214"/>
      <c r="B2086" s="214"/>
      <c r="C2086" s="214"/>
    </row>
    <row r="2087" spans="1:3">
      <c r="A2087" s="214"/>
      <c r="B2087" s="214"/>
      <c r="C2087" s="214"/>
    </row>
    <row r="2088" spans="1:3">
      <c r="A2088" s="214"/>
      <c r="B2088" s="214"/>
      <c r="C2088" s="214"/>
    </row>
    <row r="2089" spans="1:3">
      <c r="A2089" s="214"/>
      <c r="B2089" s="214"/>
      <c r="C2089" s="214"/>
    </row>
    <row r="2090" spans="1:3">
      <c r="A2090" s="214"/>
      <c r="B2090" s="214"/>
      <c r="C2090" s="214"/>
    </row>
    <row r="2091" spans="1:3">
      <c r="A2091" s="214"/>
      <c r="B2091" s="214"/>
      <c r="C2091" s="214"/>
    </row>
    <row r="2092" spans="1:3">
      <c r="A2092" s="214"/>
      <c r="B2092" s="214"/>
      <c r="C2092" s="214"/>
    </row>
    <row r="2093" spans="1:3">
      <c r="A2093" s="214"/>
      <c r="B2093" s="214"/>
      <c r="C2093" s="214"/>
    </row>
    <row r="2094" spans="1:3">
      <c r="A2094" s="214"/>
      <c r="B2094" s="214"/>
      <c r="C2094" s="214"/>
    </row>
    <row r="2095" spans="1:3">
      <c r="A2095" s="214"/>
      <c r="B2095" s="214"/>
      <c r="C2095" s="214"/>
    </row>
    <row r="2096" spans="1:3">
      <c r="A2096" s="214"/>
      <c r="B2096" s="214"/>
      <c r="C2096" s="214"/>
    </row>
    <row r="2097" spans="1:3">
      <c r="A2097" s="214"/>
      <c r="B2097" s="214"/>
      <c r="C2097" s="214"/>
    </row>
    <row r="2098" spans="1:3">
      <c r="A2098" s="214"/>
      <c r="B2098" s="214"/>
      <c r="C2098" s="214"/>
    </row>
    <row r="2099" spans="1:3">
      <c r="A2099" s="214"/>
      <c r="B2099" s="214"/>
      <c r="C2099" s="214"/>
    </row>
    <row r="2100" spans="1:3">
      <c r="A2100" s="214"/>
      <c r="B2100" s="214"/>
      <c r="C2100" s="214"/>
    </row>
    <row r="2101" spans="1:3">
      <c r="A2101" s="214"/>
      <c r="B2101" s="214"/>
      <c r="C2101" s="214"/>
    </row>
    <row r="2102" spans="1:3">
      <c r="A2102" s="214"/>
      <c r="B2102" s="214"/>
      <c r="C2102" s="214"/>
    </row>
    <row r="2103" spans="1:3">
      <c r="A2103" s="214"/>
      <c r="B2103" s="214"/>
      <c r="C2103" s="214"/>
    </row>
    <row r="2104" spans="1:3">
      <c r="A2104" s="214"/>
      <c r="B2104" s="214"/>
      <c r="C2104" s="214"/>
    </row>
    <row r="2105" spans="1:3">
      <c r="A2105" s="214"/>
      <c r="B2105" s="214"/>
      <c r="C2105" s="214"/>
    </row>
    <row r="2106" spans="1:3">
      <c r="A2106" s="214"/>
      <c r="B2106" s="214"/>
      <c r="C2106" s="214"/>
    </row>
    <row r="2107" spans="1:3">
      <c r="A2107" s="214"/>
      <c r="B2107" s="214"/>
      <c r="C2107" s="214"/>
    </row>
    <row r="2108" spans="1:3">
      <c r="A2108" s="214"/>
      <c r="B2108" s="214"/>
      <c r="C2108" s="214"/>
    </row>
    <row r="2109" spans="1:3">
      <c r="A2109" s="214"/>
      <c r="B2109" s="214"/>
      <c r="C2109" s="214"/>
    </row>
    <row r="2110" spans="1:3">
      <c r="A2110" s="214"/>
      <c r="B2110" s="214"/>
      <c r="C2110" s="214"/>
    </row>
    <row r="2111" spans="1:3">
      <c r="A2111" s="214"/>
      <c r="B2111" s="214"/>
      <c r="C2111" s="214"/>
    </row>
    <row r="2112" spans="1:3">
      <c r="A2112" s="214"/>
      <c r="B2112" s="214"/>
      <c r="C2112" s="214"/>
    </row>
    <row r="2113" spans="1:3">
      <c r="A2113" s="214"/>
      <c r="B2113" s="214"/>
      <c r="C2113" s="214"/>
    </row>
    <row r="2114" spans="1:3">
      <c r="A2114" s="214"/>
      <c r="B2114" s="214"/>
      <c r="C2114" s="214"/>
    </row>
    <row r="2115" spans="1:3">
      <c r="A2115" s="214"/>
      <c r="B2115" s="214"/>
      <c r="C2115" s="214"/>
    </row>
    <row r="2116" spans="1:3">
      <c r="A2116" s="214"/>
      <c r="B2116" s="214"/>
      <c r="C2116" s="214"/>
    </row>
    <row r="2117" spans="1:3">
      <c r="A2117" s="214"/>
      <c r="B2117" s="214"/>
      <c r="C2117" s="214"/>
    </row>
    <row r="2118" spans="1:3">
      <c r="A2118" s="214"/>
      <c r="B2118" s="214"/>
      <c r="C2118" s="214"/>
    </row>
    <row r="2119" spans="1:3">
      <c r="A2119" s="214"/>
      <c r="B2119" s="214"/>
      <c r="C2119" s="214"/>
    </row>
    <row r="2120" spans="1:3">
      <c r="A2120" s="214"/>
      <c r="B2120" s="214"/>
      <c r="C2120" s="214"/>
    </row>
    <row r="2121" spans="1:3">
      <c r="A2121" s="214"/>
      <c r="B2121" s="214"/>
      <c r="C2121" s="214"/>
    </row>
    <row r="2122" spans="1:3">
      <c r="A2122" s="214"/>
      <c r="B2122" s="214"/>
      <c r="C2122" s="214"/>
    </row>
    <row r="2123" spans="1:3">
      <c r="A2123" s="214"/>
      <c r="B2123" s="214"/>
      <c r="C2123" s="214"/>
    </row>
    <row r="2124" spans="1:3">
      <c r="A2124" s="214"/>
      <c r="B2124" s="214"/>
      <c r="C2124" s="214"/>
    </row>
    <row r="2125" spans="1:3">
      <c r="A2125" s="214"/>
      <c r="B2125" s="214"/>
      <c r="C2125" s="214"/>
    </row>
    <row r="2126" spans="1:3">
      <c r="A2126" s="214"/>
      <c r="B2126" s="214"/>
      <c r="C2126" s="214"/>
    </row>
    <row r="2127" spans="1:3">
      <c r="A2127" s="214"/>
      <c r="B2127" s="214"/>
      <c r="C2127" s="214"/>
    </row>
    <row r="2128" spans="1:3">
      <c r="A2128" s="214"/>
      <c r="B2128" s="214"/>
      <c r="C2128" s="214"/>
    </row>
    <row r="2129" spans="1:3">
      <c r="A2129" s="214"/>
      <c r="B2129" s="214"/>
      <c r="C2129" s="214"/>
    </row>
    <row r="2130" spans="1:3">
      <c r="A2130" s="214"/>
      <c r="B2130" s="214"/>
      <c r="C2130" s="214"/>
    </row>
    <row r="2131" spans="1:3">
      <c r="A2131" s="214"/>
      <c r="B2131" s="214"/>
      <c r="C2131" s="214"/>
    </row>
    <row r="2132" spans="1:3">
      <c r="A2132" s="214"/>
      <c r="B2132" s="214"/>
      <c r="C2132" s="214"/>
    </row>
    <row r="2133" spans="1:3">
      <c r="A2133" s="214"/>
      <c r="B2133" s="214"/>
      <c r="C2133" s="214"/>
    </row>
    <row r="2134" spans="1:3">
      <c r="A2134" s="214"/>
      <c r="B2134" s="214"/>
      <c r="C2134" s="214"/>
    </row>
    <row r="2135" spans="1:3">
      <c r="A2135" s="214"/>
      <c r="B2135" s="214"/>
      <c r="C2135" s="214"/>
    </row>
    <row r="2136" spans="1:3">
      <c r="A2136" s="214"/>
      <c r="B2136" s="214"/>
      <c r="C2136" s="214"/>
    </row>
    <row r="2137" spans="1:3">
      <c r="A2137" s="214"/>
      <c r="B2137" s="214"/>
      <c r="C2137" s="214"/>
    </row>
    <row r="2138" spans="1:3">
      <c r="A2138" s="214"/>
      <c r="B2138" s="214"/>
      <c r="C2138" s="214"/>
    </row>
    <row r="2139" spans="1:3">
      <c r="A2139" s="214"/>
      <c r="B2139" s="214"/>
      <c r="C2139" s="214"/>
    </row>
    <row r="2140" spans="1:3">
      <c r="A2140" s="214"/>
      <c r="B2140" s="214"/>
      <c r="C2140" s="214"/>
    </row>
    <row r="2141" spans="1:3">
      <c r="A2141" s="214"/>
      <c r="B2141" s="214"/>
      <c r="C2141" s="214"/>
    </row>
    <row r="2142" spans="1:3">
      <c r="A2142" s="214"/>
      <c r="B2142" s="214"/>
      <c r="C2142" s="214"/>
    </row>
    <row r="2143" spans="1:3">
      <c r="A2143" s="214"/>
      <c r="B2143" s="214"/>
      <c r="C2143" s="214"/>
    </row>
    <row r="2144" spans="1:3">
      <c r="A2144" s="214"/>
      <c r="B2144" s="214"/>
      <c r="C2144" s="214"/>
    </row>
    <row r="2145" spans="1:3">
      <c r="A2145" s="214"/>
      <c r="B2145" s="214"/>
      <c r="C2145" s="214"/>
    </row>
    <row r="2146" spans="1:3">
      <c r="A2146" s="214"/>
      <c r="B2146" s="214"/>
      <c r="C2146" s="214"/>
    </row>
    <row r="2147" spans="1:3">
      <c r="A2147" s="214"/>
      <c r="B2147" s="214"/>
      <c r="C2147" s="214"/>
    </row>
    <row r="2148" spans="1:3">
      <c r="A2148" s="214"/>
      <c r="B2148" s="214"/>
      <c r="C2148" s="214"/>
    </row>
    <row r="2149" spans="1:3">
      <c r="A2149" s="214"/>
      <c r="B2149" s="214"/>
      <c r="C2149" s="214"/>
    </row>
    <row r="2150" spans="1:3">
      <c r="A2150" s="214"/>
      <c r="B2150" s="214"/>
      <c r="C2150" s="214"/>
    </row>
    <row r="2151" spans="1:3">
      <c r="A2151" s="214"/>
      <c r="B2151" s="214"/>
      <c r="C2151" s="214"/>
    </row>
    <row r="2152" spans="1:3">
      <c r="A2152" s="214"/>
      <c r="B2152" s="214"/>
      <c r="C2152" s="214"/>
    </row>
    <row r="2153" spans="1:3">
      <c r="A2153" s="214"/>
      <c r="B2153" s="214"/>
      <c r="C2153" s="214"/>
    </row>
    <row r="2154" spans="1:3">
      <c r="A2154" s="214"/>
      <c r="B2154" s="214"/>
      <c r="C2154" s="214"/>
    </row>
    <row r="2155" spans="1:3">
      <c r="A2155" s="214"/>
      <c r="B2155" s="214"/>
      <c r="C2155" s="214"/>
    </row>
    <row r="2156" spans="1:3">
      <c r="A2156" s="214"/>
      <c r="B2156" s="214"/>
      <c r="C2156" s="214"/>
    </row>
    <row r="2157" spans="1:3">
      <c r="A2157" s="214"/>
      <c r="B2157" s="214"/>
      <c r="C2157" s="214"/>
    </row>
    <row r="2158" spans="1:3">
      <c r="A2158" s="214"/>
      <c r="B2158" s="214"/>
      <c r="C2158" s="214"/>
    </row>
    <row r="2159" spans="1:3">
      <c r="A2159" s="214"/>
      <c r="B2159" s="214"/>
      <c r="C2159" s="214"/>
    </row>
    <row r="2160" spans="1:3">
      <c r="A2160" s="214"/>
      <c r="B2160" s="214"/>
      <c r="C2160" s="214"/>
    </row>
    <row r="2161" spans="1:3">
      <c r="A2161" s="214"/>
      <c r="B2161" s="214"/>
      <c r="C2161" s="214"/>
    </row>
    <row r="2162" spans="1:3">
      <c r="A2162" s="214"/>
      <c r="B2162" s="214"/>
      <c r="C2162" s="214"/>
    </row>
    <row r="2163" spans="1:3">
      <c r="A2163" s="214"/>
      <c r="B2163" s="214"/>
      <c r="C2163" s="214"/>
    </row>
    <row r="2164" spans="1:3">
      <c r="A2164" s="214"/>
      <c r="B2164" s="214"/>
      <c r="C2164" s="214"/>
    </row>
    <row r="2165" spans="1:3">
      <c r="A2165" s="214"/>
      <c r="B2165" s="214"/>
      <c r="C2165" s="214"/>
    </row>
    <row r="2166" spans="1:3">
      <c r="A2166" s="214"/>
      <c r="B2166" s="214"/>
      <c r="C2166" s="214"/>
    </row>
    <row r="2167" spans="1:3">
      <c r="A2167" s="214"/>
      <c r="B2167" s="214"/>
      <c r="C2167" s="214"/>
    </row>
    <row r="2168" spans="1:3">
      <c r="A2168" s="214"/>
      <c r="B2168" s="214"/>
      <c r="C2168" s="214"/>
    </row>
    <row r="2169" spans="1:3">
      <c r="A2169" s="214"/>
      <c r="B2169" s="214"/>
      <c r="C2169" s="214"/>
    </row>
    <row r="2170" spans="1:3">
      <c r="A2170" s="214"/>
      <c r="B2170" s="214"/>
      <c r="C2170" s="214"/>
    </row>
    <row r="2171" spans="1:3">
      <c r="A2171" s="214"/>
      <c r="B2171" s="214"/>
      <c r="C2171" s="214"/>
    </row>
    <row r="2172" spans="1:3">
      <c r="A2172" s="214"/>
      <c r="B2172" s="214"/>
      <c r="C2172" s="214"/>
    </row>
    <row r="2173" spans="1:3">
      <c r="A2173" s="214"/>
      <c r="B2173" s="214"/>
      <c r="C2173" s="214"/>
    </row>
    <row r="2174" spans="1:3">
      <c r="A2174" s="214"/>
      <c r="B2174" s="214"/>
      <c r="C2174" s="214"/>
    </row>
    <row r="2175" spans="1:3">
      <c r="A2175" s="214"/>
      <c r="B2175" s="214"/>
      <c r="C2175" s="214"/>
    </row>
    <row r="2176" spans="1:3">
      <c r="A2176" s="214"/>
      <c r="B2176" s="214"/>
      <c r="C2176" s="214"/>
    </row>
    <row r="2177" spans="1:3">
      <c r="A2177" s="214"/>
      <c r="B2177" s="214"/>
      <c r="C2177" s="214"/>
    </row>
    <row r="2178" spans="1:3">
      <c r="A2178" s="214"/>
      <c r="B2178" s="214"/>
      <c r="C2178" s="214"/>
    </row>
    <row r="2179" spans="1:3">
      <c r="A2179" s="214"/>
      <c r="B2179" s="214"/>
      <c r="C2179" s="214"/>
    </row>
    <row r="2180" spans="1:3">
      <c r="A2180" s="214"/>
      <c r="B2180" s="214"/>
      <c r="C2180" s="214"/>
    </row>
    <row r="2181" spans="1:3">
      <c r="A2181" s="214"/>
      <c r="B2181" s="214"/>
      <c r="C2181" s="214"/>
    </row>
    <row r="2182" spans="1:3">
      <c r="A2182" s="214"/>
      <c r="B2182" s="214"/>
      <c r="C2182" s="214"/>
    </row>
    <row r="2183" spans="1:3">
      <c r="A2183" s="214"/>
      <c r="B2183" s="214"/>
      <c r="C2183" s="214"/>
    </row>
    <row r="2184" spans="1:3">
      <c r="A2184" s="214"/>
      <c r="B2184" s="214"/>
      <c r="C2184" s="214"/>
    </row>
    <row r="2185" spans="1:3">
      <c r="A2185" s="214"/>
      <c r="B2185" s="214"/>
      <c r="C2185" s="214"/>
    </row>
    <row r="2186" spans="1:3">
      <c r="A2186" s="214"/>
      <c r="B2186" s="214"/>
      <c r="C2186" s="214"/>
    </row>
    <row r="2187" spans="1:3">
      <c r="A2187" s="214"/>
      <c r="B2187" s="214"/>
      <c r="C2187" s="214"/>
    </row>
    <row r="2188" spans="1:3">
      <c r="A2188" s="214"/>
      <c r="B2188" s="214"/>
      <c r="C2188" s="214"/>
    </row>
    <row r="2189" spans="1:3">
      <c r="A2189" s="214"/>
      <c r="B2189" s="214"/>
      <c r="C2189" s="214"/>
    </row>
    <row r="2190" spans="1:3">
      <c r="A2190" s="214"/>
      <c r="B2190" s="214"/>
      <c r="C2190" s="214"/>
    </row>
    <row r="2191" spans="1:3">
      <c r="A2191" s="214"/>
      <c r="B2191" s="214"/>
      <c r="C2191" s="214"/>
    </row>
    <row r="2192" spans="1:3">
      <c r="A2192" s="214"/>
      <c r="B2192" s="214"/>
      <c r="C2192" s="214"/>
    </row>
    <row r="2193" spans="1:3">
      <c r="A2193" s="214"/>
      <c r="B2193" s="214"/>
      <c r="C2193" s="214"/>
    </row>
    <row r="2194" spans="1:3">
      <c r="A2194" s="214"/>
      <c r="B2194" s="214"/>
      <c r="C2194" s="214"/>
    </row>
    <row r="2195" spans="1:3">
      <c r="A2195" s="214"/>
      <c r="B2195" s="214"/>
      <c r="C2195" s="214"/>
    </row>
    <row r="2196" spans="1:3">
      <c r="A2196" s="214"/>
      <c r="B2196" s="214"/>
      <c r="C2196" s="214"/>
    </row>
    <row r="2197" spans="1:3">
      <c r="A2197" s="214"/>
      <c r="B2197" s="214"/>
      <c r="C2197" s="214"/>
    </row>
    <row r="2198" spans="1:3">
      <c r="A2198" s="214"/>
      <c r="B2198" s="214"/>
      <c r="C2198" s="214"/>
    </row>
    <row r="2199" spans="1:3">
      <c r="A2199" s="214"/>
      <c r="B2199" s="214"/>
      <c r="C2199" s="214"/>
    </row>
    <row r="2200" spans="1:3">
      <c r="A2200" s="214"/>
      <c r="B2200" s="214"/>
      <c r="C2200" s="214"/>
    </row>
    <row r="2201" spans="1:3">
      <c r="A2201" s="214"/>
      <c r="B2201" s="214"/>
      <c r="C2201" s="214"/>
    </row>
    <row r="2202" spans="1:3">
      <c r="A2202" s="214"/>
      <c r="B2202" s="214"/>
      <c r="C2202" s="214"/>
    </row>
    <row r="2203" spans="1:3">
      <c r="A2203" s="214"/>
      <c r="B2203" s="214"/>
      <c r="C2203" s="214"/>
    </row>
    <row r="2204" spans="1:3">
      <c r="A2204" s="214"/>
      <c r="B2204" s="214"/>
      <c r="C2204" s="214"/>
    </row>
    <row r="2205" spans="1:3">
      <c r="A2205" s="214"/>
      <c r="B2205" s="214"/>
      <c r="C2205" s="214"/>
    </row>
    <row r="2206" spans="1:3">
      <c r="A2206" s="214"/>
      <c r="B2206" s="214"/>
      <c r="C2206" s="214"/>
    </row>
    <row r="2207" spans="1:3">
      <c r="A2207" s="214"/>
      <c r="B2207" s="214"/>
      <c r="C2207" s="214"/>
    </row>
    <row r="2208" spans="1:3">
      <c r="A2208" s="214"/>
      <c r="B2208" s="214"/>
      <c r="C2208" s="214"/>
    </row>
    <row r="2209" spans="1:3">
      <c r="A2209" s="214"/>
      <c r="B2209" s="214"/>
      <c r="C2209" s="214"/>
    </row>
    <row r="2210" spans="1:3">
      <c r="A2210" s="214"/>
      <c r="B2210" s="214"/>
      <c r="C2210" s="214"/>
    </row>
    <row r="2211" spans="1:3">
      <c r="A2211" s="214"/>
      <c r="B2211" s="214"/>
      <c r="C2211" s="214"/>
    </row>
    <row r="2212" spans="1:3">
      <c r="A2212" s="214"/>
      <c r="B2212" s="214"/>
      <c r="C2212" s="214"/>
    </row>
    <row r="2213" spans="1:3">
      <c r="A2213" s="214"/>
      <c r="B2213" s="214"/>
      <c r="C2213" s="214"/>
    </row>
    <row r="2214" spans="1:3">
      <c r="A2214" s="214"/>
      <c r="B2214" s="214"/>
      <c r="C2214" s="214"/>
    </row>
    <row r="2215" spans="1:3">
      <c r="A2215" s="214"/>
      <c r="B2215" s="214"/>
      <c r="C2215" s="214"/>
    </row>
    <row r="2216" spans="1:3">
      <c r="A2216" s="214"/>
      <c r="B2216" s="214"/>
      <c r="C2216" s="214"/>
    </row>
    <row r="2217" spans="1:3">
      <c r="A2217" s="214"/>
      <c r="B2217" s="214"/>
      <c r="C2217" s="214"/>
    </row>
    <row r="2218" spans="1:3">
      <c r="A2218" s="214"/>
      <c r="B2218" s="214"/>
      <c r="C2218" s="214"/>
    </row>
    <row r="2219" spans="1:3">
      <c r="A2219" s="214"/>
      <c r="B2219" s="214"/>
      <c r="C2219" s="214"/>
    </row>
    <row r="2220" spans="1:3">
      <c r="A2220" s="214"/>
      <c r="B2220" s="214"/>
      <c r="C2220" s="214"/>
    </row>
    <row r="2221" spans="1:3">
      <c r="A2221" s="214"/>
      <c r="B2221" s="214"/>
      <c r="C2221" s="214"/>
    </row>
    <row r="2222" spans="1:3">
      <c r="A2222" s="214"/>
      <c r="B2222" s="214"/>
      <c r="C2222" s="214"/>
    </row>
    <row r="2223" spans="1:3">
      <c r="A2223" s="214"/>
      <c r="B2223" s="214"/>
      <c r="C2223" s="214"/>
    </row>
    <row r="2224" spans="1:3">
      <c r="A2224" s="214"/>
      <c r="B2224" s="214"/>
      <c r="C2224" s="214"/>
    </row>
    <row r="2225" spans="1:3">
      <c r="A2225" s="214"/>
      <c r="B2225" s="214"/>
      <c r="C2225" s="214"/>
    </row>
    <row r="2226" spans="1:3">
      <c r="A2226" s="214"/>
      <c r="B2226" s="214"/>
      <c r="C2226" s="214"/>
    </row>
    <row r="2227" spans="1:3">
      <c r="A2227" s="214"/>
      <c r="B2227" s="214"/>
      <c r="C2227" s="214"/>
    </row>
    <row r="2228" spans="1:3">
      <c r="A2228" s="214"/>
      <c r="B2228" s="214"/>
      <c r="C2228" s="214"/>
    </row>
    <row r="2229" spans="1:3">
      <c r="A2229" s="214"/>
      <c r="B2229" s="214"/>
      <c r="C2229" s="214"/>
    </row>
    <row r="2230" spans="1:3">
      <c r="A2230" s="214"/>
      <c r="B2230" s="214"/>
      <c r="C2230" s="214"/>
    </row>
    <row r="2231" spans="1:3">
      <c r="A2231" s="214"/>
      <c r="B2231" s="214"/>
      <c r="C2231" s="214"/>
    </row>
    <row r="2232" spans="1:3">
      <c r="A2232" s="214"/>
      <c r="B2232" s="214"/>
      <c r="C2232" s="214"/>
    </row>
    <row r="2233" spans="1:3">
      <c r="A2233" s="214"/>
      <c r="B2233" s="214"/>
      <c r="C2233" s="214"/>
    </row>
    <row r="2234" spans="1:3">
      <c r="A2234" s="214"/>
      <c r="B2234" s="214"/>
      <c r="C2234" s="214"/>
    </row>
    <row r="2235" spans="1:3">
      <c r="A2235" s="214"/>
      <c r="B2235" s="214"/>
      <c r="C2235" s="214"/>
    </row>
    <row r="2236" spans="1:3">
      <c r="A2236" s="214"/>
      <c r="B2236" s="214"/>
      <c r="C2236" s="214"/>
    </row>
    <row r="2237" spans="1:3">
      <c r="A2237" s="214"/>
      <c r="B2237" s="214"/>
      <c r="C2237" s="214"/>
    </row>
    <row r="2238" spans="1:3">
      <c r="A2238" s="214"/>
      <c r="B2238" s="214"/>
      <c r="C2238" s="214"/>
    </row>
    <row r="2239" spans="1:3">
      <c r="A2239" s="214"/>
      <c r="B2239" s="214"/>
      <c r="C2239" s="214"/>
    </row>
    <row r="2240" spans="1:3">
      <c r="A2240" s="214"/>
      <c r="B2240" s="214"/>
      <c r="C2240" s="214"/>
    </row>
    <row r="2241" spans="1:3">
      <c r="A2241" s="214"/>
      <c r="B2241" s="214"/>
      <c r="C2241" s="214"/>
    </row>
    <row r="2242" spans="1:3">
      <c r="A2242" s="214"/>
      <c r="B2242" s="214"/>
      <c r="C2242" s="214"/>
    </row>
    <row r="2243" spans="1:3">
      <c r="A2243" s="214"/>
      <c r="B2243" s="214"/>
      <c r="C2243" s="214"/>
    </row>
    <row r="2244" spans="1:3">
      <c r="A2244" s="214"/>
      <c r="B2244" s="214"/>
      <c r="C2244" s="214"/>
    </row>
    <row r="2245" spans="1:3">
      <c r="A2245" s="214"/>
      <c r="B2245" s="214"/>
      <c r="C2245" s="214"/>
    </row>
    <row r="2246" spans="1:3">
      <c r="A2246" s="214"/>
      <c r="B2246" s="214"/>
      <c r="C2246" s="214"/>
    </row>
    <row r="2247" spans="1:3">
      <c r="A2247" s="214"/>
      <c r="B2247" s="214"/>
      <c r="C2247" s="214"/>
    </row>
    <row r="2248" spans="1:3">
      <c r="A2248" s="214"/>
      <c r="B2248" s="214"/>
      <c r="C2248" s="214"/>
    </row>
    <row r="2249" spans="1:3">
      <c r="A2249" s="214"/>
      <c r="B2249" s="214"/>
      <c r="C2249" s="214"/>
    </row>
    <row r="2250" spans="1:3">
      <c r="A2250" s="214"/>
      <c r="B2250" s="214"/>
      <c r="C2250" s="214"/>
    </row>
    <row r="2251" spans="1:3">
      <c r="A2251" s="214"/>
      <c r="B2251" s="214"/>
      <c r="C2251" s="214"/>
    </row>
    <row r="2252" spans="1:3">
      <c r="A2252" s="214"/>
      <c r="B2252" s="214"/>
      <c r="C2252" s="214"/>
    </row>
    <row r="2253" spans="1:3">
      <c r="A2253" s="214"/>
      <c r="B2253" s="214"/>
      <c r="C2253" s="214"/>
    </row>
    <row r="2254" spans="1:3">
      <c r="A2254" s="214"/>
      <c r="B2254" s="214"/>
      <c r="C2254" s="214"/>
    </row>
    <row r="2255" spans="1:3">
      <c r="A2255" s="214"/>
      <c r="B2255" s="214"/>
      <c r="C2255" s="214"/>
    </row>
    <row r="2256" spans="1:3">
      <c r="A2256" s="214"/>
      <c r="B2256" s="214"/>
      <c r="C2256" s="214"/>
    </row>
    <row r="2257" spans="1:3">
      <c r="A2257" s="214"/>
      <c r="B2257" s="214"/>
      <c r="C2257" s="214"/>
    </row>
    <row r="2258" spans="1:3">
      <c r="A2258" s="214"/>
      <c r="B2258" s="214"/>
      <c r="C2258" s="214"/>
    </row>
    <row r="2259" spans="1:3">
      <c r="A2259" s="214"/>
      <c r="B2259" s="214"/>
      <c r="C2259" s="214"/>
    </row>
    <row r="2260" spans="1:3">
      <c r="A2260" s="214"/>
      <c r="B2260" s="214"/>
      <c r="C2260" s="214"/>
    </row>
    <row r="2261" spans="1:3">
      <c r="A2261" s="214"/>
      <c r="B2261" s="214"/>
      <c r="C2261" s="214"/>
    </row>
    <row r="2262" spans="1:3">
      <c r="A2262" s="214"/>
      <c r="B2262" s="214"/>
      <c r="C2262" s="214"/>
    </row>
    <row r="2263" spans="1:3">
      <c r="A2263" s="214"/>
      <c r="B2263" s="214"/>
      <c r="C2263" s="214"/>
    </row>
    <row r="2264" spans="1:3">
      <c r="A2264" s="214"/>
      <c r="B2264" s="214"/>
      <c r="C2264" s="214"/>
    </row>
    <row r="2265" spans="1:3">
      <c r="A2265" s="214"/>
      <c r="B2265" s="214"/>
      <c r="C2265" s="214"/>
    </row>
    <row r="2266" spans="1:3">
      <c r="A2266" s="214"/>
      <c r="B2266" s="214"/>
      <c r="C2266" s="214"/>
    </row>
    <row r="2267" spans="1:3">
      <c r="A2267" s="214"/>
      <c r="B2267" s="214"/>
      <c r="C2267" s="214"/>
    </row>
    <row r="2268" spans="1:3">
      <c r="A2268" s="214"/>
      <c r="B2268" s="214"/>
      <c r="C2268" s="214"/>
    </row>
    <row r="2269" spans="1:3">
      <c r="A2269" s="214"/>
      <c r="B2269" s="214"/>
      <c r="C2269" s="214"/>
    </row>
    <row r="2270" spans="1:3">
      <c r="A2270" s="214"/>
      <c r="B2270" s="214"/>
      <c r="C2270" s="214"/>
    </row>
    <row r="2271" spans="1:3">
      <c r="A2271" s="214"/>
      <c r="B2271" s="214"/>
      <c r="C2271" s="214"/>
    </row>
    <row r="2272" spans="1:3">
      <c r="A2272" s="214"/>
      <c r="B2272" s="214"/>
      <c r="C2272" s="214"/>
    </row>
    <row r="2273" spans="1:3">
      <c r="A2273" s="214"/>
      <c r="B2273" s="214"/>
      <c r="C2273" s="214"/>
    </row>
    <row r="2274" spans="1:3">
      <c r="A2274" s="214"/>
      <c r="B2274" s="214"/>
      <c r="C2274" s="214"/>
    </row>
    <row r="2275" spans="1:3">
      <c r="A2275" s="214"/>
      <c r="B2275" s="214"/>
      <c r="C2275" s="214"/>
    </row>
    <row r="2276" spans="1:3">
      <c r="A2276" s="214"/>
      <c r="B2276" s="214"/>
      <c r="C2276" s="214"/>
    </row>
    <row r="2277" spans="1:3">
      <c r="A2277" s="214"/>
      <c r="B2277" s="214"/>
      <c r="C2277" s="214"/>
    </row>
    <row r="2278" spans="1:3">
      <c r="A2278" s="214"/>
      <c r="B2278" s="214"/>
      <c r="C2278" s="214"/>
    </row>
    <row r="2279" spans="1:3">
      <c r="A2279" s="214"/>
      <c r="B2279" s="214"/>
      <c r="C2279" s="214"/>
    </row>
    <row r="2280" spans="1:3">
      <c r="A2280" s="214"/>
      <c r="B2280" s="214"/>
      <c r="C2280" s="214"/>
    </row>
    <row r="2281" spans="1:3">
      <c r="A2281" s="214"/>
      <c r="B2281" s="214"/>
      <c r="C2281" s="214"/>
    </row>
    <row r="2282" spans="1:3">
      <c r="A2282" s="214"/>
      <c r="B2282" s="214"/>
      <c r="C2282" s="214"/>
    </row>
    <row r="2283" spans="1:3">
      <c r="A2283" s="214"/>
      <c r="B2283" s="214"/>
      <c r="C2283" s="214"/>
    </row>
    <row r="2284" spans="1:3">
      <c r="A2284" s="214"/>
      <c r="B2284" s="214"/>
      <c r="C2284" s="214"/>
    </row>
    <row r="2285" spans="1:3">
      <c r="A2285" s="214"/>
      <c r="B2285" s="214"/>
      <c r="C2285" s="214"/>
    </row>
    <row r="2286" spans="1:3">
      <c r="A2286" s="214"/>
      <c r="B2286" s="214"/>
      <c r="C2286" s="214"/>
    </row>
    <row r="2287" spans="1:3">
      <c r="A2287" s="214"/>
      <c r="B2287" s="214"/>
      <c r="C2287" s="214"/>
    </row>
    <row r="2288" spans="1:3">
      <c r="A2288" s="214"/>
      <c r="B2288" s="214"/>
      <c r="C2288" s="214"/>
    </row>
    <row r="2289" spans="1:3">
      <c r="A2289" s="214"/>
      <c r="B2289" s="214"/>
      <c r="C2289" s="214"/>
    </row>
    <row r="2290" spans="1:3">
      <c r="A2290" s="214"/>
      <c r="B2290" s="214"/>
      <c r="C2290" s="214"/>
    </row>
    <row r="2291" spans="1:3">
      <c r="A2291" s="214"/>
      <c r="B2291" s="214"/>
      <c r="C2291" s="214"/>
    </row>
    <row r="2292" spans="1:3">
      <c r="A2292" s="214"/>
      <c r="B2292" s="214"/>
      <c r="C2292" s="214"/>
    </row>
    <row r="2293" spans="1:3">
      <c r="A2293" s="214"/>
      <c r="B2293" s="214"/>
      <c r="C2293" s="214"/>
    </row>
    <row r="2294" spans="1:3">
      <c r="A2294" s="214"/>
      <c r="B2294" s="214"/>
      <c r="C2294" s="214"/>
    </row>
    <row r="2295" spans="1:3">
      <c r="A2295" s="214"/>
      <c r="B2295" s="214"/>
      <c r="C2295" s="214"/>
    </row>
    <row r="2296" spans="1:3">
      <c r="A2296" s="214"/>
      <c r="B2296" s="214"/>
      <c r="C2296" s="214"/>
    </row>
    <row r="2297" spans="1:3">
      <c r="A2297" s="214"/>
      <c r="B2297" s="214"/>
      <c r="C2297" s="214"/>
    </row>
    <row r="2298" spans="1:3">
      <c r="A2298" s="214"/>
      <c r="B2298" s="214"/>
      <c r="C2298" s="214"/>
    </row>
    <row r="2299" spans="1:3">
      <c r="A2299" s="214"/>
      <c r="B2299" s="214"/>
      <c r="C2299" s="214"/>
    </row>
    <row r="2300" spans="1:3">
      <c r="A2300" s="214"/>
      <c r="B2300" s="214"/>
      <c r="C2300" s="214"/>
    </row>
    <row r="2301" spans="1:3">
      <c r="A2301" s="214"/>
      <c r="B2301" s="214"/>
      <c r="C2301" s="214"/>
    </row>
    <row r="2302" spans="1:3">
      <c r="A2302" s="214"/>
      <c r="B2302" s="214"/>
      <c r="C2302" s="214"/>
    </row>
    <row r="2303" spans="1:3">
      <c r="A2303" s="214"/>
      <c r="B2303" s="214"/>
      <c r="C2303" s="214"/>
    </row>
    <row r="2304" spans="1:3">
      <c r="A2304" s="214"/>
      <c r="B2304" s="214"/>
      <c r="C2304" s="214"/>
    </row>
    <row r="2305" spans="1:3">
      <c r="A2305" s="214"/>
      <c r="B2305" s="214"/>
      <c r="C2305" s="214"/>
    </row>
    <row r="2306" spans="1:3">
      <c r="A2306" s="214"/>
      <c r="B2306" s="214"/>
      <c r="C2306" s="214"/>
    </row>
    <row r="2307" spans="1:3">
      <c r="A2307" s="214"/>
      <c r="B2307" s="214"/>
      <c r="C2307" s="214"/>
    </row>
    <row r="2308" spans="1:3">
      <c r="A2308" s="214"/>
      <c r="B2308" s="214"/>
      <c r="C2308" s="214"/>
    </row>
    <row r="2309" spans="1:3">
      <c r="A2309" s="214"/>
      <c r="B2309" s="214"/>
      <c r="C2309" s="214"/>
    </row>
    <row r="2310" spans="1:3">
      <c r="A2310" s="214"/>
      <c r="B2310" s="214"/>
      <c r="C2310" s="214"/>
    </row>
    <row r="2311" spans="1:3">
      <c r="A2311" s="214"/>
      <c r="B2311" s="214"/>
      <c r="C2311" s="214"/>
    </row>
    <row r="2312" spans="1:3">
      <c r="A2312" s="214"/>
      <c r="B2312" s="214"/>
      <c r="C2312" s="214"/>
    </row>
    <row r="2313" spans="1:3">
      <c r="A2313" s="214"/>
      <c r="B2313" s="214"/>
      <c r="C2313" s="214"/>
    </row>
    <row r="2314" spans="1:3">
      <c r="A2314" s="214"/>
      <c r="B2314" s="214"/>
      <c r="C2314" s="214"/>
    </row>
    <row r="2315" spans="1:3">
      <c r="A2315" s="214"/>
      <c r="B2315" s="214"/>
      <c r="C2315" s="214"/>
    </row>
    <row r="2316" spans="1:3">
      <c r="A2316" s="214"/>
      <c r="B2316" s="214"/>
      <c r="C2316" s="214"/>
    </row>
    <row r="2317" spans="1:3">
      <c r="A2317" s="214"/>
      <c r="B2317" s="214"/>
      <c r="C2317" s="214"/>
    </row>
    <row r="2318" spans="1:3">
      <c r="A2318" s="214"/>
      <c r="B2318" s="214"/>
      <c r="C2318" s="214"/>
    </row>
    <row r="2319" spans="1:3">
      <c r="A2319" s="214"/>
      <c r="B2319" s="214"/>
      <c r="C2319" s="214"/>
    </row>
    <row r="2320" spans="1:3">
      <c r="A2320" s="214"/>
      <c r="B2320" s="214"/>
      <c r="C2320" s="214"/>
    </row>
    <row r="2321" spans="1:3">
      <c r="A2321" s="214"/>
      <c r="B2321" s="214"/>
      <c r="C2321" s="214"/>
    </row>
    <row r="2322" spans="1:3">
      <c r="A2322" s="214"/>
      <c r="B2322" s="214"/>
      <c r="C2322" s="214"/>
    </row>
    <row r="2323" spans="1:3">
      <c r="A2323" s="214"/>
      <c r="B2323" s="214"/>
      <c r="C2323" s="214"/>
    </row>
    <row r="2324" spans="1:3">
      <c r="A2324" s="214"/>
      <c r="B2324" s="214"/>
      <c r="C2324" s="214"/>
    </row>
    <row r="2325" spans="1:3">
      <c r="A2325" s="214"/>
      <c r="B2325" s="214"/>
      <c r="C2325" s="214"/>
    </row>
    <row r="2326" spans="1:3">
      <c r="A2326" s="214"/>
      <c r="B2326" s="214"/>
      <c r="C2326" s="214"/>
    </row>
    <row r="2327" spans="1:3">
      <c r="A2327" s="214"/>
      <c r="B2327" s="214"/>
      <c r="C2327" s="214"/>
    </row>
    <row r="2328" spans="1:3">
      <c r="A2328" s="214"/>
      <c r="B2328" s="214"/>
      <c r="C2328" s="214"/>
    </row>
    <row r="2329" spans="1:3">
      <c r="A2329" s="214"/>
      <c r="B2329" s="214"/>
      <c r="C2329" s="214"/>
    </row>
    <row r="2330" spans="1:3">
      <c r="A2330" s="214"/>
      <c r="B2330" s="214"/>
      <c r="C2330" s="214"/>
    </row>
    <row r="2331" spans="1:3">
      <c r="A2331" s="214"/>
      <c r="B2331" s="214"/>
      <c r="C2331" s="214"/>
    </row>
    <row r="2332" spans="1:3">
      <c r="A2332" s="214"/>
      <c r="B2332" s="214"/>
      <c r="C2332" s="214"/>
    </row>
    <row r="2333" spans="1:3">
      <c r="A2333" s="214"/>
      <c r="B2333" s="214"/>
      <c r="C2333" s="214"/>
    </row>
    <row r="2334" spans="1:3">
      <c r="A2334" s="214"/>
      <c r="B2334" s="214"/>
      <c r="C2334" s="214"/>
    </row>
    <row r="2335" spans="1:3">
      <c r="A2335" s="214"/>
      <c r="B2335" s="214"/>
      <c r="C2335" s="214"/>
    </row>
    <row r="2336" spans="1:3">
      <c r="A2336" s="214"/>
      <c r="B2336" s="214"/>
      <c r="C2336" s="214"/>
    </row>
    <row r="2337" spans="1:3">
      <c r="A2337" s="214"/>
      <c r="B2337" s="214"/>
      <c r="C2337" s="214"/>
    </row>
    <row r="2338" spans="1:3">
      <c r="A2338" s="214"/>
      <c r="B2338" s="214"/>
      <c r="C2338" s="214"/>
    </row>
    <row r="2339" spans="1:3">
      <c r="A2339" s="214"/>
      <c r="B2339" s="214"/>
      <c r="C2339" s="214"/>
    </row>
    <row r="2340" spans="1:3">
      <c r="A2340" s="214"/>
      <c r="B2340" s="214"/>
      <c r="C2340" s="214"/>
    </row>
    <row r="2341" spans="1:3">
      <c r="A2341" s="214"/>
      <c r="B2341" s="214"/>
      <c r="C2341" s="214"/>
    </row>
    <row r="2342" spans="1:3">
      <c r="A2342" s="214"/>
      <c r="B2342" s="214"/>
      <c r="C2342" s="214"/>
    </row>
    <row r="2343" spans="1:3">
      <c r="A2343" s="214"/>
      <c r="B2343" s="214"/>
      <c r="C2343" s="214"/>
    </row>
    <row r="2344" spans="1:3">
      <c r="A2344" s="214"/>
      <c r="B2344" s="214"/>
      <c r="C2344" s="214"/>
    </row>
    <row r="2345" spans="1:3">
      <c r="A2345" s="214"/>
      <c r="B2345" s="214"/>
      <c r="C2345" s="214"/>
    </row>
    <row r="2346" spans="1:3">
      <c r="A2346" s="214"/>
      <c r="B2346" s="214"/>
      <c r="C2346" s="214"/>
    </row>
    <row r="2347" spans="1:3">
      <c r="A2347" s="214"/>
      <c r="B2347" s="214"/>
      <c r="C2347" s="214"/>
    </row>
    <row r="2348" spans="1:3">
      <c r="A2348" s="214"/>
      <c r="B2348" s="214"/>
      <c r="C2348" s="214"/>
    </row>
    <row r="2349" spans="1:3">
      <c r="A2349" s="214"/>
      <c r="B2349" s="214"/>
      <c r="C2349" s="214"/>
    </row>
    <row r="2350" spans="1:3">
      <c r="A2350" s="214"/>
      <c r="B2350" s="214"/>
      <c r="C2350" s="214"/>
    </row>
    <row r="2351" spans="1:3">
      <c r="A2351" s="214"/>
      <c r="B2351" s="214"/>
      <c r="C2351" s="214"/>
    </row>
    <row r="2352" spans="1:3">
      <c r="A2352" s="214"/>
      <c r="B2352" s="214"/>
      <c r="C2352" s="214"/>
    </row>
    <row r="2353" spans="1:3">
      <c r="A2353" s="214"/>
      <c r="B2353" s="214"/>
      <c r="C2353" s="214"/>
    </row>
    <row r="2354" spans="1:3">
      <c r="A2354" s="214"/>
      <c r="B2354" s="214"/>
      <c r="C2354" s="214"/>
    </row>
    <row r="2355" spans="1:3">
      <c r="A2355" s="214"/>
      <c r="B2355" s="214"/>
      <c r="C2355" s="214"/>
    </row>
    <row r="2356" spans="1:3">
      <c r="A2356" s="214"/>
      <c r="B2356" s="214"/>
      <c r="C2356" s="214"/>
    </row>
    <row r="2357" spans="1:3">
      <c r="A2357" s="214"/>
      <c r="B2357" s="214"/>
      <c r="C2357" s="214"/>
    </row>
    <row r="2358" spans="1:3">
      <c r="A2358" s="214"/>
      <c r="B2358" s="214"/>
      <c r="C2358" s="214"/>
    </row>
    <row r="2359" spans="1:3">
      <c r="A2359" s="214"/>
      <c r="B2359" s="214"/>
      <c r="C2359" s="214"/>
    </row>
    <row r="2360" spans="1:3">
      <c r="A2360" s="214"/>
      <c r="B2360" s="214"/>
      <c r="C2360" s="214"/>
    </row>
    <row r="2361" spans="1:3">
      <c r="A2361" s="214"/>
      <c r="B2361" s="214"/>
      <c r="C2361" s="214"/>
    </row>
    <row r="2362" spans="1:3">
      <c r="A2362" s="214"/>
      <c r="B2362" s="214"/>
      <c r="C2362" s="214"/>
    </row>
    <row r="2363" spans="1:3">
      <c r="A2363" s="214"/>
      <c r="B2363" s="214"/>
      <c r="C2363" s="214"/>
    </row>
    <row r="2364" spans="1:3">
      <c r="A2364" s="214"/>
      <c r="B2364" s="214"/>
      <c r="C2364" s="214"/>
    </row>
    <row r="2365" spans="1:3">
      <c r="A2365" s="214"/>
      <c r="B2365" s="214"/>
      <c r="C2365" s="214"/>
    </row>
    <row r="2366" spans="1:3">
      <c r="A2366" s="214"/>
      <c r="B2366" s="214"/>
      <c r="C2366" s="214"/>
    </row>
    <row r="2367" spans="1:3">
      <c r="A2367" s="214"/>
      <c r="B2367" s="214"/>
      <c r="C2367" s="214"/>
    </row>
    <row r="2368" spans="1:3">
      <c r="A2368" s="214"/>
      <c r="B2368" s="214"/>
      <c r="C2368" s="214"/>
    </row>
    <row r="2369" spans="1:3">
      <c r="A2369" s="214"/>
      <c r="B2369" s="214"/>
      <c r="C2369" s="214"/>
    </row>
    <row r="2370" spans="1:3">
      <c r="A2370" s="214"/>
      <c r="B2370" s="214"/>
      <c r="C2370" s="214"/>
    </row>
    <row r="2371" spans="1:3">
      <c r="A2371" s="214"/>
      <c r="B2371" s="214"/>
      <c r="C2371" s="214"/>
    </row>
    <row r="2372" spans="1:3">
      <c r="A2372" s="214"/>
      <c r="B2372" s="214"/>
      <c r="C2372" s="214"/>
    </row>
    <row r="2373" spans="1:3">
      <c r="A2373" s="214"/>
      <c r="B2373" s="214"/>
      <c r="C2373" s="214"/>
    </row>
    <row r="2374" spans="1:3">
      <c r="A2374" s="214"/>
      <c r="B2374" s="214"/>
      <c r="C2374" s="214"/>
    </row>
    <row r="2375" spans="1:3">
      <c r="A2375" s="214"/>
      <c r="B2375" s="214"/>
      <c r="C2375" s="214"/>
    </row>
    <row r="2376" spans="1:3">
      <c r="A2376" s="214"/>
      <c r="B2376" s="214"/>
      <c r="C2376" s="214"/>
    </row>
    <row r="2377" spans="1:3">
      <c r="A2377" s="214"/>
      <c r="B2377" s="214"/>
      <c r="C2377" s="214"/>
    </row>
    <row r="2378" spans="1:3">
      <c r="A2378" s="214"/>
      <c r="B2378" s="214"/>
      <c r="C2378" s="214"/>
    </row>
    <row r="2379" spans="1:3">
      <c r="A2379" s="214"/>
      <c r="B2379" s="214"/>
      <c r="C2379" s="214"/>
    </row>
    <row r="2380" spans="1:3">
      <c r="A2380" s="214"/>
      <c r="B2380" s="214"/>
      <c r="C2380" s="214"/>
    </row>
    <row r="2381" spans="1:3">
      <c r="A2381" s="214"/>
      <c r="B2381" s="214"/>
      <c r="C2381" s="214"/>
    </row>
    <row r="2382" spans="1:3">
      <c r="A2382" s="214"/>
      <c r="B2382" s="214"/>
      <c r="C2382" s="214"/>
    </row>
    <row r="2383" spans="1:3">
      <c r="A2383" s="214"/>
      <c r="B2383" s="214"/>
      <c r="C2383" s="214"/>
    </row>
    <row r="2384" spans="1:3">
      <c r="A2384" s="214"/>
      <c r="B2384" s="214"/>
      <c r="C2384" s="214"/>
    </row>
    <row r="2385" spans="1:3">
      <c r="A2385" s="214"/>
      <c r="B2385" s="214"/>
      <c r="C2385" s="214"/>
    </row>
    <row r="2386" spans="1:3">
      <c r="A2386" s="214"/>
      <c r="B2386" s="214"/>
      <c r="C2386" s="214"/>
    </row>
    <row r="2387" spans="1:3">
      <c r="A2387" s="214"/>
      <c r="B2387" s="214"/>
      <c r="C2387" s="214"/>
    </row>
    <row r="2388" spans="1:3">
      <c r="A2388" s="214"/>
      <c r="B2388" s="214"/>
      <c r="C2388" s="214"/>
    </row>
    <row r="2389" spans="1:3">
      <c r="A2389" s="214"/>
      <c r="B2389" s="214"/>
      <c r="C2389" s="214"/>
    </row>
    <row r="2390" spans="1:3">
      <c r="A2390" s="214"/>
      <c r="B2390" s="214"/>
      <c r="C2390" s="214"/>
    </row>
    <row r="2391" spans="1:3">
      <c r="A2391" s="214"/>
      <c r="B2391" s="214"/>
      <c r="C2391" s="214"/>
    </row>
    <row r="2392" spans="1:3">
      <c r="A2392" s="214"/>
      <c r="B2392" s="214"/>
      <c r="C2392" s="214"/>
    </row>
    <row r="2393" spans="1:3">
      <c r="A2393" s="214"/>
      <c r="B2393" s="214"/>
      <c r="C2393" s="214"/>
    </row>
    <row r="2394" spans="1:3">
      <c r="A2394" s="214"/>
      <c r="B2394" s="214"/>
      <c r="C2394" s="214"/>
    </row>
    <row r="2395" spans="1:3">
      <c r="A2395" s="214"/>
      <c r="B2395" s="214"/>
      <c r="C2395" s="214"/>
    </row>
    <row r="2396" spans="1:3">
      <c r="A2396" s="214"/>
      <c r="B2396" s="214"/>
      <c r="C2396" s="214"/>
    </row>
    <row r="2397" spans="1:3">
      <c r="A2397" s="214"/>
      <c r="B2397" s="214"/>
      <c r="C2397" s="214"/>
    </row>
    <row r="2398" spans="1:3">
      <c r="A2398" s="214"/>
      <c r="B2398" s="214"/>
      <c r="C2398" s="214"/>
    </row>
    <row r="2399" spans="1:3">
      <c r="A2399" s="214"/>
      <c r="B2399" s="214"/>
      <c r="C2399" s="214"/>
    </row>
    <row r="2400" spans="1:3">
      <c r="A2400" s="214"/>
      <c r="B2400" s="214"/>
      <c r="C2400" s="214"/>
    </row>
    <row r="2401" spans="1:3">
      <c r="A2401" s="214"/>
      <c r="B2401" s="214"/>
      <c r="C2401" s="214"/>
    </row>
    <row r="2402" spans="1:3">
      <c r="A2402" s="214"/>
      <c r="B2402" s="214"/>
      <c r="C2402" s="214"/>
    </row>
    <row r="2403" spans="1:3">
      <c r="A2403" s="214"/>
      <c r="B2403" s="214"/>
      <c r="C2403" s="214"/>
    </row>
    <row r="2404" spans="1:3">
      <c r="A2404" s="214"/>
      <c r="B2404" s="214"/>
      <c r="C2404" s="214"/>
    </row>
    <row r="2405" spans="1:3">
      <c r="A2405" s="214"/>
      <c r="B2405" s="214"/>
      <c r="C2405" s="214"/>
    </row>
    <row r="2406" spans="1:3">
      <c r="A2406" s="214"/>
      <c r="B2406" s="214"/>
      <c r="C2406" s="214"/>
    </row>
    <row r="2407" spans="1:3">
      <c r="A2407" s="214"/>
      <c r="B2407" s="214"/>
      <c r="C2407" s="214"/>
    </row>
    <row r="2408" spans="1:3">
      <c r="A2408" s="214"/>
      <c r="B2408" s="214"/>
      <c r="C2408" s="214"/>
    </row>
    <row r="2409" spans="1:3">
      <c r="A2409" s="214"/>
      <c r="B2409" s="214"/>
      <c r="C2409" s="214"/>
    </row>
    <row r="2410" spans="1:3">
      <c r="A2410" s="214"/>
      <c r="B2410" s="214"/>
      <c r="C2410" s="214"/>
    </row>
    <row r="2411" spans="1:3">
      <c r="A2411" s="214"/>
      <c r="B2411" s="214"/>
      <c r="C2411" s="214"/>
    </row>
    <row r="2412" spans="1:3">
      <c r="A2412" s="214"/>
      <c r="B2412" s="214"/>
      <c r="C2412" s="214"/>
    </row>
    <row r="2413" spans="1:3">
      <c r="A2413" s="214"/>
      <c r="B2413" s="214"/>
      <c r="C2413" s="214"/>
    </row>
    <row r="2414" spans="1:3">
      <c r="A2414" s="214"/>
      <c r="B2414" s="214"/>
      <c r="C2414" s="214"/>
    </row>
    <row r="2415" spans="1:3">
      <c r="A2415" s="214"/>
      <c r="B2415" s="214"/>
      <c r="C2415" s="214"/>
    </row>
    <row r="2416" spans="1:3">
      <c r="A2416" s="214"/>
      <c r="B2416" s="214"/>
      <c r="C2416" s="214"/>
    </row>
    <row r="2417" spans="1:3">
      <c r="A2417" s="214"/>
      <c r="B2417" s="214"/>
      <c r="C2417" s="214"/>
    </row>
    <row r="2418" spans="1:3">
      <c r="A2418" s="214"/>
      <c r="B2418" s="214"/>
      <c r="C2418" s="214"/>
    </row>
    <row r="2419" spans="1:3">
      <c r="A2419" s="214"/>
      <c r="B2419" s="214"/>
      <c r="C2419" s="214"/>
    </row>
    <row r="2420" spans="1:3">
      <c r="A2420" s="214"/>
      <c r="B2420" s="214"/>
      <c r="C2420" s="214"/>
    </row>
    <row r="2421" spans="1:3">
      <c r="A2421" s="214"/>
      <c r="B2421" s="214"/>
      <c r="C2421" s="214"/>
    </row>
    <row r="2422" spans="1:3">
      <c r="A2422" s="214"/>
      <c r="B2422" s="214"/>
      <c r="C2422" s="214"/>
    </row>
    <row r="2423" spans="1:3">
      <c r="A2423" s="214"/>
      <c r="B2423" s="214"/>
      <c r="C2423" s="214"/>
    </row>
    <row r="2424" spans="1:3">
      <c r="A2424" s="214"/>
      <c r="B2424" s="214"/>
      <c r="C2424" s="214"/>
    </row>
    <row r="2425" spans="1:3">
      <c r="A2425" s="214"/>
      <c r="B2425" s="214"/>
      <c r="C2425" s="214"/>
    </row>
    <row r="2426" spans="1:3">
      <c r="A2426" s="214"/>
      <c r="B2426" s="214"/>
      <c r="C2426" s="214"/>
    </row>
    <row r="2427" spans="1:3">
      <c r="A2427" s="214"/>
      <c r="B2427" s="214"/>
      <c r="C2427" s="214"/>
    </row>
    <row r="2428" spans="1:3">
      <c r="A2428" s="214"/>
      <c r="B2428" s="214"/>
      <c r="C2428" s="214"/>
    </row>
    <row r="2429" spans="1:3">
      <c r="A2429" s="214"/>
      <c r="B2429" s="214"/>
      <c r="C2429" s="214"/>
    </row>
    <row r="2430" spans="1:3">
      <c r="A2430" s="214"/>
      <c r="B2430" s="214"/>
      <c r="C2430" s="214"/>
    </row>
    <row r="2431" spans="1:3">
      <c r="A2431" s="214"/>
      <c r="B2431" s="214"/>
      <c r="C2431" s="214"/>
    </row>
    <row r="2432" spans="1:3">
      <c r="A2432" s="214"/>
      <c r="B2432" s="214"/>
      <c r="C2432" s="214"/>
    </row>
    <row r="2433" spans="1:3">
      <c r="A2433" s="214"/>
      <c r="B2433" s="214"/>
      <c r="C2433" s="214"/>
    </row>
    <row r="2434" spans="1:3">
      <c r="A2434" s="214"/>
      <c r="B2434" s="214"/>
      <c r="C2434" s="214"/>
    </row>
    <row r="2435" spans="1:3">
      <c r="A2435" s="214"/>
      <c r="B2435" s="214"/>
      <c r="C2435" s="214"/>
    </row>
    <row r="2436" spans="1:3">
      <c r="A2436" s="214"/>
      <c r="B2436" s="214"/>
      <c r="C2436" s="214"/>
    </row>
    <row r="2437" spans="1:3">
      <c r="A2437" s="214"/>
      <c r="B2437" s="214"/>
      <c r="C2437" s="214"/>
    </row>
    <row r="2438" spans="1:3">
      <c r="A2438" s="214"/>
      <c r="B2438" s="214"/>
      <c r="C2438" s="214"/>
    </row>
    <row r="2439" spans="1:3">
      <c r="A2439" s="214"/>
      <c r="B2439" s="214"/>
      <c r="C2439" s="214"/>
    </row>
    <row r="2440" spans="1:3">
      <c r="A2440" s="214"/>
      <c r="B2440" s="214"/>
      <c r="C2440" s="214"/>
    </row>
    <row r="2441" spans="1:3">
      <c r="A2441" s="214"/>
      <c r="B2441" s="214"/>
      <c r="C2441" s="214"/>
    </row>
    <row r="2442" spans="1:3">
      <c r="A2442" s="214"/>
      <c r="B2442" s="214"/>
      <c r="C2442" s="214"/>
    </row>
    <row r="2443" spans="1:3">
      <c r="A2443" s="214"/>
      <c r="B2443" s="214"/>
      <c r="C2443" s="214"/>
    </row>
    <row r="2444" spans="1:3">
      <c r="A2444" s="214"/>
      <c r="B2444" s="214"/>
      <c r="C2444" s="214"/>
    </row>
    <row r="2445" spans="1:3">
      <c r="A2445" s="214"/>
      <c r="B2445" s="214"/>
      <c r="C2445" s="214"/>
    </row>
    <row r="2446" spans="1:3">
      <c r="A2446" s="214"/>
      <c r="B2446" s="214"/>
      <c r="C2446" s="214"/>
    </row>
    <row r="2447" spans="1:3">
      <c r="A2447" s="214"/>
      <c r="B2447" s="214"/>
      <c r="C2447" s="214"/>
    </row>
    <row r="2448" spans="1:3">
      <c r="A2448" s="214"/>
      <c r="B2448" s="214"/>
      <c r="C2448" s="214"/>
    </row>
    <row r="2449" spans="1:3">
      <c r="A2449" s="214"/>
      <c r="B2449" s="214"/>
      <c r="C2449" s="214"/>
    </row>
    <row r="2450" spans="1:3">
      <c r="A2450" s="214"/>
      <c r="B2450" s="214"/>
      <c r="C2450" s="214"/>
    </row>
    <row r="2451" spans="1:3">
      <c r="A2451" s="214"/>
      <c r="B2451" s="214"/>
      <c r="C2451" s="214"/>
    </row>
    <row r="2452" spans="1:3">
      <c r="A2452" s="214"/>
      <c r="B2452" s="214"/>
      <c r="C2452" s="214"/>
    </row>
    <row r="2453" spans="1:3">
      <c r="A2453" s="214"/>
      <c r="B2453" s="214"/>
      <c r="C2453" s="214"/>
    </row>
    <row r="2454" spans="1:3">
      <c r="A2454" s="214"/>
      <c r="B2454" s="214"/>
      <c r="C2454" s="214"/>
    </row>
    <row r="2455" spans="1:3">
      <c r="A2455" s="214"/>
      <c r="B2455" s="214"/>
      <c r="C2455" s="214"/>
    </row>
    <row r="2456" spans="1:3">
      <c r="A2456" s="214"/>
      <c r="B2456" s="214"/>
      <c r="C2456" s="214"/>
    </row>
    <row r="2457" spans="1:3">
      <c r="A2457" s="214"/>
      <c r="B2457" s="214"/>
      <c r="C2457" s="214"/>
    </row>
    <row r="2458" spans="1:3">
      <c r="A2458" s="214"/>
      <c r="B2458" s="214"/>
      <c r="C2458" s="214"/>
    </row>
    <row r="2459" spans="1:3">
      <c r="A2459" s="214"/>
      <c r="B2459" s="214"/>
      <c r="C2459" s="214"/>
    </row>
    <row r="2460" spans="1:3">
      <c r="A2460" s="214"/>
      <c r="B2460" s="214"/>
      <c r="C2460" s="214"/>
    </row>
    <row r="2461" spans="1:3">
      <c r="A2461" s="214"/>
      <c r="B2461" s="214"/>
      <c r="C2461" s="214"/>
    </row>
    <row r="2462" spans="1:3">
      <c r="A2462" s="214"/>
      <c r="B2462" s="214"/>
      <c r="C2462" s="214"/>
    </row>
    <row r="2463" spans="1:3">
      <c r="A2463" s="214"/>
      <c r="B2463" s="214"/>
      <c r="C2463" s="214"/>
    </row>
    <row r="2464" spans="1:3">
      <c r="A2464" s="214"/>
      <c r="B2464" s="214"/>
      <c r="C2464" s="214"/>
    </row>
    <row r="2465" spans="1:3">
      <c r="A2465" s="214"/>
      <c r="B2465" s="214"/>
      <c r="C2465" s="214"/>
    </row>
    <row r="2466" spans="1:3">
      <c r="A2466" s="214"/>
      <c r="B2466" s="214"/>
      <c r="C2466" s="214"/>
    </row>
    <row r="2467" spans="1:3">
      <c r="A2467" s="214"/>
      <c r="B2467" s="214"/>
      <c r="C2467" s="214"/>
    </row>
    <row r="2468" spans="1:3">
      <c r="A2468" s="214"/>
      <c r="B2468" s="214"/>
      <c r="C2468" s="214"/>
    </row>
    <row r="2469" spans="1:3">
      <c r="A2469" s="214"/>
      <c r="B2469" s="214"/>
      <c r="C2469" s="214"/>
    </row>
    <row r="2470" spans="1:3">
      <c r="A2470" s="214"/>
      <c r="B2470" s="214"/>
      <c r="C2470" s="214"/>
    </row>
    <row r="2471" spans="1:3">
      <c r="A2471" s="214"/>
      <c r="B2471" s="214"/>
      <c r="C2471" s="214"/>
    </row>
    <row r="2472" spans="1:3">
      <c r="A2472" s="214"/>
      <c r="B2472" s="214"/>
      <c r="C2472" s="214"/>
    </row>
    <row r="2473" spans="1:3">
      <c r="A2473" s="214"/>
      <c r="B2473" s="214"/>
      <c r="C2473" s="214"/>
    </row>
    <row r="2474" spans="1:3">
      <c r="A2474" s="214"/>
      <c r="B2474" s="214"/>
      <c r="C2474" s="214"/>
    </row>
    <row r="2475" spans="1:3">
      <c r="A2475" s="214"/>
      <c r="B2475" s="214"/>
      <c r="C2475" s="214"/>
    </row>
    <row r="2476" spans="1:3">
      <c r="A2476" s="214"/>
      <c r="B2476" s="214"/>
      <c r="C2476" s="214"/>
    </row>
    <row r="2477" spans="1:3">
      <c r="A2477" s="214"/>
      <c r="B2477" s="214"/>
      <c r="C2477" s="214"/>
    </row>
    <row r="2478" spans="1:3">
      <c r="A2478" s="214"/>
      <c r="B2478" s="214"/>
      <c r="C2478" s="214"/>
    </row>
    <row r="2479" spans="1:3">
      <c r="A2479" s="214"/>
      <c r="B2479" s="214"/>
      <c r="C2479" s="214"/>
    </row>
    <row r="2480" spans="1:3">
      <c r="A2480" s="214"/>
      <c r="B2480" s="214"/>
      <c r="C2480" s="214"/>
    </row>
    <row r="2481" spans="1:3">
      <c r="A2481" s="214"/>
      <c r="B2481" s="214"/>
      <c r="C2481" s="214"/>
    </row>
    <row r="2482" spans="1:3">
      <c r="A2482" s="214"/>
      <c r="B2482" s="214"/>
      <c r="C2482" s="214"/>
    </row>
    <row r="2483" spans="1:3">
      <c r="A2483" s="214"/>
      <c r="B2483" s="214"/>
      <c r="C2483" s="214"/>
    </row>
    <row r="2484" spans="1:3">
      <c r="A2484" s="214"/>
      <c r="B2484" s="214"/>
      <c r="C2484" s="214"/>
    </row>
    <row r="2485" spans="1:3">
      <c r="A2485" s="214"/>
      <c r="B2485" s="214"/>
      <c r="C2485" s="214"/>
    </row>
    <row r="2486" spans="1:3">
      <c r="A2486" s="214"/>
      <c r="B2486" s="214"/>
      <c r="C2486" s="214"/>
    </row>
    <row r="2487" spans="1:3">
      <c r="A2487" s="214"/>
      <c r="B2487" s="214"/>
      <c r="C2487" s="214"/>
    </row>
    <row r="2488" spans="1:3">
      <c r="A2488" s="214"/>
      <c r="B2488" s="214"/>
      <c r="C2488" s="214"/>
    </row>
    <row r="2489" spans="1:3">
      <c r="A2489" s="214"/>
      <c r="B2489" s="214"/>
      <c r="C2489" s="214"/>
    </row>
    <row r="2490" spans="1:3">
      <c r="A2490" s="214"/>
      <c r="B2490" s="214"/>
      <c r="C2490" s="214"/>
    </row>
    <row r="2491" spans="1:3">
      <c r="A2491" s="214"/>
      <c r="B2491" s="214"/>
      <c r="C2491" s="214"/>
    </row>
    <row r="2492" spans="1:3">
      <c r="A2492" s="214"/>
      <c r="B2492" s="214"/>
      <c r="C2492" s="214"/>
    </row>
    <row r="2493" spans="1:3">
      <c r="A2493" s="214"/>
      <c r="B2493" s="214"/>
      <c r="C2493" s="214"/>
    </row>
    <row r="2494" spans="1:3">
      <c r="A2494" s="214"/>
      <c r="B2494" s="214"/>
      <c r="C2494" s="214"/>
    </row>
    <row r="2495" spans="1:3">
      <c r="A2495" s="214"/>
      <c r="B2495" s="214"/>
      <c r="C2495" s="214"/>
    </row>
    <row r="2496" spans="1:3">
      <c r="A2496" s="214"/>
      <c r="B2496" s="214"/>
      <c r="C2496" s="214"/>
    </row>
    <row r="2497" spans="1:3">
      <c r="A2497" s="214"/>
      <c r="B2497" s="214"/>
      <c r="C2497" s="214"/>
    </row>
    <row r="2498" spans="1:3">
      <c r="A2498" s="214"/>
      <c r="B2498" s="214"/>
      <c r="C2498" s="214"/>
    </row>
    <row r="2499" spans="1:3">
      <c r="A2499" s="214"/>
      <c r="B2499" s="214"/>
      <c r="C2499" s="214"/>
    </row>
    <row r="2500" spans="1:3">
      <c r="A2500" s="214"/>
      <c r="B2500" s="214"/>
      <c r="C2500" s="214"/>
    </row>
    <row r="2501" spans="1:3">
      <c r="A2501" s="214"/>
      <c r="B2501" s="214"/>
      <c r="C2501" s="214"/>
    </row>
    <row r="2502" spans="1:3">
      <c r="A2502" s="214"/>
      <c r="B2502" s="214"/>
      <c r="C2502" s="214"/>
    </row>
    <row r="2503" spans="1:3">
      <c r="A2503" s="214"/>
      <c r="B2503" s="214"/>
      <c r="C2503" s="214"/>
    </row>
    <row r="2504" spans="1:3">
      <c r="A2504" s="214"/>
      <c r="B2504" s="214"/>
      <c r="C2504" s="214"/>
    </row>
    <row r="2505" spans="1:3">
      <c r="A2505" s="214"/>
      <c r="B2505" s="214"/>
      <c r="C2505" s="214"/>
    </row>
    <row r="2506" spans="1:3">
      <c r="A2506" s="214"/>
      <c r="B2506" s="214"/>
      <c r="C2506" s="214"/>
    </row>
    <row r="2507" spans="1:3">
      <c r="A2507" s="214"/>
      <c r="B2507" s="214"/>
      <c r="C2507" s="214"/>
    </row>
    <row r="2508" spans="1:3">
      <c r="A2508" s="214"/>
      <c r="B2508" s="214"/>
      <c r="C2508" s="214"/>
    </row>
    <row r="2509" spans="1:3">
      <c r="A2509" s="214"/>
      <c r="B2509" s="214"/>
      <c r="C2509" s="214"/>
    </row>
    <row r="2510" spans="1:3">
      <c r="A2510" s="214"/>
      <c r="B2510" s="214"/>
      <c r="C2510" s="214"/>
    </row>
    <row r="2511" spans="1:3">
      <c r="A2511" s="214"/>
      <c r="B2511" s="214"/>
      <c r="C2511" s="214"/>
    </row>
    <row r="2512" spans="1:3">
      <c r="A2512" s="214"/>
      <c r="B2512" s="214"/>
      <c r="C2512" s="214"/>
    </row>
    <row r="2513" spans="1:3">
      <c r="A2513" s="214"/>
      <c r="B2513" s="214"/>
      <c r="C2513" s="214"/>
    </row>
    <row r="2514" spans="1:3">
      <c r="A2514" s="214"/>
      <c r="B2514" s="214"/>
      <c r="C2514" s="214"/>
    </row>
    <row r="2515" spans="1:3">
      <c r="A2515" s="214"/>
      <c r="B2515" s="214"/>
      <c r="C2515" s="214"/>
    </row>
    <row r="2516" spans="1:3">
      <c r="A2516" s="214"/>
      <c r="B2516" s="214"/>
      <c r="C2516" s="214"/>
    </row>
    <row r="2517" spans="1:3">
      <c r="A2517" s="214"/>
      <c r="B2517" s="214"/>
      <c r="C2517" s="214"/>
    </row>
    <row r="2518" spans="1:3">
      <c r="A2518" s="214"/>
      <c r="B2518" s="214"/>
      <c r="C2518" s="214"/>
    </row>
    <row r="2519" spans="1:3">
      <c r="A2519" s="214"/>
      <c r="B2519" s="214"/>
      <c r="C2519" s="214"/>
    </row>
    <row r="2520" spans="1:3">
      <c r="A2520" s="214"/>
      <c r="B2520" s="214"/>
      <c r="C2520" s="214"/>
    </row>
    <row r="2521" spans="1:3">
      <c r="A2521" s="214"/>
      <c r="B2521" s="214"/>
      <c r="C2521" s="214"/>
    </row>
    <row r="2522" spans="1:3">
      <c r="A2522" s="214"/>
      <c r="B2522" s="214"/>
      <c r="C2522" s="214"/>
    </row>
    <row r="2523" spans="1:3">
      <c r="A2523" s="214"/>
      <c r="B2523" s="214"/>
      <c r="C2523" s="214"/>
    </row>
    <row r="2524" spans="1:3">
      <c r="A2524" s="214"/>
      <c r="B2524" s="214"/>
      <c r="C2524" s="214"/>
    </row>
    <row r="2525" spans="1:3">
      <c r="A2525" s="214"/>
      <c r="B2525" s="214"/>
      <c r="C2525" s="214"/>
    </row>
    <row r="2526" spans="1:3">
      <c r="A2526" s="214"/>
      <c r="B2526" s="214"/>
      <c r="C2526" s="214"/>
    </row>
    <row r="2527" spans="1:3">
      <c r="A2527" s="214"/>
      <c r="B2527" s="214"/>
      <c r="C2527" s="214"/>
    </row>
    <row r="2528" spans="1:3">
      <c r="A2528" s="214"/>
      <c r="B2528" s="214"/>
      <c r="C2528" s="214"/>
    </row>
    <row r="2529" spans="1:3">
      <c r="A2529" s="214"/>
      <c r="B2529" s="214"/>
      <c r="C2529" s="214"/>
    </row>
    <row r="2530" spans="1:3">
      <c r="A2530" s="214"/>
      <c r="B2530" s="214"/>
      <c r="C2530" s="214"/>
    </row>
    <row r="2531" spans="1:3">
      <c r="A2531" s="214"/>
      <c r="B2531" s="214"/>
      <c r="C2531" s="214"/>
    </row>
    <row r="2532" spans="1:3">
      <c r="A2532" s="214"/>
      <c r="B2532" s="214"/>
      <c r="C2532" s="214"/>
    </row>
    <row r="2533" spans="1:3">
      <c r="A2533" s="214"/>
      <c r="B2533" s="214"/>
      <c r="C2533" s="214"/>
    </row>
    <row r="2534" spans="1:3">
      <c r="A2534" s="214"/>
      <c r="B2534" s="214"/>
      <c r="C2534" s="214"/>
    </row>
    <row r="2535" spans="1:3">
      <c r="A2535" s="214"/>
      <c r="B2535" s="214"/>
      <c r="C2535" s="214"/>
    </row>
    <row r="2536" spans="1:3">
      <c r="A2536" s="214"/>
      <c r="B2536" s="214"/>
      <c r="C2536" s="214"/>
    </row>
    <row r="2537" spans="1:3">
      <c r="A2537" s="214"/>
      <c r="B2537" s="214"/>
      <c r="C2537" s="214"/>
    </row>
    <row r="2538" spans="1:3">
      <c r="A2538" s="214"/>
      <c r="B2538" s="214"/>
      <c r="C2538" s="214"/>
    </row>
    <row r="2539" spans="1:3">
      <c r="A2539" s="214"/>
      <c r="B2539" s="214"/>
      <c r="C2539" s="214"/>
    </row>
    <row r="2540" spans="1:3">
      <c r="A2540" s="214"/>
      <c r="B2540" s="214"/>
      <c r="C2540" s="214"/>
    </row>
    <row r="2541" spans="1:3">
      <c r="A2541" s="214"/>
      <c r="B2541" s="214"/>
      <c r="C2541" s="214"/>
    </row>
    <row r="2542" spans="1:3">
      <c r="A2542" s="214"/>
      <c r="B2542" s="214"/>
      <c r="C2542" s="214"/>
    </row>
    <row r="2543" spans="1:3">
      <c r="A2543" s="214"/>
      <c r="B2543" s="214"/>
      <c r="C2543" s="214"/>
    </row>
    <row r="2544" spans="1:3">
      <c r="A2544" s="214"/>
      <c r="B2544" s="214"/>
      <c r="C2544" s="214"/>
    </row>
    <row r="2545" spans="1:3">
      <c r="A2545" s="214"/>
      <c r="B2545" s="214"/>
      <c r="C2545" s="214"/>
    </row>
    <row r="2546" spans="1:3">
      <c r="A2546" s="214"/>
      <c r="B2546" s="214"/>
      <c r="C2546" s="214"/>
    </row>
    <row r="2547" spans="1:3">
      <c r="A2547" s="214"/>
      <c r="B2547" s="214"/>
      <c r="C2547" s="214"/>
    </row>
    <row r="2548" spans="1:3">
      <c r="A2548" s="214"/>
      <c r="B2548" s="214"/>
      <c r="C2548" s="214"/>
    </row>
    <row r="2549" spans="1:3">
      <c r="A2549" s="214"/>
      <c r="B2549" s="214"/>
      <c r="C2549" s="214"/>
    </row>
    <row r="2550" spans="1:3">
      <c r="A2550" s="214"/>
      <c r="B2550" s="214"/>
      <c r="C2550" s="214"/>
    </row>
    <row r="2551" spans="1:3">
      <c r="A2551" s="214"/>
      <c r="B2551" s="214"/>
      <c r="C2551" s="214"/>
    </row>
    <row r="2552" spans="1:3">
      <c r="A2552" s="214"/>
      <c r="B2552" s="214"/>
      <c r="C2552" s="214"/>
    </row>
    <row r="2553" spans="1:3">
      <c r="A2553" s="214"/>
      <c r="B2553" s="214"/>
      <c r="C2553" s="214"/>
    </row>
    <row r="2554" spans="1:3">
      <c r="A2554" s="214"/>
      <c r="B2554" s="214"/>
      <c r="C2554" s="214"/>
    </row>
    <row r="2555" spans="1:3">
      <c r="A2555" s="214"/>
      <c r="B2555" s="214"/>
      <c r="C2555" s="214"/>
    </row>
    <row r="2556" spans="1:3">
      <c r="A2556" s="214"/>
      <c r="B2556" s="214"/>
      <c r="C2556" s="214"/>
    </row>
    <row r="2557" spans="1:3">
      <c r="A2557" s="214"/>
      <c r="B2557" s="214"/>
      <c r="C2557" s="214"/>
    </row>
    <row r="2558" spans="1:3">
      <c r="A2558" s="214"/>
      <c r="B2558" s="214"/>
      <c r="C2558" s="214"/>
    </row>
    <row r="2559" spans="1:3">
      <c r="A2559" s="214"/>
      <c r="B2559" s="214"/>
      <c r="C2559" s="214"/>
    </row>
    <row r="2560" spans="1:3">
      <c r="A2560" s="214"/>
      <c r="B2560" s="214"/>
      <c r="C2560" s="214"/>
    </row>
    <row r="2561" spans="1:3">
      <c r="A2561" s="214"/>
      <c r="B2561" s="214"/>
      <c r="C2561" s="214"/>
    </row>
    <row r="2562" spans="1:3">
      <c r="A2562" s="214"/>
      <c r="B2562" s="214"/>
      <c r="C2562" s="214"/>
    </row>
    <row r="2563" spans="1:3">
      <c r="A2563" s="214"/>
      <c r="B2563" s="214"/>
      <c r="C2563" s="214"/>
    </row>
    <row r="2564" spans="1:3">
      <c r="A2564" s="214"/>
      <c r="B2564" s="214"/>
      <c r="C2564" s="214"/>
    </row>
    <row r="2565" spans="1:3">
      <c r="A2565" s="214"/>
      <c r="B2565" s="214"/>
      <c r="C2565" s="214"/>
    </row>
    <row r="2566" spans="1:3">
      <c r="A2566" s="214"/>
      <c r="B2566" s="214"/>
      <c r="C2566" s="214"/>
    </row>
    <row r="2567" spans="1:3">
      <c r="A2567" s="214"/>
      <c r="B2567" s="214"/>
      <c r="C2567" s="214"/>
    </row>
    <row r="2568" spans="1:3">
      <c r="A2568" s="214"/>
      <c r="B2568" s="214"/>
      <c r="C2568" s="214"/>
    </row>
    <row r="2569" spans="1:3">
      <c r="A2569" s="214"/>
      <c r="B2569" s="214"/>
      <c r="C2569" s="214"/>
    </row>
    <row r="2570" spans="1:3">
      <c r="A2570" s="214"/>
      <c r="B2570" s="214"/>
      <c r="C2570" s="214"/>
    </row>
    <row r="2571" spans="1:3">
      <c r="A2571" s="214"/>
      <c r="B2571" s="214"/>
      <c r="C2571" s="214"/>
    </row>
    <row r="2572" spans="1:3">
      <c r="A2572" s="214"/>
      <c r="B2572" s="214"/>
      <c r="C2572" s="214"/>
    </row>
    <row r="2573" spans="1:3">
      <c r="A2573" s="214"/>
      <c r="B2573" s="214"/>
      <c r="C2573" s="214"/>
    </row>
    <row r="2574" spans="1:3">
      <c r="A2574" s="214"/>
      <c r="B2574" s="214"/>
      <c r="C2574" s="214"/>
    </row>
    <row r="2575" spans="1:3">
      <c r="A2575" s="214"/>
      <c r="B2575" s="214"/>
      <c r="C2575" s="214"/>
    </row>
    <row r="2576" spans="1:3">
      <c r="A2576" s="214"/>
      <c r="B2576" s="214"/>
      <c r="C2576" s="214"/>
    </row>
    <row r="2577" spans="1:3">
      <c r="A2577" s="214"/>
      <c r="B2577" s="214"/>
      <c r="C2577" s="214"/>
    </row>
    <row r="2578" spans="1:3">
      <c r="A2578" s="214"/>
      <c r="B2578" s="214"/>
      <c r="C2578" s="214"/>
    </row>
    <row r="2579" spans="1:3">
      <c r="A2579" s="214"/>
      <c r="B2579" s="214"/>
      <c r="C2579" s="214"/>
    </row>
    <row r="2580" spans="1:3">
      <c r="A2580" s="214"/>
      <c r="B2580" s="214"/>
      <c r="C2580" s="214"/>
    </row>
    <row r="2581" spans="1:3">
      <c r="A2581" s="214"/>
      <c r="B2581" s="214"/>
      <c r="C2581" s="214"/>
    </row>
    <row r="2582" spans="1:3">
      <c r="A2582" s="214"/>
      <c r="B2582" s="214"/>
      <c r="C2582" s="214"/>
    </row>
    <row r="2583" spans="1:3">
      <c r="A2583" s="214"/>
      <c r="B2583" s="214"/>
      <c r="C2583" s="214"/>
    </row>
    <row r="2584" spans="1:3">
      <c r="A2584" s="214"/>
      <c r="B2584" s="214"/>
      <c r="C2584" s="214"/>
    </row>
    <row r="2585" spans="1:3">
      <c r="A2585" s="214"/>
      <c r="B2585" s="214"/>
      <c r="C2585" s="214"/>
    </row>
    <row r="2586" spans="1:3">
      <c r="A2586" s="214"/>
      <c r="B2586" s="214"/>
      <c r="C2586" s="214"/>
    </row>
    <row r="2587" spans="1:3">
      <c r="A2587" s="214"/>
      <c r="B2587" s="214"/>
      <c r="C2587" s="214"/>
    </row>
    <row r="2588" spans="1:3">
      <c r="A2588" s="214"/>
      <c r="B2588" s="214"/>
      <c r="C2588" s="214"/>
    </row>
    <row r="2589" spans="1:3">
      <c r="A2589" s="214"/>
      <c r="B2589" s="214"/>
      <c r="C2589" s="214"/>
    </row>
    <row r="2590" spans="1:3">
      <c r="A2590" s="214"/>
      <c r="B2590" s="214"/>
      <c r="C2590" s="214"/>
    </row>
    <row r="2591" spans="1:3">
      <c r="A2591" s="214"/>
      <c r="B2591" s="214"/>
      <c r="C2591" s="214"/>
    </row>
    <row r="2592" spans="1:3">
      <c r="A2592" s="214"/>
      <c r="B2592" s="214"/>
      <c r="C2592" s="214"/>
    </row>
    <row r="2593" spans="1:3">
      <c r="A2593" s="214"/>
      <c r="B2593" s="214"/>
      <c r="C2593" s="214"/>
    </row>
    <row r="2594" spans="1:3">
      <c r="A2594" s="214"/>
      <c r="B2594" s="214"/>
      <c r="C2594" s="214"/>
    </row>
    <row r="2595" spans="1:3">
      <c r="A2595" s="214"/>
      <c r="B2595" s="214"/>
      <c r="C2595" s="214"/>
    </row>
    <row r="2596" spans="1:3">
      <c r="A2596" s="214"/>
      <c r="B2596" s="214"/>
      <c r="C2596" s="214"/>
    </row>
    <row r="2597" spans="1:3">
      <c r="A2597" s="214"/>
      <c r="B2597" s="214"/>
      <c r="C2597" s="214"/>
    </row>
    <row r="2598" spans="1:3">
      <c r="A2598" s="214"/>
      <c r="B2598" s="214"/>
      <c r="C2598" s="214"/>
    </row>
    <row r="2599" spans="1:3">
      <c r="A2599" s="214"/>
      <c r="B2599" s="214"/>
      <c r="C2599" s="214"/>
    </row>
    <row r="2600" spans="1:3">
      <c r="A2600" s="214"/>
      <c r="B2600" s="214"/>
      <c r="C2600" s="214"/>
    </row>
    <row r="2601" spans="1:3">
      <c r="A2601" s="214"/>
      <c r="B2601" s="214"/>
      <c r="C2601" s="214"/>
    </row>
    <row r="2602" spans="1:3">
      <c r="A2602" s="214"/>
      <c r="B2602" s="214"/>
      <c r="C2602" s="214"/>
    </row>
    <row r="2603" spans="1:3">
      <c r="A2603" s="214"/>
      <c r="B2603" s="214"/>
      <c r="C2603" s="214"/>
    </row>
    <row r="2604" spans="1:3">
      <c r="A2604" s="214"/>
      <c r="B2604" s="214"/>
      <c r="C2604" s="214"/>
    </row>
    <row r="2605" spans="1:3">
      <c r="A2605" s="214"/>
      <c r="B2605" s="214"/>
      <c r="C2605" s="214"/>
    </row>
    <row r="2606" spans="1:3">
      <c r="A2606" s="214"/>
      <c r="B2606" s="214"/>
      <c r="C2606" s="214"/>
    </row>
    <row r="2607" spans="1:3">
      <c r="A2607" s="214"/>
      <c r="B2607" s="214"/>
      <c r="C2607" s="214"/>
    </row>
    <row r="2608" spans="1:3">
      <c r="A2608" s="214"/>
      <c r="B2608" s="214"/>
      <c r="C2608" s="214"/>
    </row>
    <row r="2609" spans="1:3">
      <c r="A2609" s="214"/>
      <c r="B2609" s="214"/>
      <c r="C2609" s="214"/>
    </row>
    <row r="2610" spans="1:3">
      <c r="A2610" s="214"/>
      <c r="B2610" s="214"/>
      <c r="C2610" s="214"/>
    </row>
    <row r="2611" spans="1:3">
      <c r="A2611" s="214"/>
      <c r="B2611" s="214"/>
      <c r="C2611" s="214"/>
    </row>
    <row r="2612" spans="1:3">
      <c r="A2612" s="214"/>
      <c r="B2612" s="214"/>
      <c r="C2612" s="214"/>
    </row>
    <row r="2613" spans="1:3">
      <c r="A2613" s="214"/>
      <c r="B2613" s="214"/>
      <c r="C2613" s="214"/>
    </row>
    <row r="2614" spans="1:3">
      <c r="A2614" s="214"/>
      <c r="B2614" s="214"/>
      <c r="C2614" s="214"/>
    </row>
    <row r="2615" spans="1:3">
      <c r="A2615" s="214"/>
      <c r="B2615" s="214"/>
      <c r="C2615" s="214"/>
    </row>
    <row r="2616" spans="1:3">
      <c r="A2616" s="214"/>
      <c r="B2616" s="214"/>
      <c r="C2616" s="214"/>
    </row>
    <row r="2617" spans="1:3">
      <c r="A2617" s="214"/>
      <c r="B2617" s="214"/>
      <c r="C2617" s="214"/>
    </row>
    <row r="2618" spans="1:3">
      <c r="A2618" s="214"/>
      <c r="B2618" s="214"/>
      <c r="C2618" s="214"/>
    </row>
    <row r="2619" spans="1:3">
      <c r="A2619" s="214"/>
      <c r="B2619" s="214"/>
      <c r="C2619" s="214"/>
    </row>
    <row r="2620" spans="1:3">
      <c r="A2620" s="214"/>
      <c r="B2620" s="214"/>
      <c r="C2620" s="214"/>
    </row>
    <row r="2621" spans="1:3">
      <c r="A2621" s="214"/>
      <c r="B2621" s="214"/>
      <c r="C2621" s="214"/>
    </row>
    <row r="2622" spans="1:3">
      <c r="A2622" s="214"/>
      <c r="B2622" s="214"/>
      <c r="C2622" s="214"/>
    </row>
    <row r="2623" spans="1:3">
      <c r="A2623" s="214"/>
      <c r="B2623" s="214"/>
      <c r="C2623" s="214"/>
    </row>
    <row r="2624" spans="1:3">
      <c r="A2624" s="214"/>
      <c r="B2624" s="214"/>
      <c r="C2624" s="214"/>
    </row>
    <row r="2625" spans="1:3">
      <c r="A2625" s="214"/>
      <c r="B2625" s="214"/>
      <c r="C2625" s="214"/>
    </row>
    <row r="2626" spans="1:3">
      <c r="A2626" s="214"/>
      <c r="B2626" s="214"/>
      <c r="C2626" s="214"/>
    </row>
    <row r="2627" spans="1:3">
      <c r="A2627" s="214"/>
      <c r="B2627" s="214"/>
      <c r="C2627" s="214"/>
    </row>
    <row r="2628" spans="1:3">
      <c r="A2628" s="214"/>
      <c r="B2628" s="214"/>
      <c r="C2628" s="214"/>
    </row>
    <row r="2629" spans="1:3">
      <c r="A2629" s="214"/>
      <c r="B2629" s="214"/>
      <c r="C2629" s="214"/>
    </row>
    <row r="2630" spans="1:3">
      <c r="A2630" s="214"/>
      <c r="B2630" s="214"/>
      <c r="C2630" s="214"/>
    </row>
    <row r="2631" spans="1:3">
      <c r="A2631" s="214"/>
      <c r="B2631" s="214"/>
      <c r="C2631" s="214"/>
    </row>
    <row r="2632" spans="1:3">
      <c r="A2632" s="214"/>
      <c r="B2632" s="214"/>
      <c r="C2632" s="214"/>
    </row>
    <row r="2633" spans="1:3">
      <c r="A2633" s="214"/>
      <c r="B2633" s="214"/>
      <c r="C2633" s="214"/>
    </row>
    <row r="2634" spans="1:3">
      <c r="A2634" s="214"/>
      <c r="B2634" s="214"/>
      <c r="C2634" s="214"/>
    </row>
    <row r="2635" spans="1:3">
      <c r="A2635" s="214"/>
      <c r="B2635" s="214"/>
      <c r="C2635" s="214"/>
    </row>
    <row r="2636" spans="1:3">
      <c r="A2636" s="214"/>
      <c r="B2636" s="214"/>
      <c r="C2636" s="214"/>
    </row>
    <row r="2637" spans="1:3">
      <c r="A2637" s="214"/>
      <c r="B2637" s="214"/>
      <c r="C2637" s="214"/>
    </row>
    <row r="2638" spans="1:3">
      <c r="A2638" s="214"/>
      <c r="B2638" s="214"/>
      <c r="C2638" s="214"/>
    </row>
    <row r="2639" spans="1:3">
      <c r="A2639" s="214"/>
      <c r="B2639" s="214"/>
      <c r="C2639" s="214"/>
    </row>
    <row r="2640" spans="1:3">
      <c r="A2640" s="214"/>
      <c r="B2640" s="214"/>
      <c r="C2640" s="214"/>
    </row>
    <row r="2641" spans="1:3">
      <c r="A2641" s="214"/>
      <c r="B2641" s="214"/>
      <c r="C2641" s="214"/>
    </row>
    <row r="2642" spans="1:3">
      <c r="A2642" s="214"/>
      <c r="B2642" s="214"/>
      <c r="C2642" s="214"/>
    </row>
    <row r="2643" spans="1:3">
      <c r="A2643" s="214"/>
      <c r="B2643" s="214"/>
      <c r="C2643" s="214"/>
    </row>
    <row r="2644" spans="1:3">
      <c r="A2644" s="214"/>
      <c r="B2644" s="214"/>
      <c r="C2644" s="214"/>
    </row>
    <row r="2645" spans="1:3">
      <c r="A2645" s="214"/>
      <c r="B2645" s="214"/>
      <c r="C2645" s="214"/>
    </row>
    <row r="2646" spans="1:3">
      <c r="A2646" s="214"/>
      <c r="B2646" s="214"/>
      <c r="C2646" s="214"/>
    </row>
    <row r="2647" spans="1:3">
      <c r="A2647" s="214"/>
      <c r="B2647" s="214"/>
      <c r="C2647" s="214"/>
    </row>
    <row r="2648" spans="1:3">
      <c r="A2648" s="214"/>
      <c r="B2648" s="214"/>
      <c r="C2648" s="214"/>
    </row>
    <row r="2649" spans="1:3">
      <c r="A2649" s="214"/>
      <c r="B2649" s="214"/>
      <c r="C2649" s="214"/>
    </row>
    <row r="2650" spans="1:3">
      <c r="A2650" s="214"/>
      <c r="B2650" s="214"/>
      <c r="C2650" s="214"/>
    </row>
    <row r="2651" spans="1:3">
      <c r="A2651" s="214"/>
      <c r="B2651" s="214"/>
      <c r="C2651" s="214"/>
    </row>
    <row r="2652" spans="1:3">
      <c r="A2652" s="214"/>
      <c r="B2652" s="214"/>
      <c r="C2652" s="214"/>
    </row>
    <row r="2653" spans="1:3">
      <c r="A2653" s="214"/>
      <c r="B2653" s="214"/>
      <c r="C2653" s="214"/>
    </row>
    <row r="2654" spans="1:3">
      <c r="A2654" s="214"/>
      <c r="B2654" s="214"/>
      <c r="C2654" s="214"/>
    </row>
    <row r="2655" spans="1:3">
      <c r="A2655" s="214"/>
      <c r="B2655" s="214"/>
      <c r="C2655" s="214"/>
    </row>
    <row r="2656" spans="1:3">
      <c r="A2656" s="214"/>
      <c r="B2656" s="214"/>
      <c r="C2656" s="214"/>
    </row>
    <row r="2657" spans="1:3">
      <c r="A2657" s="214"/>
      <c r="B2657" s="214"/>
      <c r="C2657" s="214"/>
    </row>
    <row r="2658" spans="1:3">
      <c r="A2658" s="214"/>
      <c r="B2658" s="214"/>
      <c r="C2658" s="214"/>
    </row>
    <row r="2659" spans="1:3">
      <c r="A2659" s="214"/>
      <c r="B2659" s="214"/>
      <c r="C2659" s="214"/>
    </row>
    <row r="2660" spans="1:3">
      <c r="A2660" s="214"/>
      <c r="B2660" s="214"/>
      <c r="C2660" s="214"/>
    </row>
    <row r="2661" spans="1:3">
      <c r="A2661" s="214"/>
      <c r="B2661" s="214"/>
      <c r="C2661" s="214"/>
    </row>
    <row r="2662" spans="1:3">
      <c r="A2662" s="214"/>
      <c r="B2662" s="214"/>
      <c r="C2662" s="214"/>
    </row>
    <row r="2663" spans="1:3">
      <c r="A2663" s="214"/>
      <c r="B2663" s="214"/>
      <c r="C2663" s="214"/>
    </row>
    <row r="2664" spans="1:3">
      <c r="A2664" s="214"/>
      <c r="B2664" s="214"/>
      <c r="C2664" s="214"/>
    </row>
    <row r="2665" spans="1:3">
      <c r="A2665" s="214"/>
      <c r="B2665" s="214"/>
      <c r="C2665" s="214"/>
    </row>
    <row r="2666" spans="1:3">
      <c r="A2666" s="214"/>
      <c r="B2666" s="214"/>
      <c r="C2666" s="214"/>
    </row>
    <row r="2667" spans="1:3">
      <c r="A2667" s="214"/>
      <c r="B2667" s="214"/>
      <c r="C2667" s="214"/>
    </row>
    <row r="2668" spans="1:3">
      <c r="A2668" s="214"/>
      <c r="B2668" s="214"/>
      <c r="C2668" s="214"/>
    </row>
    <row r="2669" spans="1:3">
      <c r="A2669" s="214"/>
      <c r="B2669" s="214"/>
      <c r="C2669" s="214"/>
    </row>
    <row r="2670" spans="1:3">
      <c r="A2670" s="214"/>
      <c r="B2670" s="214"/>
      <c r="C2670" s="214"/>
    </row>
    <row r="2671" spans="1:3">
      <c r="A2671" s="214"/>
      <c r="B2671" s="214"/>
      <c r="C2671" s="214"/>
    </row>
    <row r="2672" spans="1:3">
      <c r="A2672" s="214"/>
      <c r="B2672" s="214"/>
      <c r="C2672" s="214"/>
    </row>
    <row r="2673" spans="1:3">
      <c r="A2673" s="214"/>
      <c r="B2673" s="214"/>
      <c r="C2673" s="214"/>
    </row>
    <row r="2674" spans="1:3">
      <c r="A2674" s="214"/>
      <c r="B2674" s="214"/>
      <c r="C2674" s="214"/>
    </row>
    <row r="2675" spans="1:3">
      <c r="A2675" s="214"/>
      <c r="B2675" s="214"/>
      <c r="C2675" s="214"/>
    </row>
    <row r="2676" spans="1:3">
      <c r="A2676" s="214"/>
      <c r="B2676" s="214"/>
      <c r="C2676" s="214"/>
    </row>
    <row r="2677" spans="1:3">
      <c r="A2677" s="214"/>
      <c r="B2677" s="214"/>
      <c r="C2677" s="214"/>
    </row>
    <row r="2678" spans="1:3">
      <c r="A2678" s="214"/>
      <c r="B2678" s="214"/>
      <c r="C2678" s="214"/>
    </row>
    <row r="2679" spans="1:3">
      <c r="A2679" s="214"/>
      <c r="B2679" s="214"/>
      <c r="C2679" s="214"/>
    </row>
    <row r="2680" spans="1:3">
      <c r="A2680" s="214"/>
      <c r="B2680" s="214"/>
      <c r="C2680" s="214"/>
    </row>
    <row r="2681" spans="1:3">
      <c r="A2681" s="214"/>
      <c r="B2681" s="214"/>
      <c r="C2681" s="214"/>
    </row>
    <row r="2682" spans="1:3">
      <c r="A2682" s="214"/>
      <c r="B2682" s="214"/>
      <c r="C2682" s="214"/>
    </row>
    <row r="2683" spans="1:3">
      <c r="A2683" s="214"/>
      <c r="B2683" s="214"/>
      <c r="C2683" s="214"/>
    </row>
    <row r="2684" spans="1:3">
      <c r="A2684" s="214"/>
      <c r="B2684" s="214"/>
      <c r="C2684" s="214"/>
    </row>
    <row r="2685" spans="1:3">
      <c r="A2685" s="214"/>
      <c r="B2685" s="214"/>
      <c r="C2685" s="214"/>
    </row>
    <row r="2686" spans="1:3">
      <c r="A2686" s="214"/>
      <c r="B2686" s="214"/>
      <c r="C2686" s="214"/>
    </row>
    <row r="2687" spans="1:3">
      <c r="A2687" s="214"/>
      <c r="B2687" s="214"/>
      <c r="C2687" s="214"/>
    </row>
    <row r="2688" spans="1:3">
      <c r="A2688" s="214"/>
      <c r="B2688" s="214"/>
      <c r="C2688" s="214"/>
    </row>
    <row r="2689" spans="1:3">
      <c r="A2689" s="214"/>
      <c r="B2689" s="214"/>
      <c r="C2689" s="214"/>
    </row>
    <row r="2690" spans="1:3">
      <c r="A2690" s="214"/>
      <c r="B2690" s="214"/>
      <c r="C2690" s="214"/>
    </row>
    <row r="2691" spans="1:3">
      <c r="A2691" s="214"/>
      <c r="B2691" s="214"/>
      <c r="C2691" s="214"/>
    </row>
    <row r="2692" spans="1:3">
      <c r="A2692" s="214"/>
      <c r="B2692" s="214"/>
      <c r="C2692" s="214"/>
    </row>
    <row r="2693" spans="1:3">
      <c r="A2693" s="214"/>
      <c r="B2693" s="214"/>
      <c r="C2693" s="214"/>
    </row>
    <row r="2694" spans="1:3">
      <c r="A2694" s="214"/>
      <c r="B2694" s="214"/>
      <c r="C2694" s="214"/>
    </row>
    <row r="2695" spans="1:3">
      <c r="A2695" s="214"/>
      <c r="B2695" s="214"/>
      <c r="C2695" s="214"/>
    </row>
    <row r="2696" spans="1:3">
      <c r="A2696" s="214"/>
      <c r="B2696" s="214"/>
      <c r="C2696" s="214"/>
    </row>
    <row r="2697" spans="1:3">
      <c r="A2697" s="214"/>
      <c r="B2697" s="214"/>
      <c r="C2697" s="214"/>
    </row>
    <row r="2698" spans="1:3">
      <c r="A2698" s="214"/>
      <c r="B2698" s="214"/>
      <c r="C2698" s="214"/>
    </row>
    <row r="2699" spans="1:3">
      <c r="A2699" s="214"/>
      <c r="B2699" s="214"/>
      <c r="C2699" s="214"/>
    </row>
    <row r="2700" spans="1:3">
      <c r="A2700" s="214"/>
      <c r="B2700" s="214"/>
      <c r="C2700" s="214"/>
    </row>
    <row r="2701" spans="1:3">
      <c r="A2701" s="214"/>
      <c r="B2701" s="214"/>
      <c r="C2701" s="214"/>
    </row>
    <row r="2702" spans="1:3">
      <c r="A2702" s="214"/>
      <c r="B2702" s="214"/>
      <c r="C2702" s="214"/>
    </row>
    <row r="2703" spans="1:3">
      <c r="A2703" s="214"/>
      <c r="B2703" s="214"/>
      <c r="C2703" s="214"/>
    </row>
    <row r="2704" spans="1:3">
      <c r="A2704" s="214"/>
      <c r="B2704" s="214"/>
      <c r="C2704" s="214"/>
    </row>
    <row r="2705" spans="1:3">
      <c r="A2705" s="214"/>
      <c r="B2705" s="214"/>
      <c r="C2705" s="214"/>
    </row>
    <row r="2706" spans="1:3">
      <c r="A2706" s="214"/>
      <c r="B2706" s="214"/>
      <c r="C2706" s="214"/>
    </row>
    <row r="2707" spans="1:3">
      <c r="A2707" s="214"/>
      <c r="B2707" s="214"/>
      <c r="C2707" s="214"/>
    </row>
    <row r="2708" spans="1:3">
      <c r="A2708" s="214"/>
      <c r="B2708" s="214"/>
      <c r="C2708" s="214"/>
    </row>
    <row r="2709" spans="1:3">
      <c r="A2709" s="214"/>
      <c r="B2709" s="214"/>
      <c r="C2709" s="214"/>
    </row>
    <row r="2710" spans="1:3">
      <c r="A2710" s="214"/>
      <c r="B2710" s="214"/>
      <c r="C2710" s="214"/>
    </row>
    <row r="2711" spans="1:3">
      <c r="A2711" s="214"/>
      <c r="B2711" s="214"/>
      <c r="C2711" s="214"/>
    </row>
    <row r="2712" spans="1:3">
      <c r="A2712" s="214"/>
      <c r="B2712" s="214"/>
      <c r="C2712" s="214"/>
    </row>
    <row r="2713" spans="1:3">
      <c r="A2713" s="214"/>
      <c r="B2713" s="214"/>
      <c r="C2713" s="214"/>
    </row>
    <row r="2714" spans="1:3">
      <c r="A2714" s="214"/>
      <c r="B2714" s="214"/>
      <c r="C2714" s="214"/>
    </row>
    <row r="2715" spans="1:3">
      <c r="A2715" s="214"/>
      <c r="B2715" s="214"/>
      <c r="C2715" s="214"/>
    </row>
    <row r="2716" spans="1:3">
      <c r="A2716" s="214"/>
      <c r="B2716" s="214"/>
      <c r="C2716" s="214"/>
    </row>
    <row r="2717" spans="1:3">
      <c r="A2717" s="214"/>
      <c r="B2717" s="214"/>
      <c r="C2717" s="214"/>
    </row>
    <row r="2718" spans="1:3">
      <c r="A2718" s="214"/>
      <c r="B2718" s="214"/>
      <c r="C2718" s="214"/>
    </row>
    <row r="2719" spans="1:3">
      <c r="A2719" s="214"/>
      <c r="B2719" s="214"/>
      <c r="C2719" s="214"/>
    </row>
    <row r="2720" spans="1:3">
      <c r="A2720" s="214"/>
      <c r="B2720" s="214"/>
      <c r="C2720" s="214"/>
    </row>
    <row r="2721" spans="1:3">
      <c r="A2721" s="214"/>
      <c r="B2721" s="214"/>
      <c r="C2721" s="214"/>
    </row>
    <row r="2722" spans="1:3">
      <c r="A2722" s="214"/>
      <c r="B2722" s="214"/>
      <c r="C2722" s="214"/>
    </row>
    <row r="2723" spans="1:3">
      <c r="A2723" s="214"/>
      <c r="B2723" s="214"/>
      <c r="C2723" s="214"/>
    </row>
    <row r="2724" spans="1:3">
      <c r="A2724" s="214"/>
      <c r="B2724" s="214"/>
      <c r="C2724" s="214"/>
    </row>
    <row r="2725" spans="1:3">
      <c r="A2725" s="214"/>
      <c r="B2725" s="214"/>
      <c r="C2725" s="214"/>
    </row>
    <row r="2726" spans="1:3">
      <c r="A2726" s="214"/>
      <c r="B2726" s="214"/>
      <c r="C2726" s="214"/>
    </row>
    <row r="2727" spans="1:3">
      <c r="A2727" s="214"/>
      <c r="B2727" s="214"/>
      <c r="C2727" s="214"/>
    </row>
    <row r="2728" spans="1:3">
      <c r="A2728" s="214"/>
      <c r="B2728" s="214"/>
      <c r="C2728" s="214"/>
    </row>
    <row r="2729" spans="1:3">
      <c r="A2729" s="214"/>
      <c r="B2729" s="214"/>
      <c r="C2729" s="214"/>
    </row>
    <row r="2730" spans="1:3">
      <c r="A2730" s="214"/>
      <c r="B2730" s="214"/>
      <c r="C2730" s="214"/>
    </row>
    <row r="2731" spans="1:3">
      <c r="A2731" s="214"/>
      <c r="B2731" s="214"/>
      <c r="C2731" s="214"/>
    </row>
    <row r="2732" spans="1:3">
      <c r="A2732" s="214"/>
      <c r="B2732" s="214"/>
      <c r="C2732" s="214"/>
    </row>
    <row r="2733" spans="1:3">
      <c r="A2733" s="214"/>
      <c r="B2733" s="214"/>
      <c r="C2733" s="214"/>
    </row>
    <row r="2734" spans="1:3">
      <c r="A2734" s="214"/>
      <c r="B2734" s="214"/>
      <c r="C2734" s="214"/>
    </row>
    <row r="2735" spans="1:3">
      <c r="A2735" s="214"/>
      <c r="B2735" s="214"/>
      <c r="C2735" s="214"/>
    </row>
    <row r="2736" spans="1:3">
      <c r="A2736" s="214"/>
      <c r="B2736" s="214"/>
      <c r="C2736" s="214"/>
    </row>
    <row r="2737" spans="1:3">
      <c r="A2737" s="214"/>
      <c r="B2737" s="214"/>
      <c r="C2737" s="214"/>
    </row>
    <row r="2738" spans="1:3">
      <c r="A2738" s="214"/>
      <c r="B2738" s="214"/>
      <c r="C2738" s="214"/>
    </row>
    <row r="2739" spans="1:3">
      <c r="A2739" s="214"/>
      <c r="B2739" s="214"/>
      <c r="C2739" s="214"/>
    </row>
    <row r="2740" spans="1:3">
      <c r="A2740" s="214"/>
      <c r="B2740" s="214"/>
      <c r="C2740" s="214"/>
    </row>
    <row r="2741" spans="1:3">
      <c r="A2741" s="214"/>
      <c r="B2741" s="214"/>
      <c r="C2741" s="214"/>
    </row>
    <row r="2742" spans="1:3">
      <c r="A2742" s="214"/>
      <c r="B2742" s="214"/>
      <c r="C2742" s="214"/>
    </row>
    <row r="2743" spans="1:3">
      <c r="A2743" s="214"/>
      <c r="B2743" s="214"/>
      <c r="C2743" s="214"/>
    </row>
    <row r="2744" spans="1:3">
      <c r="A2744" s="214"/>
      <c r="B2744" s="214"/>
      <c r="C2744" s="214"/>
    </row>
    <row r="2745" spans="1:3">
      <c r="A2745" s="214"/>
      <c r="B2745" s="214"/>
      <c r="C2745" s="214"/>
    </row>
    <row r="2746" spans="1:3">
      <c r="A2746" s="214"/>
      <c r="B2746" s="214"/>
      <c r="C2746" s="214"/>
    </row>
    <row r="2747" spans="1:3">
      <c r="A2747" s="214"/>
      <c r="B2747" s="214"/>
      <c r="C2747" s="214"/>
    </row>
    <row r="2748" spans="1:3">
      <c r="A2748" s="214"/>
      <c r="B2748" s="214"/>
      <c r="C2748" s="214"/>
    </row>
    <row r="2749" spans="1:3">
      <c r="A2749" s="214"/>
      <c r="B2749" s="214"/>
      <c r="C2749" s="214"/>
    </row>
    <row r="2750" spans="1:3">
      <c r="A2750" s="214"/>
      <c r="B2750" s="214"/>
      <c r="C2750" s="214"/>
    </row>
    <row r="2751" spans="1:3">
      <c r="A2751" s="214"/>
      <c r="B2751" s="214"/>
      <c r="C2751" s="214"/>
    </row>
    <row r="2752" spans="1:3">
      <c r="A2752" s="214"/>
      <c r="B2752" s="214"/>
      <c r="C2752" s="214"/>
    </row>
    <row r="2753" spans="1:3">
      <c r="A2753" s="214"/>
      <c r="B2753" s="214"/>
      <c r="C2753" s="214"/>
    </row>
    <row r="2754" spans="1:3">
      <c r="A2754" s="214"/>
      <c r="B2754" s="214"/>
      <c r="C2754" s="214"/>
    </row>
    <row r="2755" spans="1:3">
      <c r="A2755" s="214"/>
      <c r="B2755" s="214"/>
      <c r="C2755" s="214"/>
    </row>
    <row r="2756" spans="1:3">
      <c r="A2756" s="214"/>
      <c r="B2756" s="214"/>
      <c r="C2756" s="214"/>
    </row>
    <row r="2757" spans="1:3">
      <c r="A2757" s="214"/>
      <c r="B2757" s="214"/>
      <c r="C2757" s="214"/>
    </row>
    <row r="2758" spans="1:3">
      <c r="A2758" s="214"/>
      <c r="B2758" s="214"/>
      <c r="C2758" s="214"/>
    </row>
    <row r="2759" spans="1:3">
      <c r="A2759" s="214"/>
      <c r="B2759" s="214"/>
      <c r="C2759" s="214"/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60B8B-6FA9-471F-BDC7-F61446DDF663}">
  <dimension ref="A1:BZ410"/>
  <sheetViews>
    <sheetView workbookViewId="0">
      <selection activeCell="J13" sqref="J13"/>
    </sheetView>
  </sheetViews>
  <sheetFormatPr defaultRowHeight="13.2"/>
  <cols>
    <col min="2" max="2" width="13.88671875" customWidth="1"/>
    <col min="3" max="3" width="13.44140625" style="53" bestFit="1" customWidth="1"/>
    <col min="4" max="12" width="13.44140625" style="53" customWidth="1"/>
    <col min="13" max="14" width="9.21875" style="53" customWidth="1"/>
    <col min="15" max="15" width="11.5546875" style="53" customWidth="1"/>
  </cols>
  <sheetData>
    <row r="1" spans="1:78">
      <c r="E1" s="349" t="s">
        <v>210</v>
      </c>
      <c r="F1" s="349"/>
      <c r="H1" s="349" t="s">
        <v>209</v>
      </c>
      <c r="I1" s="349"/>
      <c r="K1" s="119" t="s">
        <v>214</v>
      </c>
      <c r="L1" s="119" t="s">
        <v>215</v>
      </c>
      <c r="M1" s="119" t="s">
        <v>214</v>
      </c>
      <c r="N1" s="119" t="s">
        <v>215</v>
      </c>
      <c r="O1" s="119" t="s">
        <v>214</v>
      </c>
      <c r="P1" s="119" t="s">
        <v>215</v>
      </c>
      <c r="Q1" s="119" t="s">
        <v>214</v>
      </c>
      <c r="R1" s="119" t="s">
        <v>215</v>
      </c>
      <c r="S1" s="213"/>
    </row>
    <row r="2" spans="1:78" s="138" customFormat="1" ht="50.4" customHeight="1">
      <c r="A2" s="136" t="s">
        <v>45</v>
      </c>
      <c r="B2" s="136" t="s">
        <v>170</v>
      </c>
      <c r="C2" s="136" t="s">
        <v>225</v>
      </c>
      <c r="D2" s="53"/>
      <c r="E2" s="169" t="s">
        <v>170</v>
      </c>
      <c r="F2" s="170" t="s">
        <v>207</v>
      </c>
      <c r="G2" s="53"/>
      <c r="H2" s="169" t="s">
        <v>170</v>
      </c>
      <c r="I2" s="170" t="s">
        <v>207</v>
      </c>
      <c r="J2" s="53"/>
      <c r="K2" s="171" t="s">
        <v>208</v>
      </c>
      <c r="L2" s="137" t="s">
        <v>208</v>
      </c>
      <c r="M2" s="137" t="s">
        <v>211</v>
      </c>
      <c r="N2" s="137" t="s">
        <v>211</v>
      </c>
      <c r="O2" s="137" t="s">
        <v>212</v>
      </c>
      <c r="P2" s="137" t="s">
        <v>212</v>
      </c>
      <c r="Q2" s="137" t="s">
        <v>213</v>
      </c>
      <c r="R2" s="172" t="s">
        <v>213</v>
      </c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3" spans="1:78">
      <c r="A3" s="53">
        <v>0</v>
      </c>
      <c r="B3" s="53">
        <v>21</v>
      </c>
      <c r="C3" s="53">
        <v>19</v>
      </c>
      <c r="E3" s="53">
        <v>13</v>
      </c>
      <c r="F3" s="53">
        <v>39</v>
      </c>
      <c r="H3" s="53">
        <v>14</v>
      </c>
      <c r="I3" s="53">
        <v>25</v>
      </c>
      <c r="K3" s="53">
        <v>25</v>
      </c>
      <c r="L3" s="53">
        <v>39</v>
      </c>
      <c r="M3" s="53">
        <v>13</v>
      </c>
      <c r="N3" s="53">
        <v>19</v>
      </c>
      <c r="O3" s="53">
        <v>13</v>
      </c>
      <c r="P3" s="53">
        <v>25</v>
      </c>
      <c r="Q3" s="53">
        <v>27</v>
      </c>
      <c r="R3" s="53">
        <v>22</v>
      </c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</row>
    <row r="4" spans="1:78">
      <c r="A4" s="120">
        <v>0</v>
      </c>
      <c r="B4" s="53">
        <v>22</v>
      </c>
      <c r="C4" s="53">
        <v>17</v>
      </c>
      <c r="E4" s="53">
        <v>14</v>
      </c>
      <c r="F4" s="53">
        <v>12</v>
      </c>
      <c r="H4" s="53">
        <v>16</v>
      </c>
      <c r="I4" s="53">
        <v>24</v>
      </c>
      <c r="K4" s="53">
        <v>24</v>
      </c>
      <c r="L4" s="53">
        <v>12</v>
      </c>
      <c r="M4" s="53">
        <v>38</v>
      </c>
      <c r="N4" s="53">
        <v>14</v>
      </c>
      <c r="O4" s="53">
        <v>22</v>
      </c>
      <c r="P4" s="53">
        <v>24</v>
      </c>
      <c r="Q4" s="53">
        <v>36</v>
      </c>
      <c r="R4" s="53">
        <v>36</v>
      </c>
      <c r="S4" s="90"/>
      <c r="T4" s="53"/>
      <c r="U4" s="53"/>
      <c r="V4" s="53"/>
      <c r="W4" s="48" t="s">
        <v>209</v>
      </c>
      <c r="X4" s="48" t="s">
        <v>210</v>
      </c>
      <c r="Y4" s="53"/>
      <c r="Z4" s="53"/>
      <c r="AA4" s="53"/>
      <c r="AB4" s="53"/>
      <c r="AC4" s="53"/>
    </row>
    <row r="5" spans="1:78">
      <c r="A5" s="120">
        <v>0</v>
      </c>
      <c r="B5" s="53">
        <v>23</v>
      </c>
      <c r="C5" s="53">
        <v>21</v>
      </c>
      <c r="E5" s="53">
        <v>16</v>
      </c>
      <c r="F5" s="53">
        <v>20</v>
      </c>
      <c r="H5" s="53">
        <v>17</v>
      </c>
      <c r="I5" s="53">
        <v>12</v>
      </c>
      <c r="K5" s="53">
        <v>12</v>
      </c>
      <c r="L5" s="53">
        <v>20</v>
      </c>
      <c r="M5" s="53">
        <v>20</v>
      </c>
      <c r="N5" s="53">
        <v>29</v>
      </c>
      <c r="O5" s="53">
        <v>26</v>
      </c>
      <c r="P5" s="53">
        <v>17</v>
      </c>
      <c r="Q5" s="53">
        <v>33</v>
      </c>
      <c r="R5" s="53">
        <v>18</v>
      </c>
      <c r="S5" s="53"/>
      <c r="T5" s="53"/>
      <c r="U5" s="53"/>
      <c r="V5" s="53">
        <v>17</v>
      </c>
      <c r="W5" s="48" t="s">
        <v>208</v>
      </c>
      <c r="X5" s="48" t="s">
        <v>208</v>
      </c>
      <c r="Y5" s="53">
        <v>64</v>
      </c>
      <c r="Z5" s="53"/>
      <c r="AA5" s="53"/>
      <c r="AB5" s="53"/>
      <c r="AC5" s="53"/>
    </row>
    <row r="6" spans="1:78">
      <c r="A6" s="120">
        <v>0</v>
      </c>
      <c r="B6" s="53">
        <v>23</v>
      </c>
      <c r="C6" s="53">
        <v>18</v>
      </c>
      <c r="E6" s="53">
        <v>16</v>
      </c>
      <c r="F6" s="53">
        <v>14</v>
      </c>
      <c r="H6" s="53">
        <v>17</v>
      </c>
      <c r="I6" s="53">
        <v>34</v>
      </c>
      <c r="K6" s="53">
        <v>34</v>
      </c>
      <c r="L6" s="53">
        <v>14</v>
      </c>
      <c r="M6" s="53">
        <v>26</v>
      </c>
      <c r="N6" s="53">
        <v>22</v>
      </c>
      <c r="O6" s="53">
        <v>29</v>
      </c>
      <c r="P6" s="53">
        <v>17</v>
      </c>
      <c r="Q6" s="53">
        <v>10</v>
      </c>
      <c r="R6" s="53">
        <v>7</v>
      </c>
      <c r="S6" s="53"/>
      <c r="T6" s="53"/>
      <c r="U6" s="53"/>
      <c r="V6" s="53">
        <v>55</v>
      </c>
      <c r="W6" s="48" t="s">
        <v>211</v>
      </c>
      <c r="X6" s="48" t="s">
        <v>211</v>
      </c>
      <c r="Y6" s="53">
        <v>168</v>
      </c>
      <c r="Z6" s="53"/>
      <c r="AA6" s="53"/>
      <c r="AB6" s="53"/>
      <c r="AC6" s="53"/>
    </row>
    <row r="7" spans="1:78">
      <c r="A7" s="120">
        <v>0</v>
      </c>
      <c r="B7" s="53">
        <v>21</v>
      </c>
      <c r="C7" s="53">
        <v>14</v>
      </c>
      <c r="E7" s="53">
        <v>16</v>
      </c>
      <c r="F7" s="53">
        <v>24</v>
      </c>
      <c r="H7" s="53">
        <v>17</v>
      </c>
      <c r="I7" s="53">
        <v>28</v>
      </c>
      <c r="K7" s="53">
        <v>28</v>
      </c>
      <c r="L7" s="53">
        <v>24</v>
      </c>
      <c r="M7" s="53">
        <v>27</v>
      </c>
      <c r="N7" s="53">
        <v>20</v>
      </c>
      <c r="O7" s="53">
        <v>26</v>
      </c>
      <c r="P7" s="53">
        <v>26</v>
      </c>
      <c r="Q7" s="53">
        <v>22</v>
      </c>
      <c r="R7" s="53">
        <v>16</v>
      </c>
      <c r="S7" s="53"/>
      <c r="T7" s="53"/>
      <c r="U7" s="53"/>
      <c r="V7" s="53">
        <v>11</v>
      </c>
      <c r="W7" s="48" t="s">
        <v>212</v>
      </c>
      <c r="X7" s="48" t="s">
        <v>212</v>
      </c>
      <c r="Y7" s="53">
        <v>55</v>
      </c>
      <c r="Z7" s="53"/>
      <c r="AA7" s="53"/>
      <c r="AB7" s="53"/>
      <c r="AC7" s="53"/>
    </row>
    <row r="8" spans="1:78">
      <c r="A8" s="120">
        <v>0</v>
      </c>
      <c r="B8" s="53">
        <v>22</v>
      </c>
      <c r="C8" s="53">
        <v>39</v>
      </c>
      <c r="E8" s="53">
        <v>17</v>
      </c>
      <c r="F8" s="53">
        <v>14</v>
      </c>
      <c r="H8" s="53">
        <v>18</v>
      </c>
      <c r="I8" s="53">
        <v>28</v>
      </c>
      <c r="K8" s="53">
        <v>28</v>
      </c>
      <c r="L8" s="53">
        <v>14</v>
      </c>
      <c r="M8" s="53">
        <v>14</v>
      </c>
      <c r="N8" s="53">
        <v>16</v>
      </c>
      <c r="O8" s="53">
        <v>23</v>
      </c>
      <c r="P8" s="53">
        <v>25</v>
      </c>
      <c r="Q8" s="53">
        <v>27</v>
      </c>
      <c r="R8" s="53">
        <v>31</v>
      </c>
      <c r="S8" s="53"/>
      <c r="T8" s="53"/>
      <c r="U8" s="53"/>
      <c r="V8" s="53">
        <v>12</v>
      </c>
      <c r="W8" s="48" t="s">
        <v>213</v>
      </c>
      <c r="X8" s="48" t="s">
        <v>213</v>
      </c>
      <c r="Y8" s="53">
        <v>24</v>
      </c>
      <c r="Z8" s="53"/>
      <c r="AA8" s="53"/>
      <c r="AB8" s="53"/>
      <c r="AC8" s="53"/>
    </row>
    <row r="9" spans="1:78">
      <c r="A9" s="120">
        <v>0</v>
      </c>
      <c r="B9" s="53">
        <v>55</v>
      </c>
      <c r="C9" s="53">
        <v>23</v>
      </c>
      <c r="E9" s="53">
        <v>17</v>
      </c>
      <c r="F9" s="53">
        <v>27</v>
      </c>
      <c r="H9" s="53">
        <v>19</v>
      </c>
      <c r="I9" s="53">
        <v>33</v>
      </c>
      <c r="K9" s="53">
        <v>33</v>
      </c>
      <c r="L9" s="53">
        <v>27</v>
      </c>
      <c r="M9" s="53">
        <v>18</v>
      </c>
      <c r="N9" s="53">
        <v>19</v>
      </c>
      <c r="O9" s="53">
        <v>22</v>
      </c>
      <c r="P9" s="53">
        <v>29</v>
      </c>
      <c r="Q9" s="53">
        <v>19</v>
      </c>
      <c r="R9" s="53">
        <v>28</v>
      </c>
      <c r="S9" s="53"/>
      <c r="T9" s="53"/>
      <c r="U9" s="53"/>
      <c r="V9" s="53"/>
      <c r="W9" s="48"/>
      <c r="X9" s="48"/>
      <c r="Y9" s="48" t="s">
        <v>270</v>
      </c>
      <c r="Z9" s="53"/>
      <c r="AA9" s="53"/>
      <c r="AB9" s="53"/>
      <c r="AC9" s="53"/>
    </row>
    <row r="10" spans="1:78">
      <c r="A10" s="120">
        <v>0</v>
      </c>
      <c r="B10" s="53">
        <v>22</v>
      </c>
      <c r="C10" s="53">
        <v>27</v>
      </c>
      <c r="E10" s="53">
        <v>17</v>
      </c>
      <c r="F10" s="53">
        <v>27</v>
      </c>
      <c r="H10" s="53">
        <v>19</v>
      </c>
      <c r="I10" s="53">
        <v>15</v>
      </c>
      <c r="K10" s="53">
        <v>15</v>
      </c>
      <c r="L10" s="53">
        <v>27</v>
      </c>
      <c r="M10" s="53">
        <v>20</v>
      </c>
      <c r="N10" s="53">
        <v>19</v>
      </c>
      <c r="O10" s="53">
        <v>20</v>
      </c>
      <c r="P10" s="53">
        <v>17</v>
      </c>
      <c r="Q10" s="53">
        <v>22</v>
      </c>
      <c r="R10" s="53">
        <v>20</v>
      </c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78">
      <c r="A11" s="120">
        <v>0</v>
      </c>
      <c r="B11" s="53">
        <v>24</v>
      </c>
      <c r="C11" s="53">
        <v>26</v>
      </c>
      <c r="E11" s="53">
        <v>18</v>
      </c>
      <c r="F11" s="53">
        <v>11</v>
      </c>
      <c r="H11" s="53">
        <v>20</v>
      </c>
      <c r="I11" s="53">
        <v>35</v>
      </c>
      <c r="K11" s="53">
        <v>35</v>
      </c>
      <c r="L11" s="53">
        <v>11</v>
      </c>
      <c r="M11" s="53">
        <v>24</v>
      </c>
      <c r="N11" s="53">
        <v>16</v>
      </c>
      <c r="O11" s="53">
        <v>19</v>
      </c>
      <c r="P11" s="53">
        <v>27</v>
      </c>
      <c r="Q11" s="53">
        <v>25</v>
      </c>
      <c r="R11" s="53">
        <v>33</v>
      </c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</row>
    <row r="12" spans="1:78" ht="13.8">
      <c r="A12" s="120">
        <v>0</v>
      </c>
      <c r="B12" s="53">
        <v>21</v>
      </c>
      <c r="C12" s="53">
        <v>29</v>
      </c>
      <c r="E12" s="53">
        <v>18</v>
      </c>
      <c r="F12" s="53">
        <v>24</v>
      </c>
      <c r="H12" s="53">
        <v>20</v>
      </c>
      <c r="I12" s="53">
        <v>19</v>
      </c>
      <c r="K12" s="53">
        <v>19</v>
      </c>
      <c r="L12" s="53">
        <v>24</v>
      </c>
      <c r="M12" s="53">
        <v>22</v>
      </c>
      <c r="N12" s="53">
        <v>22</v>
      </c>
      <c r="O12" s="53">
        <v>23</v>
      </c>
      <c r="P12" s="53">
        <v>16</v>
      </c>
      <c r="Q12" s="53">
        <v>25</v>
      </c>
      <c r="R12" s="53">
        <v>8</v>
      </c>
      <c r="S12" s="53"/>
      <c r="T12" s="53"/>
      <c r="U12" s="53"/>
      <c r="V12" s="53"/>
      <c r="W12" s="350" t="s">
        <v>305</v>
      </c>
      <c r="X12" s="351"/>
      <c r="Y12" s="351"/>
      <c r="Z12" s="351"/>
      <c r="AA12" s="351"/>
      <c r="AB12" s="53"/>
      <c r="AC12" s="53"/>
    </row>
    <row r="13" spans="1:78">
      <c r="A13" s="120">
        <v>0</v>
      </c>
      <c r="B13" s="53">
        <v>22</v>
      </c>
      <c r="C13" s="53">
        <v>28</v>
      </c>
      <c r="E13" s="53">
        <v>18</v>
      </c>
      <c r="F13" s="53">
        <v>24</v>
      </c>
      <c r="H13" s="53">
        <v>20</v>
      </c>
      <c r="I13" s="53">
        <v>16</v>
      </c>
      <c r="K13" s="53">
        <v>16</v>
      </c>
      <c r="L13" s="53">
        <v>24</v>
      </c>
      <c r="M13" s="53">
        <v>34</v>
      </c>
      <c r="N13" s="53">
        <v>21</v>
      </c>
      <c r="O13" s="53">
        <v>19</v>
      </c>
      <c r="P13" s="53">
        <v>12</v>
      </c>
      <c r="Q13" s="53">
        <v>20</v>
      </c>
      <c r="R13" s="53">
        <v>22</v>
      </c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78">
      <c r="A14" s="120">
        <v>0</v>
      </c>
      <c r="B14" s="53">
        <v>22</v>
      </c>
      <c r="C14" s="53">
        <v>18</v>
      </c>
      <c r="E14" s="53">
        <v>18</v>
      </c>
      <c r="F14" s="53">
        <v>26</v>
      </c>
      <c r="H14" s="53">
        <v>20</v>
      </c>
      <c r="I14" s="53">
        <v>20</v>
      </c>
      <c r="K14" s="53">
        <v>20</v>
      </c>
      <c r="L14" s="53">
        <v>26</v>
      </c>
      <c r="M14" s="53">
        <v>25</v>
      </c>
      <c r="N14" s="53">
        <v>20</v>
      </c>
      <c r="P14" s="53">
        <v>32</v>
      </c>
      <c r="Q14" s="53">
        <v>16</v>
      </c>
      <c r="R14" s="53">
        <v>23</v>
      </c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78">
      <c r="A15" s="120">
        <v>0</v>
      </c>
      <c r="B15" s="53">
        <v>21</v>
      </c>
      <c r="C15" s="53">
        <v>22</v>
      </c>
      <c r="E15" s="53">
        <v>18</v>
      </c>
      <c r="F15" s="53">
        <v>19</v>
      </c>
      <c r="H15" s="53">
        <v>20</v>
      </c>
      <c r="I15" s="53">
        <v>37</v>
      </c>
      <c r="K15" s="53">
        <v>37</v>
      </c>
      <c r="L15" s="53">
        <v>19</v>
      </c>
      <c r="M15" s="53">
        <v>37</v>
      </c>
      <c r="N15" s="53">
        <v>13</v>
      </c>
      <c r="P15" s="53">
        <v>22</v>
      </c>
      <c r="R15" s="53">
        <v>25</v>
      </c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</row>
    <row r="16" spans="1:78">
      <c r="A16" s="120">
        <v>0</v>
      </c>
      <c r="B16" s="53">
        <v>21</v>
      </c>
      <c r="C16" s="53">
        <v>20</v>
      </c>
      <c r="E16" s="53">
        <v>18</v>
      </c>
      <c r="F16" s="53">
        <v>27</v>
      </c>
      <c r="H16" s="53">
        <v>20</v>
      </c>
      <c r="I16" s="53">
        <v>30</v>
      </c>
      <c r="K16" s="53">
        <v>30</v>
      </c>
      <c r="L16" s="53">
        <v>27</v>
      </c>
      <c r="M16" s="53">
        <v>11</v>
      </c>
      <c r="N16" s="53">
        <v>20</v>
      </c>
      <c r="P16" s="53">
        <v>34</v>
      </c>
      <c r="R16" s="53">
        <v>36</v>
      </c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</row>
    <row r="17" spans="1:29">
      <c r="A17" s="120">
        <v>0</v>
      </c>
      <c r="B17" s="53">
        <v>22</v>
      </c>
      <c r="C17" s="53">
        <v>36</v>
      </c>
      <c r="E17" s="53">
        <v>18</v>
      </c>
      <c r="F17" s="53">
        <v>26</v>
      </c>
      <c r="H17" s="53">
        <v>20</v>
      </c>
      <c r="I17" s="53">
        <v>29</v>
      </c>
      <c r="K17" s="53">
        <v>29</v>
      </c>
      <c r="L17" s="53">
        <v>26</v>
      </c>
      <c r="M17" s="53">
        <v>19</v>
      </c>
      <c r="N17" s="53">
        <v>34</v>
      </c>
      <c r="P17" s="53">
        <v>20</v>
      </c>
      <c r="R17" s="53">
        <v>18</v>
      </c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</row>
    <row r="18" spans="1:29">
      <c r="A18" s="120">
        <v>0</v>
      </c>
      <c r="B18" s="53">
        <v>16</v>
      </c>
      <c r="C18" s="53">
        <v>20</v>
      </c>
      <c r="E18" s="53">
        <v>19</v>
      </c>
      <c r="F18" s="53">
        <v>15</v>
      </c>
      <c r="H18" s="53">
        <v>20</v>
      </c>
      <c r="I18" s="53">
        <v>25</v>
      </c>
      <c r="K18" s="53">
        <v>25</v>
      </c>
      <c r="L18" s="53">
        <v>15</v>
      </c>
      <c r="M18" s="53">
        <v>8</v>
      </c>
      <c r="N18" s="53">
        <v>8</v>
      </c>
      <c r="P18" s="53">
        <v>19</v>
      </c>
      <c r="R18" s="53">
        <v>10</v>
      </c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</row>
    <row r="19" spans="1:29">
      <c r="A19" s="120">
        <v>0</v>
      </c>
      <c r="B19" s="53">
        <v>20</v>
      </c>
      <c r="C19" s="53">
        <v>21</v>
      </c>
      <c r="E19" s="53">
        <v>19</v>
      </c>
      <c r="F19" s="53">
        <v>20</v>
      </c>
      <c r="H19" s="53">
        <v>20</v>
      </c>
      <c r="I19" s="53">
        <v>41</v>
      </c>
      <c r="K19" s="53">
        <v>41</v>
      </c>
      <c r="L19" s="53">
        <v>20</v>
      </c>
      <c r="M19" s="53">
        <v>25</v>
      </c>
      <c r="N19" s="53">
        <v>27</v>
      </c>
      <c r="P19" s="53">
        <v>22</v>
      </c>
      <c r="R19" s="53">
        <v>20</v>
      </c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</row>
    <row r="20" spans="1:29">
      <c r="A20" s="120">
        <v>0</v>
      </c>
      <c r="B20" s="53">
        <v>20</v>
      </c>
      <c r="C20" s="53">
        <v>14</v>
      </c>
      <c r="E20" s="53">
        <v>19</v>
      </c>
      <c r="F20" s="53">
        <v>22</v>
      </c>
      <c r="H20" s="53">
        <v>21</v>
      </c>
      <c r="I20" s="53">
        <v>13</v>
      </c>
      <c r="L20" s="53">
        <v>22</v>
      </c>
      <c r="M20" s="53">
        <v>19</v>
      </c>
      <c r="N20" s="53">
        <v>35</v>
      </c>
      <c r="P20" s="53">
        <v>30</v>
      </c>
      <c r="R20" s="53">
        <v>29</v>
      </c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</row>
    <row r="21" spans="1:29">
      <c r="A21" s="120">
        <v>0</v>
      </c>
      <c r="B21" s="53">
        <v>20</v>
      </c>
      <c r="C21" s="53">
        <v>30</v>
      </c>
      <c r="E21" s="53">
        <v>19</v>
      </c>
      <c r="F21" s="53">
        <v>16</v>
      </c>
      <c r="H21" s="53">
        <v>21</v>
      </c>
      <c r="I21" s="53">
        <v>38</v>
      </c>
      <c r="L21" s="53">
        <v>16</v>
      </c>
      <c r="M21" s="53">
        <v>21</v>
      </c>
      <c r="N21" s="53">
        <v>27</v>
      </c>
      <c r="P21" s="53">
        <v>19</v>
      </c>
      <c r="R21" s="53">
        <v>13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</row>
    <row r="22" spans="1:29">
      <c r="A22" s="120">
        <v>0</v>
      </c>
      <c r="B22" s="53">
        <v>39</v>
      </c>
      <c r="C22" s="53">
        <v>22</v>
      </c>
      <c r="E22" s="53">
        <v>19</v>
      </c>
      <c r="F22" s="53">
        <v>22</v>
      </c>
      <c r="H22" s="53">
        <v>21</v>
      </c>
      <c r="I22" s="53">
        <v>20</v>
      </c>
      <c r="L22" s="53">
        <v>22</v>
      </c>
      <c r="M22" s="53">
        <v>30</v>
      </c>
      <c r="N22" s="53">
        <v>21</v>
      </c>
      <c r="P22" s="53">
        <v>11</v>
      </c>
      <c r="R22" s="53">
        <v>21</v>
      </c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</row>
    <row r="23" spans="1:29">
      <c r="A23" s="120">
        <v>0</v>
      </c>
      <c r="B23" s="53">
        <v>20</v>
      </c>
      <c r="C23" s="53">
        <v>30</v>
      </c>
      <c r="E23" s="53">
        <v>19</v>
      </c>
      <c r="F23" s="53">
        <v>1</v>
      </c>
      <c r="H23" s="53">
        <v>21</v>
      </c>
      <c r="I23" s="53">
        <v>26</v>
      </c>
      <c r="L23" s="53">
        <v>1</v>
      </c>
      <c r="M23" s="53">
        <v>27</v>
      </c>
      <c r="N23" s="53">
        <v>23</v>
      </c>
      <c r="P23" s="53">
        <v>22</v>
      </c>
      <c r="R23" s="53">
        <v>5</v>
      </c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</row>
    <row r="24" spans="1:29">
      <c r="A24" s="120">
        <v>0</v>
      </c>
      <c r="B24" s="53">
        <v>21</v>
      </c>
      <c r="C24" s="53">
        <v>16</v>
      </c>
      <c r="E24" s="53">
        <v>19</v>
      </c>
      <c r="F24" s="53">
        <v>37</v>
      </c>
      <c r="H24" s="53">
        <v>21</v>
      </c>
      <c r="I24" s="53">
        <v>27</v>
      </c>
      <c r="L24" s="53">
        <v>37</v>
      </c>
      <c r="M24" s="53">
        <v>24</v>
      </c>
      <c r="N24" s="53">
        <v>40</v>
      </c>
      <c r="P24" s="53">
        <v>18</v>
      </c>
      <c r="R24" s="53">
        <v>26</v>
      </c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</row>
    <row r="25" spans="1:29">
      <c r="A25" s="120">
        <v>0</v>
      </c>
      <c r="B25" s="53">
        <v>47</v>
      </c>
      <c r="C25" s="53">
        <v>22</v>
      </c>
      <c r="E25" s="53">
        <v>19</v>
      </c>
      <c r="F25" s="53">
        <v>10</v>
      </c>
      <c r="H25" s="53">
        <v>21</v>
      </c>
      <c r="I25" s="53">
        <v>14</v>
      </c>
      <c r="L25" s="53">
        <v>10</v>
      </c>
      <c r="M25" s="53">
        <v>17</v>
      </c>
      <c r="N25" s="53">
        <v>12</v>
      </c>
      <c r="P25" s="53">
        <v>20</v>
      </c>
      <c r="R25" s="53">
        <v>24</v>
      </c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</row>
    <row r="26" spans="1:29">
      <c r="A26" s="120">
        <v>0</v>
      </c>
      <c r="B26" s="53">
        <v>21</v>
      </c>
      <c r="C26" s="53">
        <v>19</v>
      </c>
      <c r="E26" s="53">
        <v>19</v>
      </c>
      <c r="F26" s="53">
        <v>9</v>
      </c>
      <c r="H26" s="53">
        <v>21</v>
      </c>
      <c r="I26" s="53">
        <v>18</v>
      </c>
      <c r="L26" s="53">
        <v>9</v>
      </c>
      <c r="M26" s="53">
        <v>16</v>
      </c>
      <c r="N26" s="53">
        <v>2</v>
      </c>
      <c r="P26" s="53">
        <v>16</v>
      </c>
      <c r="R26" s="53">
        <v>29</v>
      </c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</row>
    <row r="27" spans="1:29">
      <c r="A27" s="120">
        <v>0</v>
      </c>
      <c r="B27" s="53">
        <v>23</v>
      </c>
      <c r="C27" s="53">
        <v>38</v>
      </c>
      <c r="E27" s="53">
        <v>19</v>
      </c>
      <c r="F27" s="53">
        <v>17</v>
      </c>
      <c r="H27" s="53">
        <v>22</v>
      </c>
      <c r="I27" s="53">
        <v>20</v>
      </c>
      <c r="L27" s="53">
        <v>17</v>
      </c>
      <c r="M27" s="53">
        <v>19</v>
      </c>
      <c r="N27" s="53">
        <v>10</v>
      </c>
      <c r="P27" s="53">
        <v>22</v>
      </c>
      <c r="S27" s="53"/>
    </row>
    <row r="28" spans="1:29">
      <c r="A28" s="120">
        <v>0</v>
      </c>
      <c r="B28" s="53">
        <v>21</v>
      </c>
      <c r="C28" s="53">
        <v>19</v>
      </c>
      <c r="E28" s="53">
        <v>19</v>
      </c>
      <c r="F28" s="53">
        <v>21</v>
      </c>
      <c r="H28" s="53">
        <v>22</v>
      </c>
      <c r="I28" s="53">
        <v>24</v>
      </c>
      <c r="L28" s="53">
        <v>21</v>
      </c>
      <c r="M28" s="53">
        <v>33</v>
      </c>
      <c r="N28" s="53">
        <v>13</v>
      </c>
      <c r="P28" s="53">
        <v>28</v>
      </c>
      <c r="S28" s="53"/>
    </row>
    <row r="29" spans="1:29">
      <c r="A29" s="120">
        <v>0</v>
      </c>
      <c r="B29" s="53">
        <v>21</v>
      </c>
      <c r="C29" s="53">
        <v>16</v>
      </c>
      <c r="E29" s="53">
        <v>19</v>
      </c>
      <c r="F29" s="53">
        <v>3</v>
      </c>
      <c r="H29" s="53">
        <v>22</v>
      </c>
      <c r="I29" s="53">
        <v>22</v>
      </c>
      <c r="L29" s="53">
        <v>3</v>
      </c>
      <c r="M29" s="53">
        <v>25</v>
      </c>
      <c r="N29" s="53">
        <v>27</v>
      </c>
      <c r="P29" s="53">
        <v>16</v>
      </c>
      <c r="S29" s="53"/>
    </row>
    <row r="30" spans="1:29">
      <c r="A30" s="120">
        <v>0</v>
      </c>
      <c r="B30" s="53">
        <v>41</v>
      </c>
      <c r="C30" s="53">
        <v>25</v>
      </c>
      <c r="E30" s="53">
        <v>19</v>
      </c>
      <c r="F30" s="53">
        <v>12</v>
      </c>
      <c r="H30" s="53">
        <v>22</v>
      </c>
      <c r="I30" s="53">
        <v>34</v>
      </c>
      <c r="L30" s="53">
        <v>12</v>
      </c>
      <c r="M30" s="53">
        <v>25</v>
      </c>
      <c r="N30" s="53">
        <v>22</v>
      </c>
      <c r="P30" s="53">
        <v>14</v>
      </c>
      <c r="S30" s="53"/>
    </row>
    <row r="31" spans="1:29">
      <c r="A31" s="120">
        <v>0</v>
      </c>
      <c r="B31" s="53">
        <v>21</v>
      </c>
      <c r="C31" s="53">
        <v>22</v>
      </c>
      <c r="E31" s="53">
        <v>19</v>
      </c>
      <c r="F31" s="53">
        <v>16</v>
      </c>
      <c r="H31" s="53">
        <v>22</v>
      </c>
      <c r="I31" s="53">
        <v>25</v>
      </c>
      <c r="L31" s="53">
        <v>16</v>
      </c>
      <c r="M31" s="53">
        <v>28</v>
      </c>
      <c r="N31" s="53">
        <v>16</v>
      </c>
      <c r="P31" s="53">
        <v>29</v>
      </c>
      <c r="S31" s="53"/>
    </row>
    <row r="32" spans="1:29">
      <c r="A32" s="120">
        <v>0</v>
      </c>
      <c r="B32" s="53">
        <v>21</v>
      </c>
      <c r="C32" s="53">
        <v>21</v>
      </c>
      <c r="E32" s="53">
        <v>19</v>
      </c>
      <c r="F32" s="53">
        <v>19</v>
      </c>
      <c r="H32" s="53">
        <v>22</v>
      </c>
      <c r="I32" s="53">
        <v>37</v>
      </c>
      <c r="L32" s="53">
        <v>19</v>
      </c>
      <c r="M32" s="53">
        <v>24</v>
      </c>
      <c r="N32" s="53">
        <v>28</v>
      </c>
      <c r="P32" s="53">
        <v>28</v>
      </c>
      <c r="S32" s="53"/>
    </row>
    <row r="33" spans="1:19">
      <c r="A33" s="120">
        <v>0</v>
      </c>
      <c r="B33" s="53">
        <v>32</v>
      </c>
      <c r="C33" s="53">
        <v>29</v>
      </c>
      <c r="E33" s="53">
        <v>19</v>
      </c>
      <c r="F33" s="53">
        <v>22</v>
      </c>
      <c r="H33" s="53">
        <v>22</v>
      </c>
      <c r="I33" s="53">
        <v>11</v>
      </c>
      <c r="L33" s="53">
        <v>22</v>
      </c>
      <c r="M33" s="53">
        <v>6</v>
      </c>
      <c r="N33" s="53">
        <v>25</v>
      </c>
      <c r="P33" s="53">
        <v>31</v>
      </c>
      <c r="S33" s="53"/>
    </row>
    <row r="34" spans="1:19">
      <c r="A34" s="120">
        <v>0</v>
      </c>
      <c r="B34" s="53">
        <v>26</v>
      </c>
      <c r="C34" s="53">
        <v>19</v>
      </c>
      <c r="E34" s="53">
        <v>19</v>
      </c>
      <c r="F34" s="53">
        <v>28</v>
      </c>
      <c r="H34" s="53">
        <v>22</v>
      </c>
      <c r="I34" s="53">
        <v>19</v>
      </c>
      <c r="L34" s="53">
        <v>28</v>
      </c>
      <c r="M34" s="53">
        <v>34</v>
      </c>
      <c r="N34" s="53">
        <v>22</v>
      </c>
      <c r="P34" s="53">
        <v>17</v>
      </c>
      <c r="S34" s="53"/>
    </row>
    <row r="35" spans="1:19">
      <c r="A35" s="120">
        <v>0</v>
      </c>
      <c r="B35" s="53">
        <v>26</v>
      </c>
      <c r="C35" s="53">
        <v>29</v>
      </c>
      <c r="E35" s="53">
        <v>20</v>
      </c>
      <c r="F35" s="53">
        <v>21</v>
      </c>
      <c r="H35" s="53">
        <v>22</v>
      </c>
      <c r="I35" s="53">
        <v>8</v>
      </c>
      <c r="L35" s="53">
        <v>21</v>
      </c>
      <c r="M35" s="53">
        <v>18</v>
      </c>
      <c r="N35" s="53">
        <v>22</v>
      </c>
      <c r="P35" s="53">
        <v>25</v>
      </c>
      <c r="S35" s="53"/>
    </row>
    <row r="36" spans="1:19">
      <c r="A36" s="120">
        <v>0</v>
      </c>
      <c r="B36" s="53">
        <v>13</v>
      </c>
      <c r="C36" s="53">
        <v>39</v>
      </c>
      <c r="E36" s="53">
        <v>20</v>
      </c>
      <c r="F36" s="53">
        <v>14</v>
      </c>
      <c r="H36" s="53">
        <v>22</v>
      </c>
      <c r="I36" s="53">
        <v>25</v>
      </c>
      <c r="L36" s="53">
        <v>14</v>
      </c>
      <c r="M36" s="53">
        <v>26</v>
      </c>
      <c r="N36" s="53">
        <v>14</v>
      </c>
      <c r="P36" s="53">
        <v>19</v>
      </c>
      <c r="S36" s="53"/>
    </row>
    <row r="37" spans="1:19">
      <c r="A37" s="120">
        <v>0</v>
      </c>
      <c r="B37" s="53">
        <v>19</v>
      </c>
      <c r="C37" s="53">
        <v>15</v>
      </c>
      <c r="E37" s="53">
        <v>20</v>
      </c>
      <c r="F37" s="53">
        <v>30</v>
      </c>
      <c r="H37" s="53">
        <v>22</v>
      </c>
      <c r="I37" s="53">
        <v>19</v>
      </c>
      <c r="L37" s="53">
        <v>30</v>
      </c>
      <c r="M37" s="53">
        <v>15</v>
      </c>
      <c r="N37" s="53">
        <v>24</v>
      </c>
      <c r="P37" s="53">
        <v>25</v>
      </c>
      <c r="S37" s="53"/>
    </row>
    <row r="38" spans="1:19">
      <c r="A38" s="120">
        <v>0</v>
      </c>
      <c r="B38" s="53">
        <v>39</v>
      </c>
      <c r="C38" s="53">
        <v>12</v>
      </c>
      <c r="E38" s="53">
        <v>20</v>
      </c>
      <c r="F38" s="53">
        <v>30</v>
      </c>
      <c r="H38" s="53">
        <v>22</v>
      </c>
      <c r="I38" s="53">
        <v>21</v>
      </c>
      <c r="L38" s="53">
        <v>30</v>
      </c>
      <c r="M38" s="53">
        <v>38</v>
      </c>
      <c r="N38" s="53">
        <v>27</v>
      </c>
      <c r="P38" s="53">
        <v>22</v>
      </c>
      <c r="S38" s="53"/>
    </row>
    <row r="39" spans="1:19">
      <c r="A39" s="120">
        <v>0</v>
      </c>
      <c r="B39" s="53">
        <v>22</v>
      </c>
      <c r="C39" s="53">
        <v>17</v>
      </c>
      <c r="E39" s="53">
        <v>20</v>
      </c>
      <c r="F39" s="53">
        <v>21</v>
      </c>
      <c r="H39" s="53">
        <v>22</v>
      </c>
      <c r="I39" s="53">
        <v>30</v>
      </c>
      <c r="L39" s="53">
        <v>21</v>
      </c>
      <c r="M39" s="53">
        <v>34</v>
      </c>
      <c r="N39" s="53">
        <v>19</v>
      </c>
      <c r="P39" s="53">
        <v>12</v>
      </c>
      <c r="S39" s="53"/>
    </row>
    <row r="40" spans="1:19">
      <c r="A40" s="120">
        <v>0</v>
      </c>
      <c r="B40" s="53">
        <v>29</v>
      </c>
      <c r="C40" s="53">
        <v>20</v>
      </c>
      <c r="E40" s="53">
        <v>20</v>
      </c>
      <c r="F40" s="53">
        <v>29</v>
      </c>
      <c r="H40" s="53">
        <v>23</v>
      </c>
      <c r="I40" s="53">
        <v>27</v>
      </c>
      <c r="L40" s="53">
        <v>29</v>
      </c>
      <c r="M40" s="53">
        <v>42</v>
      </c>
      <c r="N40" s="53">
        <v>37</v>
      </c>
      <c r="P40" s="53">
        <v>17</v>
      </c>
      <c r="S40" s="53"/>
    </row>
    <row r="41" spans="1:19">
      <c r="A41" s="120">
        <v>0</v>
      </c>
      <c r="B41" s="53">
        <v>24</v>
      </c>
      <c r="C41" s="53">
        <v>24</v>
      </c>
      <c r="E41" s="53">
        <v>20</v>
      </c>
      <c r="F41" s="53">
        <v>16</v>
      </c>
      <c r="H41" s="53">
        <v>23</v>
      </c>
      <c r="I41" s="53">
        <v>24</v>
      </c>
      <c r="L41" s="53">
        <v>16</v>
      </c>
      <c r="M41" s="53">
        <v>19</v>
      </c>
      <c r="N41" s="53">
        <v>19</v>
      </c>
      <c r="P41" s="53">
        <v>26</v>
      </c>
      <c r="S41" s="53"/>
    </row>
    <row r="42" spans="1:19">
      <c r="A42" s="120">
        <v>0</v>
      </c>
      <c r="B42" s="53">
        <v>19</v>
      </c>
      <c r="C42" s="53">
        <v>20</v>
      </c>
      <c r="E42" s="53">
        <v>20</v>
      </c>
      <c r="F42" s="53">
        <v>24</v>
      </c>
      <c r="H42" s="53">
        <v>23</v>
      </c>
      <c r="I42" s="53">
        <v>17</v>
      </c>
      <c r="L42" s="53">
        <v>24</v>
      </c>
      <c r="M42" s="53">
        <v>25</v>
      </c>
      <c r="N42" s="53">
        <v>17</v>
      </c>
      <c r="P42" s="53">
        <v>21</v>
      </c>
      <c r="S42" s="53"/>
    </row>
    <row r="43" spans="1:19">
      <c r="A43" s="120">
        <v>0</v>
      </c>
      <c r="B43" s="53">
        <v>22</v>
      </c>
      <c r="C43" s="53">
        <v>20</v>
      </c>
      <c r="E43" s="53">
        <v>20</v>
      </c>
      <c r="F43" s="53">
        <v>23</v>
      </c>
      <c r="H43" s="53">
        <v>23</v>
      </c>
      <c r="I43" s="53">
        <v>16</v>
      </c>
      <c r="L43" s="53">
        <v>23</v>
      </c>
      <c r="M43" s="53">
        <v>10</v>
      </c>
      <c r="N43" s="53">
        <v>28</v>
      </c>
      <c r="P43" s="53">
        <v>24</v>
      </c>
      <c r="S43" s="53"/>
    </row>
    <row r="44" spans="1:19">
      <c r="A44" s="120">
        <v>0</v>
      </c>
      <c r="B44" s="53">
        <v>21</v>
      </c>
      <c r="C44" s="53">
        <v>20</v>
      </c>
      <c r="E44" s="53">
        <v>20</v>
      </c>
      <c r="F44" s="53">
        <v>27</v>
      </c>
      <c r="H44" s="53">
        <v>23</v>
      </c>
      <c r="I44" s="53">
        <v>19</v>
      </c>
      <c r="L44" s="53">
        <v>27</v>
      </c>
      <c r="M44" s="53">
        <v>29</v>
      </c>
      <c r="N44" s="53">
        <v>17</v>
      </c>
      <c r="P44" s="53">
        <v>27</v>
      </c>
      <c r="S44" s="53"/>
    </row>
    <row r="45" spans="1:19">
      <c r="A45" s="120">
        <v>0</v>
      </c>
      <c r="B45" s="53">
        <v>23</v>
      </c>
      <c r="C45" s="53">
        <v>11</v>
      </c>
      <c r="E45" s="53">
        <v>20</v>
      </c>
      <c r="F45" s="53">
        <v>16</v>
      </c>
      <c r="H45" s="53">
        <v>23</v>
      </c>
      <c r="I45" s="53">
        <v>33</v>
      </c>
      <c r="L45" s="53">
        <v>16</v>
      </c>
      <c r="M45" s="53">
        <v>36</v>
      </c>
      <c r="N45" s="53">
        <v>39</v>
      </c>
      <c r="P45" s="53">
        <v>9</v>
      </c>
      <c r="S45" s="53"/>
    </row>
    <row r="46" spans="1:19">
      <c r="A46" s="120">
        <v>0</v>
      </c>
      <c r="B46" s="53">
        <v>20</v>
      </c>
      <c r="C46" s="53">
        <v>21</v>
      </c>
      <c r="E46" s="53">
        <v>20</v>
      </c>
      <c r="F46" s="53">
        <v>20</v>
      </c>
      <c r="H46" s="53">
        <v>23</v>
      </c>
      <c r="I46" s="53">
        <v>25</v>
      </c>
      <c r="L46" s="53">
        <v>20</v>
      </c>
      <c r="M46" s="53">
        <v>30</v>
      </c>
      <c r="N46" s="53">
        <v>27</v>
      </c>
      <c r="P46" s="53">
        <v>29</v>
      </c>
      <c r="S46" s="53"/>
    </row>
    <row r="47" spans="1:19">
      <c r="A47" s="120">
        <v>0</v>
      </c>
      <c r="B47" s="53">
        <v>23</v>
      </c>
      <c r="C47" s="53">
        <v>7</v>
      </c>
      <c r="E47" s="53">
        <v>20</v>
      </c>
      <c r="F47" s="53">
        <v>19</v>
      </c>
      <c r="H47" s="53">
        <v>24</v>
      </c>
      <c r="I47" s="53">
        <v>25</v>
      </c>
      <c r="L47" s="53">
        <v>19</v>
      </c>
      <c r="M47" s="53">
        <v>31</v>
      </c>
      <c r="N47" s="53">
        <v>28</v>
      </c>
      <c r="P47" s="53">
        <v>25</v>
      </c>
      <c r="S47" s="53"/>
    </row>
    <row r="48" spans="1:19">
      <c r="A48" s="120">
        <v>0</v>
      </c>
      <c r="B48" s="53">
        <v>21</v>
      </c>
      <c r="C48" s="53">
        <v>13</v>
      </c>
      <c r="E48" s="53">
        <v>20</v>
      </c>
      <c r="F48" s="53">
        <v>23</v>
      </c>
      <c r="H48" s="53">
        <v>24</v>
      </c>
      <c r="I48" s="53">
        <v>28</v>
      </c>
      <c r="L48" s="53">
        <v>23</v>
      </c>
      <c r="M48" s="53">
        <v>34</v>
      </c>
      <c r="N48" s="53">
        <v>18</v>
      </c>
      <c r="P48" s="53">
        <v>23</v>
      </c>
      <c r="S48" s="53"/>
    </row>
    <row r="49" spans="1:19">
      <c r="A49" s="120">
        <v>0</v>
      </c>
      <c r="B49" s="53">
        <v>20</v>
      </c>
      <c r="C49" s="53">
        <v>29</v>
      </c>
      <c r="E49" s="53">
        <v>20</v>
      </c>
      <c r="F49" s="53">
        <v>23</v>
      </c>
      <c r="H49" s="53">
        <v>24</v>
      </c>
      <c r="I49" s="53">
        <v>24</v>
      </c>
      <c r="L49" s="53">
        <v>23</v>
      </c>
      <c r="M49" s="53">
        <v>34</v>
      </c>
      <c r="N49" s="53">
        <v>36</v>
      </c>
      <c r="P49" s="53">
        <v>27</v>
      </c>
      <c r="S49" s="53"/>
    </row>
    <row r="50" spans="1:19">
      <c r="A50" s="120">
        <v>0</v>
      </c>
      <c r="B50" s="53">
        <v>49</v>
      </c>
      <c r="C50" s="53">
        <v>7</v>
      </c>
      <c r="E50" s="53">
        <v>20</v>
      </c>
      <c r="F50" s="53">
        <v>23</v>
      </c>
      <c r="H50" s="53">
        <v>24</v>
      </c>
      <c r="I50" s="53">
        <v>6</v>
      </c>
      <c r="L50" s="53">
        <v>23</v>
      </c>
      <c r="M50" s="53">
        <v>20</v>
      </c>
      <c r="N50" s="53">
        <v>17</v>
      </c>
      <c r="P50" s="53">
        <v>18</v>
      </c>
      <c r="S50" s="53"/>
    </row>
    <row r="51" spans="1:19">
      <c r="A51" s="120">
        <v>0</v>
      </c>
      <c r="B51" s="53">
        <v>23</v>
      </c>
      <c r="C51" s="53">
        <v>12</v>
      </c>
      <c r="E51" s="53">
        <v>20</v>
      </c>
      <c r="F51" s="53">
        <v>34</v>
      </c>
      <c r="H51" s="53">
        <v>24</v>
      </c>
      <c r="I51" s="53">
        <v>34</v>
      </c>
      <c r="L51" s="53">
        <v>34</v>
      </c>
      <c r="M51" s="53">
        <v>30</v>
      </c>
      <c r="N51" s="53">
        <v>20</v>
      </c>
      <c r="P51" s="53">
        <v>23</v>
      </c>
      <c r="S51" s="53"/>
    </row>
    <row r="52" spans="1:19">
      <c r="A52" s="120">
        <v>0</v>
      </c>
      <c r="B52" s="53">
        <v>21</v>
      </c>
      <c r="C52" s="53">
        <v>20</v>
      </c>
      <c r="E52" s="53">
        <v>20</v>
      </c>
      <c r="F52" s="53">
        <v>23</v>
      </c>
      <c r="H52" s="53">
        <v>24</v>
      </c>
      <c r="I52" s="53">
        <v>18</v>
      </c>
      <c r="L52" s="53">
        <v>23</v>
      </c>
      <c r="M52" s="53">
        <v>25</v>
      </c>
      <c r="N52" s="53">
        <v>18</v>
      </c>
      <c r="P52" s="53">
        <v>31</v>
      </c>
      <c r="S52" s="53"/>
    </row>
    <row r="53" spans="1:19">
      <c r="A53" s="120">
        <v>0</v>
      </c>
      <c r="B53" s="53">
        <v>20</v>
      </c>
      <c r="C53" s="53">
        <v>16</v>
      </c>
      <c r="E53" s="53">
        <v>20</v>
      </c>
      <c r="F53" s="53">
        <v>27</v>
      </c>
      <c r="H53" s="53">
        <v>24</v>
      </c>
      <c r="I53" s="53">
        <v>26</v>
      </c>
      <c r="L53" s="53">
        <v>27</v>
      </c>
      <c r="M53" s="53">
        <v>34</v>
      </c>
      <c r="N53" s="53">
        <v>19</v>
      </c>
      <c r="P53" s="53">
        <v>27</v>
      </c>
      <c r="S53" s="53"/>
    </row>
    <row r="54" spans="1:19">
      <c r="A54" s="120">
        <v>0</v>
      </c>
      <c r="B54" s="53">
        <v>22</v>
      </c>
      <c r="C54" s="53">
        <v>18</v>
      </c>
      <c r="E54" s="53">
        <v>20</v>
      </c>
      <c r="F54" s="53">
        <v>15</v>
      </c>
      <c r="H54" s="53">
        <v>25</v>
      </c>
      <c r="I54" s="53">
        <v>15</v>
      </c>
      <c r="L54" s="53">
        <v>15</v>
      </c>
      <c r="M54" s="53">
        <v>35</v>
      </c>
      <c r="N54" s="53">
        <v>20</v>
      </c>
      <c r="P54" s="53">
        <v>10</v>
      </c>
      <c r="S54" s="53"/>
    </row>
    <row r="55" spans="1:19">
      <c r="A55" s="120">
        <v>0</v>
      </c>
      <c r="B55" s="53">
        <v>27</v>
      </c>
      <c r="C55" s="53">
        <v>29</v>
      </c>
      <c r="E55" s="53">
        <v>20</v>
      </c>
      <c r="F55" s="53">
        <v>14</v>
      </c>
      <c r="H55" s="53">
        <v>25</v>
      </c>
      <c r="I55" s="53">
        <v>38</v>
      </c>
      <c r="L55" s="53">
        <v>14</v>
      </c>
      <c r="M55" s="53">
        <v>26</v>
      </c>
      <c r="N55" s="53">
        <v>18</v>
      </c>
      <c r="P55" s="53">
        <v>15</v>
      </c>
      <c r="S55" s="53"/>
    </row>
    <row r="56" spans="1:19">
      <c r="A56" s="120">
        <v>0</v>
      </c>
      <c r="B56" s="53">
        <v>27</v>
      </c>
      <c r="C56" s="53">
        <v>29</v>
      </c>
      <c r="E56" s="53">
        <v>20</v>
      </c>
      <c r="F56" s="53">
        <v>27</v>
      </c>
      <c r="H56" s="53">
        <v>25</v>
      </c>
      <c r="I56" s="53">
        <v>34</v>
      </c>
      <c r="L56" s="53">
        <v>27</v>
      </c>
      <c r="M56" s="53">
        <v>30</v>
      </c>
      <c r="N56" s="53">
        <v>28</v>
      </c>
      <c r="P56" s="53">
        <v>22</v>
      </c>
      <c r="S56" s="53"/>
    </row>
    <row r="57" spans="1:19">
      <c r="A57" s="120">
        <v>0</v>
      </c>
      <c r="B57" s="53">
        <v>22</v>
      </c>
      <c r="C57" s="53">
        <v>19</v>
      </c>
      <c r="E57" s="53">
        <v>20</v>
      </c>
      <c r="F57" s="53">
        <v>22</v>
      </c>
      <c r="H57" s="53">
        <v>25</v>
      </c>
      <c r="I57" s="53">
        <v>42</v>
      </c>
      <c r="L57" s="53">
        <v>22</v>
      </c>
      <c r="M57" s="53">
        <v>16</v>
      </c>
      <c r="N57" s="53">
        <v>20</v>
      </c>
      <c r="P57" s="53">
        <v>16</v>
      </c>
      <c r="S57" s="53"/>
    </row>
    <row r="58" spans="1:19">
      <c r="A58" s="120">
        <v>0</v>
      </c>
      <c r="B58" s="53">
        <v>24</v>
      </c>
      <c r="C58" s="53">
        <v>12</v>
      </c>
      <c r="E58" s="53">
        <v>20</v>
      </c>
      <c r="F58" s="53">
        <v>28</v>
      </c>
      <c r="H58" s="53">
        <v>25</v>
      </c>
      <c r="I58" s="53">
        <v>19</v>
      </c>
      <c r="L58" s="53">
        <v>28</v>
      </c>
      <c r="N58" s="53">
        <v>11</v>
      </c>
      <c r="S58" s="53"/>
    </row>
    <row r="59" spans="1:19">
      <c r="A59" s="120">
        <v>0</v>
      </c>
      <c r="B59" s="53">
        <v>27</v>
      </c>
      <c r="C59" s="53">
        <v>25</v>
      </c>
      <c r="E59" s="53">
        <v>20</v>
      </c>
      <c r="F59" s="53">
        <v>11</v>
      </c>
      <c r="H59" s="53">
        <v>26</v>
      </c>
      <c r="I59" s="53">
        <v>25</v>
      </c>
      <c r="L59" s="53">
        <v>11</v>
      </c>
      <c r="N59" s="53">
        <v>20</v>
      </c>
      <c r="S59" s="53"/>
    </row>
    <row r="60" spans="1:19">
      <c r="A60" s="120">
        <v>0</v>
      </c>
      <c r="B60" s="53">
        <v>55</v>
      </c>
      <c r="C60" s="53">
        <v>25</v>
      </c>
      <c r="E60" s="53">
        <v>20</v>
      </c>
      <c r="F60" s="53">
        <v>10</v>
      </c>
      <c r="H60" s="53">
        <v>26</v>
      </c>
      <c r="I60" s="53">
        <v>10</v>
      </c>
      <c r="L60" s="53">
        <v>10</v>
      </c>
      <c r="N60" s="53">
        <v>17</v>
      </c>
      <c r="S60" s="53"/>
    </row>
    <row r="61" spans="1:19">
      <c r="A61" s="120">
        <v>0</v>
      </c>
      <c r="B61" s="53">
        <v>22</v>
      </c>
      <c r="C61" s="53">
        <v>20</v>
      </c>
      <c r="E61" s="53">
        <v>20</v>
      </c>
      <c r="F61" s="53">
        <v>26</v>
      </c>
      <c r="H61" s="53">
        <v>26</v>
      </c>
      <c r="I61" s="53">
        <v>29</v>
      </c>
      <c r="L61" s="53">
        <v>26</v>
      </c>
      <c r="N61" s="53">
        <v>31</v>
      </c>
      <c r="S61" s="53"/>
    </row>
    <row r="62" spans="1:19">
      <c r="A62" s="120">
        <v>0</v>
      </c>
      <c r="B62" s="53">
        <v>42</v>
      </c>
      <c r="C62" s="53">
        <v>18</v>
      </c>
      <c r="E62" s="53">
        <v>20</v>
      </c>
      <c r="F62" s="53">
        <v>26</v>
      </c>
      <c r="H62" s="53">
        <v>27</v>
      </c>
      <c r="I62" s="53">
        <v>36</v>
      </c>
      <c r="L62" s="53">
        <v>26</v>
      </c>
      <c r="N62" s="53">
        <v>22</v>
      </c>
      <c r="S62" s="53"/>
    </row>
    <row r="63" spans="1:19">
      <c r="A63" s="120">
        <v>0</v>
      </c>
      <c r="B63" s="53">
        <v>28</v>
      </c>
      <c r="C63" s="53">
        <v>39</v>
      </c>
      <c r="E63" s="53">
        <v>20</v>
      </c>
      <c r="F63" s="53">
        <v>10</v>
      </c>
      <c r="H63" s="53">
        <v>27</v>
      </c>
      <c r="I63" s="53">
        <v>30</v>
      </c>
      <c r="L63" s="53">
        <v>10</v>
      </c>
      <c r="N63" s="53">
        <v>13</v>
      </c>
      <c r="S63" s="53"/>
    </row>
    <row r="64" spans="1:19">
      <c r="A64" s="120">
        <v>0</v>
      </c>
      <c r="B64" s="53">
        <v>22</v>
      </c>
      <c r="C64" s="53">
        <v>18</v>
      </c>
      <c r="E64" s="53">
        <v>20</v>
      </c>
      <c r="F64" s="53">
        <v>21</v>
      </c>
      <c r="H64" s="53">
        <v>27</v>
      </c>
      <c r="I64" s="53">
        <v>31</v>
      </c>
      <c r="L64" s="53">
        <v>21</v>
      </c>
      <c r="N64" s="53">
        <v>23</v>
      </c>
      <c r="S64" s="53"/>
    </row>
    <row r="65" spans="1:19">
      <c r="A65" s="120">
        <v>0</v>
      </c>
      <c r="B65" s="53">
        <v>21</v>
      </c>
      <c r="C65" s="53">
        <v>34</v>
      </c>
      <c r="E65" s="53">
        <v>20</v>
      </c>
      <c r="F65" s="53">
        <v>19</v>
      </c>
      <c r="H65" s="53">
        <v>27</v>
      </c>
      <c r="I65" s="53">
        <v>34</v>
      </c>
      <c r="L65" s="53">
        <v>19</v>
      </c>
      <c r="N65" s="53">
        <v>12</v>
      </c>
      <c r="S65" s="53"/>
    </row>
    <row r="66" spans="1:19">
      <c r="A66" s="120">
        <v>0</v>
      </c>
      <c r="B66" s="53">
        <v>23</v>
      </c>
      <c r="C66" s="53">
        <v>15</v>
      </c>
      <c r="E66" s="53">
        <v>20</v>
      </c>
      <c r="F66" s="53">
        <v>7</v>
      </c>
      <c r="H66" s="53">
        <v>28</v>
      </c>
      <c r="I66" s="53">
        <v>34</v>
      </c>
      <c r="L66" s="53">
        <v>7</v>
      </c>
      <c r="N66" s="53">
        <v>14</v>
      </c>
      <c r="S66" s="53"/>
    </row>
    <row r="67" spans="1:19">
      <c r="A67" s="120">
        <v>0</v>
      </c>
      <c r="B67" s="53">
        <v>20</v>
      </c>
      <c r="C67" s="53">
        <v>24</v>
      </c>
      <c r="E67" s="53">
        <v>21</v>
      </c>
      <c r="F67" s="53">
        <v>19</v>
      </c>
      <c r="H67" s="53">
        <v>28</v>
      </c>
      <c r="I67" s="53">
        <v>20</v>
      </c>
      <c r="N67" s="53">
        <v>17</v>
      </c>
      <c r="S67" s="53"/>
    </row>
    <row r="68" spans="1:19">
      <c r="A68" s="120">
        <v>0</v>
      </c>
      <c r="B68" s="53">
        <v>34</v>
      </c>
      <c r="C68" s="53">
        <v>22</v>
      </c>
      <c r="E68" s="53">
        <v>21</v>
      </c>
      <c r="F68" s="53">
        <v>14</v>
      </c>
      <c r="H68" s="53">
        <v>29</v>
      </c>
      <c r="I68" s="53">
        <v>30</v>
      </c>
      <c r="N68" s="53">
        <v>26</v>
      </c>
      <c r="S68" s="53"/>
    </row>
    <row r="69" spans="1:19">
      <c r="A69" s="120">
        <v>0</v>
      </c>
      <c r="B69" s="53">
        <v>22</v>
      </c>
      <c r="C69" s="53">
        <v>28</v>
      </c>
      <c r="E69" s="53">
        <v>21</v>
      </c>
      <c r="F69" s="53">
        <v>29</v>
      </c>
      <c r="H69" s="53">
        <v>29</v>
      </c>
      <c r="I69" s="53">
        <v>25</v>
      </c>
      <c r="N69" s="53">
        <v>20</v>
      </c>
      <c r="S69" s="53"/>
    </row>
    <row r="70" spans="1:19">
      <c r="A70" s="120">
        <v>0</v>
      </c>
      <c r="B70" s="53">
        <v>21</v>
      </c>
      <c r="C70" s="53">
        <v>8</v>
      </c>
      <c r="E70" s="53">
        <v>21</v>
      </c>
      <c r="F70" s="53">
        <v>22</v>
      </c>
      <c r="H70" s="53">
        <v>29</v>
      </c>
      <c r="I70" s="53">
        <v>34</v>
      </c>
      <c r="N70" s="53">
        <v>20</v>
      </c>
      <c r="S70" s="53"/>
    </row>
    <row r="71" spans="1:19">
      <c r="A71" s="120">
        <v>0</v>
      </c>
      <c r="B71" s="53">
        <v>24</v>
      </c>
      <c r="C71" s="53">
        <v>23</v>
      </c>
      <c r="E71" s="53">
        <v>21</v>
      </c>
      <c r="F71" s="53">
        <v>20</v>
      </c>
      <c r="H71" s="53">
        <v>29</v>
      </c>
      <c r="I71" s="53">
        <v>35</v>
      </c>
      <c r="N71" s="53">
        <v>24</v>
      </c>
      <c r="S71" s="53"/>
    </row>
    <row r="72" spans="1:19">
      <c r="A72" s="120">
        <v>0</v>
      </c>
      <c r="B72" s="53">
        <v>19</v>
      </c>
      <c r="C72" s="53">
        <v>22</v>
      </c>
      <c r="E72" s="53">
        <v>21</v>
      </c>
      <c r="F72" s="53">
        <v>16</v>
      </c>
      <c r="H72" s="53">
        <v>29</v>
      </c>
      <c r="I72" s="53">
        <v>26</v>
      </c>
      <c r="N72" s="53">
        <v>16</v>
      </c>
      <c r="S72" s="53"/>
    </row>
    <row r="73" spans="1:19">
      <c r="A73" s="120">
        <v>0</v>
      </c>
      <c r="B73" s="53">
        <v>24</v>
      </c>
      <c r="C73" s="53">
        <v>24</v>
      </c>
      <c r="E73" s="53">
        <v>21</v>
      </c>
      <c r="F73" s="53">
        <v>19</v>
      </c>
      <c r="H73" s="53">
        <v>30</v>
      </c>
      <c r="I73" s="53">
        <v>30</v>
      </c>
      <c r="N73" s="53">
        <v>28</v>
      </c>
      <c r="S73" s="53"/>
    </row>
    <row r="74" spans="1:19">
      <c r="A74" s="120">
        <v>0</v>
      </c>
      <c r="B74" s="53">
        <v>20</v>
      </c>
      <c r="C74" s="53">
        <v>23</v>
      </c>
      <c r="E74" s="53">
        <v>21</v>
      </c>
      <c r="F74" s="53">
        <v>19</v>
      </c>
      <c r="H74" s="53">
        <v>30</v>
      </c>
      <c r="I74" s="53">
        <v>16</v>
      </c>
      <c r="N74" s="53">
        <v>24</v>
      </c>
      <c r="S74" s="53"/>
    </row>
    <row r="75" spans="1:19">
      <c r="A75" s="120">
        <v>0</v>
      </c>
      <c r="B75" s="53">
        <v>38</v>
      </c>
      <c r="C75" s="53">
        <v>19</v>
      </c>
      <c r="E75" s="53">
        <v>21</v>
      </c>
      <c r="F75" s="53">
        <v>16</v>
      </c>
      <c r="H75" s="53">
        <v>32</v>
      </c>
      <c r="I75" s="53">
        <v>13</v>
      </c>
      <c r="N75" s="53">
        <v>24</v>
      </c>
      <c r="S75" s="53"/>
    </row>
    <row r="76" spans="1:19">
      <c r="A76" s="120">
        <v>0</v>
      </c>
      <c r="B76" s="53">
        <v>44</v>
      </c>
      <c r="C76" s="53">
        <v>27</v>
      </c>
      <c r="E76" s="53">
        <v>21</v>
      </c>
      <c r="F76" s="53">
        <v>22</v>
      </c>
      <c r="H76" s="53">
        <v>34</v>
      </c>
      <c r="I76" s="53">
        <v>22</v>
      </c>
      <c r="N76" s="53">
        <v>24</v>
      </c>
      <c r="S76" s="53"/>
    </row>
    <row r="77" spans="1:19">
      <c r="A77" s="120">
        <v>0</v>
      </c>
      <c r="B77" s="53">
        <v>22</v>
      </c>
      <c r="C77" s="53">
        <v>20</v>
      </c>
      <c r="E77" s="53">
        <v>21</v>
      </c>
      <c r="F77" s="53">
        <v>21</v>
      </c>
      <c r="H77" s="53">
        <v>36</v>
      </c>
      <c r="I77" s="53">
        <v>26</v>
      </c>
      <c r="N77" s="53">
        <v>10</v>
      </c>
      <c r="S77" s="53"/>
    </row>
    <row r="78" spans="1:19">
      <c r="A78" s="120">
        <v>0</v>
      </c>
      <c r="B78" s="53">
        <v>44</v>
      </c>
      <c r="C78" s="53">
        <v>10</v>
      </c>
      <c r="E78" s="53">
        <v>21</v>
      </c>
      <c r="F78" s="53">
        <v>20</v>
      </c>
      <c r="H78" s="53">
        <v>37</v>
      </c>
      <c r="I78" s="53">
        <v>29</v>
      </c>
      <c r="N78" s="53">
        <v>21</v>
      </c>
      <c r="S78" s="53"/>
    </row>
    <row r="79" spans="1:19">
      <c r="A79" s="120">
        <v>0</v>
      </c>
      <c r="B79" s="53">
        <v>23</v>
      </c>
      <c r="C79" s="53">
        <v>6</v>
      </c>
      <c r="E79" s="53">
        <v>21</v>
      </c>
      <c r="F79" s="53">
        <v>13</v>
      </c>
      <c r="H79" s="53">
        <v>41</v>
      </c>
      <c r="I79" s="53">
        <v>26</v>
      </c>
      <c r="N79" s="53">
        <v>39</v>
      </c>
      <c r="S79" s="53"/>
    </row>
    <row r="80" spans="1:19">
      <c r="A80" s="120">
        <v>0</v>
      </c>
      <c r="B80" s="53">
        <v>21</v>
      </c>
      <c r="C80" s="53">
        <v>27</v>
      </c>
      <c r="E80" s="53">
        <v>21</v>
      </c>
      <c r="F80" s="53">
        <v>20</v>
      </c>
      <c r="H80" s="53">
        <v>42</v>
      </c>
      <c r="I80" s="53">
        <v>23</v>
      </c>
      <c r="N80" s="53">
        <v>28</v>
      </c>
      <c r="S80" s="53"/>
    </row>
    <row r="81" spans="1:19">
      <c r="A81" s="120">
        <v>0</v>
      </c>
      <c r="B81" s="53">
        <v>20</v>
      </c>
      <c r="C81" s="53">
        <v>27</v>
      </c>
      <c r="E81" s="53">
        <v>21</v>
      </c>
      <c r="F81" s="53">
        <v>34</v>
      </c>
      <c r="H81" s="53">
        <v>43</v>
      </c>
      <c r="I81" s="53">
        <v>22</v>
      </c>
      <c r="N81" s="53">
        <v>32</v>
      </c>
      <c r="S81" s="53"/>
    </row>
    <row r="82" spans="1:19">
      <c r="A82" s="120">
        <v>0</v>
      </c>
      <c r="B82" s="53">
        <v>21</v>
      </c>
      <c r="C82" s="53">
        <v>35</v>
      </c>
      <c r="E82" s="53">
        <v>21</v>
      </c>
      <c r="F82" s="53">
        <v>8</v>
      </c>
      <c r="H82" s="53">
        <v>43</v>
      </c>
      <c r="I82" s="53">
        <v>20</v>
      </c>
      <c r="N82" s="53">
        <v>10</v>
      </c>
      <c r="S82" s="53"/>
    </row>
    <row r="83" spans="1:19">
      <c r="A83" s="120">
        <v>0</v>
      </c>
      <c r="B83" s="53">
        <v>26</v>
      </c>
      <c r="C83" s="53">
        <v>8</v>
      </c>
      <c r="E83" s="53">
        <v>21</v>
      </c>
      <c r="F83" s="53">
        <v>27</v>
      </c>
      <c r="H83" s="53">
        <v>45</v>
      </c>
      <c r="I83" s="53">
        <v>19</v>
      </c>
      <c r="N83" s="53">
        <v>26</v>
      </c>
      <c r="S83" s="53"/>
    </row>
    <row r="84" spans="1:19">
      <c r="A84" s="120">
        <v>0</v>
      </c>
      <c r="B84" s="53">
        <v>22</v>
      </c>
      <c r="C84" s="53">
        <v>11</v>
      </c>
      <c r="E84" s="53">
        <v>21</v>
      </c>
      <c r="F84" s="53">
        <v>35</v>
      </c>
      <c r="H84" s="53">
        <v>45</v>
      </c>
      <c r="I84" s="53">
        <v>23</v>
      </c>
      <c r="N84" s="53">
        <v>14</v>
      </c>
      <c r="S84" s="53"/>
    </row>
    <row r="85" spans="1:19">
      <c r="A85" s="120">
        <v>0</v>
      </c>
      <c r="B85" s="53">
        <v>22</v>
      </c>
      <c r="C85" s="53">
        <v>20</v>
      </c>
      <c r="E85" s="53">
        <v>21</v>
      </c>
      <c r="F85" s="53">
        <v>27</v>
      </c>
      <c r="H85" s="53">
        <v>45</v>
      </c>
      <c r="I85" s="53">
        <v>19</v>
      </c>
      <c r="N85" s="53">
        <v>24</v>
      </c>
      <c r="S85" s="53"/>
    </row>
    <row r="86" spans="1:19">
      <c r="A86" s="120">
        <v>0</v>
      </c>
      <c r="B86" s="53">
        <v>24</v>
      </c>
      <c r="C86" s="53">
        <v>19</v>
      </c>
      <c r="E86" s="53">
        <v>21</v>
      </c>
      <c r="F86" s="53">
        <v>21</v>
      </c>
      <c r="H86" s="53">
        <v>48</v>
      </c>
      <c r="I86" s="53">
        <v>27</v>
      </c>
      <c r="N86" s="53">
        <v>23</v>
      </c>
      <c r="S86" s="53"/>
    </row>
    <row r="87" spans="1:19">
      <c r="A87" s="120">
        <v>0</v>
      </c>
      <c r="B87" s="53">
        <v>36</v>
      </c>
      <c r="C87" s="53">
        <v>22</v>
      </c>
      <c r="E87" s="53">
        <v>21</v>
      </c>
      <c r="F87" s="53">
        <v>23</v>
      </c>
      <c r="H87" s="53">
        <v>50</v>
      </c>
      <c r="I87" s="53">
        <v>36</v>
      </c>
      <c r="N87" s="53">
        <v>21</v>
      </c>
      <c r="S87" s="53"/>
    </row>
    <row r="88" spans="1:19">
      <c r="A88" s="120">
        <v>0</v>
      </c>
      <c r="B88" s="53">
        <v>22</v>
      </c>
      <c r="C88" s="53">
        <v>17</v>
      </c>
      <c r="E88" s="53">
        <v>21</v>
      </c>
      <c r="F88" s="53">
        <v>40</v>
      </c>
      <c r="H88" s="53">
        <v>50</v>
      </c>
      <c r="I88" s="53">
        <v>33</v>
      </c>
      <c r="N88" s="53">
        <v>18</v>
      </c>
      <c r="S88" s="53"/>
    </row>
    <row r="89" spans="1:19">
      <c r="A89" s="120">
        <v>0</v>
      </c>
      <c r="B89" s="53">
        <v>21</v>
      </c>
      <c r="C89" s="53">
        <v>27</v>
      </c>
      <c r="E89" s="53">
        <v>21</v>
      </c>
      <c r="F89" s="53">
        <v>12</v>
      </c>
      <c r="H89" s="53">
        <v>51</v>
      </c>
      <c r="I89" s="53">
        <v>10</v>
      </c>
      <c r="N89" s="53">
        <v>38</v>
      </c>
      <c r="S89" s="53"/>
    </row>
    <row r="90" spans="1:19">
      <c r="A90" s="120">
        <v>0</v>
      </c>
      <c r="B90" s="53">
        <v>32</v>
      </c>
      <c r="C90" s="53">
        <v>17</v>
      </c>
      <c r="E90" s="53">
        <v>21</v>
      </c>
      <c r="F90" s="53">
        <v>2</v>
      </c>
      <c r="H90" s="53">
        <v>52</v>
      </c>
      <c r="I90" s="53">
        <v>22</v>
      </c>
      <c r="N90" s="53">
        <v>11</v>
      </c>
      <c r="S90" s="53"/>
    </row>
    <row r="91" spans="1:19">
      <c r="A91" s="120">
        <v>0</v>
      </c>
      <c r="B91" s="53">
        <v>20</v>
      </c>
      <c r="C91" s="53">
        <v>16</v>
      </c>
      <c r="E91" s="53">
        <v>21</v>
      </c>
      <c r="F91" s="53">
        <v>10</v>
      </c>
      <c r="H91" s="53">
        <v>53</v>
      </c>
      <c r="I91" s="53">
        <v>27</v>
      </c>
      <c r="N91" s="53">
        <v>7</v>
      </c>
      <c r="S91" s="53"/>
    </row>
    <row r="92" spans="1:19">
      <c r="A92" s="120">
        <v>0</v>
      </c>
      <c r="B92" s="53">
        <v>28</v>
      </c>
      <c r="C92" s="53">
        <v>27</v>
      </c>
      <c r="E92" s="53">
        <v>21</v>
      </c>
      <c r="F92" s="53">
        <v>13</v>
      </c>
      <c r="H92" s="53">
        <v>55</v>
      </c>
      <c r="I92" s="53">
        <v>19</v>
      </c>
      <c r="N92" s="53">
        <v>12</v>
      </c>
      <c r="S92" s="53"/>
    </row>
    <row r="93" spans="1:19">
      <c r="A93" s="120">
        <v>0</v>
      </c>
      <c r="B93" s="53">
        <v>23</v>
      </c>
      <c r="C93" s="53">
        <v>19</v>
      </c>
      <c r="E93" s="53">
        <v>21</v>
      </c>
      <c r="F93" s="53">
        <v>27</v>
      </c>
      <c r="H93" s="53">
        <v>58</v>
      </c>
      <c r="I93" s="53">
        <v>22</v>
      </c>
      <c r="N93" s="53">
        <v>15</v>
      </c>
      <c r="S93" s="53"/>
    </row>
    <row r="94" spans="1:19">
      <c r="A94" s="120">
        <v>0</v>
      </c>
      <c r="B94" s="53">
        <v>43</v>
      </c>
      <c r="C94" s="53">
        <v>23</v>
      </c>
      <c r="E94" s="53">
        <v>21</v>
      </c>
      <c r="F94" s="53">
        <v>22</v>
      </c>
      <c r="H94" s="53">
        <v>58</v>
      </c>
      <c r="I94" s="53">
        <v>25</v>
      </c>
      <c r="N94" s="53">
        <v>6</v>
      </c>
      <c r="S94" s="53"/>
    </row>
    <row r="95" spans="1:19">
      <c r="A95" s="120">
        <v>0</v>
      </c>
      <c r="B95" s="53">
        <v>19</v>
      </c>
      <c r="C95" s="53">
        <v>16</v>
      </c>
      <c r="E95" s="53">
        <v>21</v>
      </c>
      <c r="F95" s="53">
        <v>16</v>
      </c>
      <c r="H95" s="53">
        <v>65</v>
      </c>
      <c r="I95" s="53">
        <v>25</v>
      </c>
      <c r="N95" s="53">
        <v>19</v>
      </c>
      <c r="S95" s="53"/>
    </row>
    <row r="96" spans="1:19">
      <c r="A96" s="120">
        <v>0</v>
      </c>
      <c r="B96" s="53">
        <v>44</v>
      </c>
      <c r="C96" s="53">
        <v>15</v>
      </c>
      <c r="E96" s="53">
        <v>21</v>
      </c>
      <c r="F96" s="53">
        <v>28</v>
      </c>
      <c r="H96" s="53">
        <v>72</v>
      </c>
      <c r="I96" s="53">
        <v>20</v>
      </c>
      <c r="N96" s="53">
        <v>21</v>
      </c>
      <c r="S96" s="53"/>
    </row>
    <row r="97" spans="1:19">
      <c r="A97" s="120">
        <v>0</v>
      </c>
      <c r="B97" s="53">
        <v>25</v>
      </c>
      <c r="C97" s="53">
        <v>13</v>
      </c>
      <c r="E97" s="53">
        <v>21</v>
      </c>
      <c r="F97" s="53">
        <v>25</v>
      </c>
      <c r="H97" s="53">
        <v>79</v>
      </c>
      <c r="I97" s="53">
        <v>16</v>
      </c>
      <c r="N97" s="53">
        <v>23</v>
      </c>
      <c r="S97" s="53"/>
    </row>
    <row r="98" spans="1:19">
      <c r="A98" s="120">
        <v>0</v>
      </c>
      <c r="B98" s="53">
        <v>28</v>
      </c>
      <c r="C98" s="53">
        <v>15</v>
      </c>
      <c r="E98" s="53">
        <v>21</v>
      </c>
      <c r="F98" s="53">
        <v>22</v>
      </c>
      <c r="N98" s="53">
        <v>16</v>
      </c>
      <c r="S98" s="53"/>
    </row>
    <row r="99" spans="1:19">
      <c r="A99" s="120">
        <v>0</v>
      </c>
      <c r="B99" s="53">
        <v>21</v>
      </c>
      <c r="C99" s="53">
        <v>21</v>
      </c>
      <c r="E99" s="53">
        <v>21</v>
      </c>
      <c r="F99" s="53">
        <v>22</v>
      </c>
      <c r="N99" s="53">
        <v>11</v>
      </c>
      <c r="S99" s="53"/>
    </row>
    <row r="100" spans="1:19">
      <c r="A100" s="120">
        <v>0</v>
      </c>
      <c r="B100" s="53">
        <v>36</v>
      </c>
      <c r="C100" s="53">
        <v>28</v>
      </c>
      <c r="E100" s="53">
        <v>21</v>
      </c>
      <c r="F100" s="53">
        <v>14</v>
      </c>
      <c r="N100" s="53">
        <v>21</v>
      </c>
      <c r="S100" s="53"/>
    </row>
    <row r="101" spans="1:19">
      <c r="A101" s="120">
        <v>0</v>
      </c>
      <c r="B101" s="53">
        <v>22</v>
      </c>
      <c r="C101" s="53">
        <v>31</v>
      </c>
      <c r="E101" s="53">
        <v>21</v>
      </c>
      <c r="F101" s="53">
        <v>24</v>
      </c>
      <c r="N101" s="53">
        <v>20</v>
      </c>
      <c r="S101" s="53"/>
    </row>
    <row r="102" spans="1:19">
      <c r="A102" s="120">
        <v>0</v>
      </c>
      <c r="B102" s="53">
        <v>14</v>
      </c>
      <c r="C102" s="53">
        <v>12</v>
      </c>
      <c r="E102" s="53">
        <v>21</v>
      </c>
      <c r="F102" s="53">
        <v>27</v>
      </c>
      <c r="N102" s="53">
        <v>28</v>
      </c>
      <c r="S102" s="53"/>
    </row>
    <row r="103" spans="1:19">
      <c r="A103" s="120">
        <v>0</v>
      </c>
      <c r="B103" s="53">
        <v>18</v>
      </c>
      <c r="C103" s="53">
        <v>11</v>
      </c>
      <c r="E103" s="53">
        <v>21</v>
      </c>
      <c r="F103" s="53">
        <v>19</v>
      </c>
      <c r="N103" s="53">
        <v>28</v>
      </c>
      <c r="S103" s="53"/>
    </row>
    <row r="104" spans="1:19">
      <c r="A104" s="120">
        <v>0</v>
      </c>
      <c r="B104" s="53">
        <v>21</v>
      </c>
      <c r="C104" s="53">
        <v>23</v>
      </c>
      <c r="E104" s="53">
        <v>21</v>
      </c>
      <c r="F104" s="53">
        <v>37</v>
      </c>
      <c r="N104" s="53">
        <v>16</v>
      </c>
      <c r="S104" s="53"/>
    </row>
    <row r="105" spans="1:19">
      <c r="A105" s="120">
        <v>0</v>
      </c>
      <c r="B105" s="53">
        <v>36</v>
      </c>
      <c r="C105" s="53">
        <v>16</v>
      </c>
      <c r="E105" s="53">
        <v>21</v>
      </c>
      <c r="F105" s="53">
        <v>19</v>
      </c>
      <c r="N105" s="53">
        <v>33</v>
      </c>
      <c r="S105" s="53"/>
    </row>
    <row r="106" spans="1:19">
      <c r="A106" s="120">
        <v>0</v>
      </c>
      <c r="B106" s="53">
        <v>24</v>
      </c>
      <c r="C106" s="53">
        <v>18</v>
      </c>
      <c r="E106" s="53">
        <v>21</v>
      </c>
      <c r="F106" s="53">
        <v>17</v>
      </c>
      <c r="N106" s="53">
        <v>37</v>
      </c>
      <c r="S106" s="53"/>
    </row>
    <row r="107" spans="1:19">
      <c r="A107" s="120">
        <v>0</v>
      </c>
      <c r="B107" s="53">
        <v>22</v>
      </c>
      <c r="C107" s="53">
        <v>22</v>
      </c>
      <c r="E107" s="53">
        <v>21</v>
      </c>
      <c r="F107" s="53">
        <v>28</v>
      </c>
      <c r="N107" s="53">
        <v>5</v>
      </c>
      <c r="S107" s="53"/>
    </row>
    <row r="108" spans="1:19">
      <c r="A108" s="120">
        <v>0</v>
      </c>
      <c r="B108" s="53">
        <v>50</v>
      </c>
      <c r="C108" s="53">
        <v>16</v>
      </c>
      <c r="E108" s="53">
        <v>22</v>
      </c>
      <c r="F108" s="53">
        <v>17</v>
      </c>
      <c r="N108" s="53">
        <v>18</v>
      </c>
      <c r="S108" s="53"/>
    </row>
    <row r="109" spans="1:19">
      <c r="A109" s="120">
        <v>0</v>
      </c>
      <c r="B109" s="53">
        <v>21</v>
      </c>
      <c r="C109" s="53">
        <v>40</v>
      </c>
      <c r="E109" s="53">
        <v>22</v>
      </c>
      <c r="F109" s="53">
        <v>39</v>
      </c>
      <c r="N109" s="53">
        <v>21</v>
      </c>
      <c r="S109" s="53"/>
    </row>
    <row r="110" spans="1:19">
      <c r="A110" s="120">
        <v>0</v>
      </c>
      <c r="B110" s="53">
        <v>22</v>
      </c>
      <c r="C110" s="53">
        <v>13</v>
      </c>
      <c r="E110" s="53">
        <v>22</v>
      </c>
      <c r="F110" s="53">
        <v>27</v>
      </c>
      <c r="N110" s="53">
        <v>26</v>
      </c>
      <c r="S110" s="53"/>
    </row>
    <row r="111" spans="1:19">
      <c r="A111" s="120">
        <v>0</v>
      </c>
      <c r="B111" s="53">
        <v>23</v>
      </c>
      <c r="C111" s="53">
        <v>21</v>
      </c>
      <c r="E111" s="53">
        <v>22</v>
      </c>
      <c r="F111" s="53">
        <v>28</v>
      </c>
      <c r="N111" s="53">
        <v>24</v>
      </c>
      <c r="S111" s="53"/>
    </row>
    <row r="112" spans="1:19">
      <c r="A112" s="120">
        <v>0</v>
      </c>
      <c r="B112" s="53">
        <v>29</v>
      </c>
      <c r="C112" s="53">
        <v>22</v>
      </c>
      <c r="E112" s="53">
        <v>22</v>
      </c>
      <c r="F112" s="53">
        <v>18</v>
      </c>
      <c r="N112" s="53">
        <v>12</v>
      </c>
      <c r="S112" s="53"/>
    </row>
    <row r="113" spans="1:19">
      <c r="A113" s="120">
        <v>0</v>
      </c>
      <c r="B113" s="53">
        <v>20</v>
      </c>
      <c r="C113" s="53">
        <v>20</v>
      </c>
      <c r="E113" s="53">
        <v>22</v>
      </c>
      <c r="F113" s="53">
        <v>36</v>
      </c>
      <c r="N113" s="53">
        <v>23</v>
      </c>
      <c r="S113" s="53"/>
    </row>
    <row r="114" spans="1:19">
      <c r="A114" s="120">
        <v>0</v>
      </c>
      <c r="B114" s="53">
        <v>22</v>
      </c>
      <c r="C114" s="53">
        <v>23</v>
      </c>
      <c r="E114" s="53">
        <v>22</v>
      </c>
      <c r="F114" s="53">
        <v>17</v>
      </c>
      <c r="N114" s="53">
        <v>24</v>
      </c>
      <c r="S114" s="53"/>
    </row>
    <row r="115" spans="1:19">
      <c r="A115" s="120">
        <v>0</v>
      </c>
      <c r="B115" s="53">
        <v>48</v>
      </c>
      <c r="C115" s="53">
        <v>18</v>
      </c>
      <c r="E115" s="53">
        <v>22</v>
      </c>
      <c r="F115" s="53">
        <v>20</v>
      </c>
      <c r="N115" s="53">
        <v>19</v>
      </c>
      <c r="S115" s="53"/>
    </row>
    <row r="116" spans="1:19">
      <c r="A116" s="120">
        <v>0</v>
      </c>
      <c r="B116" s="53">
        <v>16</v>
      </c>
      <c r="C116" s="53">
        <v>14</v>
      </c>
      <c r="E116" s="53">
        <v>22</v>
      </c>
      <c r="F116" s="53">
        <v>18</v>
      </c>
      <c r="N116" s="53">
        <v>18</v>
      </c>
      <c r="S116" s="53"/>
    </row>
    <row r="117" spans="1:19">
      <c r="A117" s="120">
        <v>0</v>
      </c>
      <c r="B117" s="53">
        <v>23</v>
      </c>
      <c r="C117" s="53">
        <v>23</v>
      </c>
      <c r="E117" s="53">
        <v>22</v>
      </c>
      <c r="F117" s="53">
        <v>19</v>
      </c>
      <c r="N117" s="53">
        <v>13</v>
      </c>
      <c r="S117" s="53"/>
    </row>
    <row r="118" spans="1:19">
      <c r="A118" s="120">
        <v>0</v>
      </c>
      <c r="B118" s="53">
        <v>22</v>
      </c>
      <c r="C118" s="53">
        <v>12</v>
      </c>
      <c r="E118" s="53">
        <v>22</v>
      </c>
      <c r="F118" s="53">
        <v>20</v>
      </c>
      <c r="N118" s="53">
        <v>17</v>
      </c>
      <c r="S118" s="53"/>
    </row>
    <row r="119" spans="1:19">
      <c r="A119" s="120">
        <v>0</v>
      </c>
      <c r="B119" s="53">
        <v>21</v>
      </c>
      <c r="C119" s="53">
        <v>12</v>
      </c>
      <c r="E119" s="53">
        <v>22</v>
      </c>
      <c r="F119" s="53">
        <v>18</v>
      </c>
      <c r="N119" s="53">
        <v>29</v>
      </c>
      <c r="S119" s="53"/>
    </row>
    <row r="120" spans="1:19">
      <c r="A120" s="120">
        <v>0</v>
      </c>
      <c r="B120" s="53">
        <v>38</v>
      </c>
      <c r="C120" s="53">
        <v>25</v>
      </c>
      <c r="E120" s="53">
        <v>22</v>
      </c>
      <c r="F120" s="53">
        <v>28</v>
      </c>
      <c r="N120" s="53">
        <v>9</v>
      </c>
      <c r="S120" s="53"/>
    </row>
    <row r="121" spans="1:19">
      <c r="A121" s="120">
        <v>0</v>
      </c>
      <c r="B121" s="53">
        <v>33</v>
      </c>
      <c r="C121" s="53">
        <v>22</v>
      </c>
      <c r="E121" s="53">
        <v>22</v>
      </c>
      <c r="F121" s="53">
        <v>20</v>
      </c>
      <c r="N121" s="53">
        <v>11</v>
      </c>
      <c r="S121" s="53"/>
    </row>
    <row r="122" spans="1:19">
      <c r="A122" s="120">
        <v>0</v>
      </c>
      <c r="B122" s="53">
        <v>29</v>
      </c>
      <c r="C122" s="53">
        <v>26</v>
      </c>
      <c r="E122" s="53">
        <v>22</v>
      </c>
      <c r="F122" s="53">
        <v>11</v>
      </c>
      <c r="N122" s="53">
        <v>3</v>
      </c>
      <c r="S122" s="53"/>
    </row>
    <row r="123" spans="1:19">
      <c r="A123" s="120">
        <v>0</v>
      </c>
      <c r="B123" s="53">
        <v>37</v>
      </c>
      <c r="C123" s="53">
        <v>14</v>
      </c>
      <c r="E123" s="53">
        <v>22</v>
      </c>
      <c r="F123" s="53">
        <v>20</v>
      </c>
      <c r="N123" s="53">
        <v>19</v>
      </c>
      <c r="S123" s="53"/>
    </row>
    <row r="124" spans="1:19">
      <c r="A124" s="120">
        <v>0</v>
      </c>
      <c r="B124" s="53">
        <v>41</v>
      </c>
      <c r="C124" s="53">
        <v>23</v>
      </c>
      <c r="E124" s="53">
        <v>22</v>
      </c>
      <c r="F124" s="53">
        <v>17</v>
      </c>
      <c r="N124" s="53">
        <v>14</v>
      </c>
      <c r="S124" s="53"/>
    </row>
    <row r="125" spans="1:19">
      <c r="A125" s="120">
        <v>0</v>
      </c>
      <c r="B125" s="53">
        <v>51</v>
      </c>
      <c r="C125" s="53">
        <v>8</v>
      </c>
      <c r="E125" s="53">
        <v>22</v>
      </c>
      <c r="F125" s="53">
        <v>31</v>
      </c>
      <c r="N125" s="53">
        <v>5</v>
      </c>
      <c r="S125" s="53"/>
    </row>
    <row r="126" spans="1:19">
      <c r="A126" s="120">
        <v>0</v>
      </c>
      <c r="B126" s="53">
        <v>21</v>
      </c>
      <c r="C126" s="53">
        <v>2</v>
      </c>
      <c r="E126" s="53">
        <v>22</v>
      </c>
      <c r="F126" s="53">
        <v>22</v>
      </c>
      <c r="N126" s="53">
        <v>27</v>
      </c>
      <c r="S126" s="53"/>
    </row>
    <row r="127" spans="1:19">
      <c r="A127" s="120">
        <v>0</v>
      </c>
      <c r="B127" s="53">
        <v>23</v>
      </c>
      <c r="C127" s="53">
        <v>16</v>
      </c>
      <c r="E127" s="53">
        <v>22</v>
      </c>
      <c r="F127" s="53">
        <v>13</v>
      </c>
      <c r="N127" s="53">
        <v>19</v>
      </c>
      <c r="S127" s="53"/>
    </row>
    <row r="128" spans="1:19">
      <c r="A128" s="120">
        <v>0</v>
      </c>
      <c r="B128" s="53">
        <v>41</v>
      </c>
      <c r="C128" s="53">
        <v>27</v>
      </c>
      <c r="E128" s="53">
        <v>22</v>
      </c>
      <c r="F128" s="53">
        <v>23</v>
      </c>
      <c r="N128" s="53">
        <v>13</v>
      </c>
      <c r="S128" s="53"/>
    </row>
    <row r="129" spans="1:19">
      <c r="A129" s="120">
        <v>0</v>
      </c>
      <c r="B129" s="53">
        <v>20</v>
      </c>
      <c r="C129" s="53">
        <v>19</v>
      </c>
      <c r="E129" s="53">
        <v>22</v>
      </c>
      <c r="F129" s="53">
        <v>12</v>
      </c>
      <c r="N129" s="53">
        <v>8</v>
      </c>
      <c r="S129" s="53"/>
    </row>
    <row r="130" spans="1:19">
      <c r="A130" s="120">
        <v>0</v>
      </c>
      <c r="B130" s="53">
        <v>40</v>
      </c>
      <c r="C130" s="53">
        <v>17</v>
      </c>
      <c r="E130" s="53">
        <v>22</v>
      </c>
      <c r="F130" s="53">
        <v>14</v>
      </c>
      <c r="N130" s="53">
        <v>4</v>
      </c>
      <c r="S130" s="53"/>
    </row>
    <row r="131" spans="1:19">
      <c r="A131" s="120">
        <v>0</v>
      </c>
      <c r="B131" s="53">
        <v>22</v>
      </c>
      <c r="C131" s="53">
        <v>14</v>
      </c>
      <c r="E131" s="53">
        <v>22</v>
      </c>
      <c r="F131" s="53">
        <v>17</v>
      </c>
      <c r="N131" s="53">
        <v>17</v>
      </c>
      <c r="S131" s="53"/>
    </row>
    <row r="132" spans="1:19">
      <c r="A132" s="120">
        <v>0</v>
      </c>
      <c r="B132" s="53">
        <v>22</v>
      </c>
      <c r="C132" s="53">
        <v>17</v>
      </c>
      <c r="E132" s="53">
        <v>22</v>
      </c>
      <c r="F132" s="53">
        <v>26</v>
      </c>
      <c r="N132" s="53">
        <v>14</v>
      </c>
      <c r="S132" s="53"/>
    </row>
    <row r="133" spans="1:19">
      <c r="A133" s="120">
        <v>0</v>
      </c>
      <c r="B133" s="53">
        <v>30</v>
      </c>
      <c r="C133" s="53">
        <v>26</v>
      </c>
      <c r="E133" s="53">
        <v>22</v>
      </c>
      <c r="F133" s="53">
        <v>20</v>
      </c>
      <c r="N133" s="53">
        <v>17</v>
      </c>
      <c r="S133" s="53"/>
    </row>
    <row r="134" spans="1:19">
      <c r="A134" s="120">
        <v>0</v>
      </c>
      <c r="B134" s="53">
        <v>24</v>
      </c>
      <c r="C134" s="53">
        <v>13</v>
      </c>
      <c r="E134" s="53">
        <v>22</v>
      </c>
      <c r="F134" s="53">
        <v>20</v>
      </c>
      <c r="N134" s="53">
        <v>14</v>
      </c>
      <c r="S134" s="53"/>
    </row>
    <row r="135" spans="1:19">
      <c r="A135" s="120">
        <v>0</v>
      </c>
      <c r="B135" s="53">
        <v>40</v>
      </c>
      <c r="C135" s="53">
        <v>26</v>
      </c>
      <c r="E135" s="53">
        <v>22</v>
      </c>
      <c r="F135" s="53">
        <v>24</v>
      </c>
      <c r="N135" s="53">
        <v>27</v>
      </c>
      <c r="S135" s="53"/>
    </row>
    <row r="136" spans="1:19">
      <c r="A136" s="120">
        <v>0</v>
      </c>
      <c r="B136" s="53">
        <v>35</v>
      </c>
      <c r="C136" s="53">
        <v>16</v>
      </c>
      <c r="E136" s="53">
        <v>22</v>
      </c>
      <c r="F136" s="53">
        <v>16</v>
      </c>
      <c r="N136" s="53">
        <v>24</v>
      </c>
      <c r="S136" s="53"/>
    </row>
    <row r="137" spans="1:19">
      <c r="A137" s="120">
        <v>0</v>
      </c>
      <c r="B137" s="53">
        <v>40</v>
      </c>
      <c r="C137" s="53">
        <v>21</v>
      </c>
      <c r="E137" s="53">
        <v>22</v>
      </c>
      <c r="F137" s="53">
        <v>28</v>
      </c>
      <c r="N137" s="53">
        <v>19</v>
      </c>
      <c r="S137" s="53"/>
    </row>
    <row r="138" spans="1:19">
      <c r="A138" s="120">
        <v>0</v>
      </c>
      <c r="B138" s="53">
        <v>33</v>
      </c>
      <c r="C138" s="53">
        <v>34</v>
      </c>
      <c r="E138" s="53">
        <v>22</v>
      </c>
      <c r="F138" s="53">
        <v>24</v>
      </c>
      <c r="N138" s="53">
        <v>29</v>
      </c>
      <c r="S138" s="53"/>
    </row>
    <row r="139" spans="1:19">
      <c r="A139" s="120">
        <v>0</v>
      </c>
      <c r="B139" s="53">
        <v>31</v>
      </c>
      <c r="C139" s="53">
        <v>25</v>
      </c>
      <c r="E139" s="53">
        <v>22</v>
      </c>
      <c r="F139" s="53">
        <v>24</v>
      </c>
      <c r="N139" s="53">
        <v>8</v>
      </c>
      <c r="S139" s="53"/>
    </row>
    <row r="140" spans="1:19">
      <c r="A140" s="120">
        <v>0</v>
      </c>
      <c r="B140" s="53">
        <v>20</v>
      </c>
      <c r="C140" s="53">
        <v>23</v>
      </c>
      <c r="E140" s="53">
        <v>22</v>
      </c>
      <c r="F140" s="53">
        <v>24</v>
      </c>
      <c r="N140" s="53">
        <v>23</v>
      </c>
      <c r="S140" s="53"/>
    </row>
    <row r="141" spans="1:19">
      <c r="A141" s="120">
        <v>0</v>
      </c>
      <c r="B141" s="53">
        <v>40</v>
      </c>
      <c r="C141" s="53">
        <v>24</v>
      </c>
      <c r="E141" s="53">
        <v>22</v>
      </c>
      <c r="F141" s="53">
        <v>10</v>
      </c>
      <c r="N141" s="53">
        <v>19</v>
      </c>
      <c r="S141" s="53"/>
    </row>
    <row r="142" spans="1:19">
      <c r="A142" s="120">
        <v>0</v>
      </c>
      <c r="B142" s="53">
        <v>26</v>
      </c>
      <c r="C142" s="53">
        <v>23</v>
      </c>
      <c r="E142" s="53">
        <v>22</v>
      </c>
      <c r="F142" s="53">
        <v>21</v>
      </c>
      <c r="N142" s="53">
        <v>18</v>
      </c>
      <c r="S142" s="53"/>
    </row>
    <row r="143" spans="1:19">
      <c r="A143" s="120">
        <v>0</v>
      </c>
      <c r="B143" s="53">
        <v>23</v>
      </c>
      <c r="C143" s="53">
        <v>11</v>
      </c>
      <c r="E143" s="53">
        <v>22</v>
      </c>
      <c r="F143" s="53">
        <v>39</v>
      </c>
      <c r="N143" s="53">
        <v>25</v>
      </c>
      <c r="S143" s="53"/>
    </row>
    <row r="144" spans="1:19">
      <c r="A144" s="120">
        <v>0</v>
      </c>
      <c r="B144" s="53">
        <v>19</v>
      </c>
      <c r="C144" s="53">
        <v>22</v>
      </c>
      <c r="E144" s="53">
        <v>22</v>
      </c>
      <c r="F144" s="53">
        <v>28</v>
      </c>
      <c r="N144" s="53">
        <v>22</v>
      </c>
      <c r="S144" s="53"/>
    </row>
    <row r="145" spans="1:19">
      <c r="A145" s="120">
        <v>0</v>
      </c>
      <c r="B145" s="53">
        <v>40</v>
      </c>
      <c r="C145" s="53">
        <v>27</v>
      </c>
      <c r="E145" s="53">
        <v>22</v>
      </c>
      <c r="F145" s="53">
        <v>32</v>
      </c>
      <c r="N145" s="53">
        <v>15</v>
      </c>
      <c r="S145" s="53"/>
    </row>
    <row r="146" spans="1:19">
      <c r="A146" s="120">
        <v>0</v>
      </c>
      <c r="B146" s="53">
        <v>66</v>
      </c>
      <c r="C146" s="53">
        <v>26</v>
      </c>
      <c r="E146" s="53">
        <v>22</v>
      </c>
      <c r="F146" s="53">
        <v>10</v>
      </c>
      <c r="N146" s="53">
        <v>32</v>
      </c>
      <c r="S146" s="53"/>
    </row>
    <row r="147" spans="1:19">
      <c r="A147" s="120">
        <v>0</v>
      </c>
      <c r="B147" s="53">
        <v>19</v>
      </c>
      <c r="C147" s="53">
        <v>1</v>
      </c>
      <c r="E147" s="53">
        <v>22</v>
      </c>
      <c r="F147" s="53">
        <v>26</v>
      </c>
      <c r="N147" s="53">
        <v>18</v>
      </c>
      <c r="S147" s="53"/>
    </row>
    <row r="148" spans="1:19">
      <c r="A148" s="120">
        <v>0</v>
      </c>
      <c r="B148" s="53">
        <v>21</v>
      </c>
      <c r="C148" s="53">
        <v>10</v>
      </c>
      <c r="E148" s="53">
        <v>22</v>
      </c>
      <c r="F148" s="53">
        <v>14</v>
      </c>
      <c r="N148" s="53">
        <v>29</v>
      </c>
      <c r="S148" s="53"/>
    </row>
    <row r="149" spans="1:19">
      <c r="A149" s="120">
        <v>0</v>
      </c>
      <c r="B149" s="53">
        <v>23</v>
      </c>
      <c r="C149" s="53">
        <v>21</v>
      </c>
      <c r="E149" s="53">
        <v>22</v>
      </c>
      <c r="F149" s="53">
        <v>24</v>
      </c>
      <c r="N149" s="53">
        <v>29</v>
      </c>
      <c r="S149" s="53"/>
    </row>
    <row r="150" spans="1:19">
      <c r="A150" s="120">
        <v>0</v>
      </c>
      <c r="B150" s="53">
        <v>26</v>
      </c>
      <c r="C150" s="53">
        <v>19</v>
      </c>
      <c r="E150" s="53">
        <v>22</v>
      </c>
      <c r="F150" s="53">
        <v>23</v>
      </c>
      <c r="N150" s="53">
        <v>25</v>
      </c>
      <c r="S150" s="53"/>
    </row>
    <row r="151" spans="1:19">
      <c r="A151" s="120">
        <v>0</v>
      </c>
      <c r="B151" s="53">
        <v>18</v>
      </c>
      <c r="C151" s="53">
        <v>24</v>
      </c>
      <c r="E151" s="53">
        <v>23</v>
      </c>
      <c r="F151" s="53">
        <v>21</v>
      </c>
      <c r="N151" s="53">
        <v>30</v>
      </c>
      <c r="S151" s="53"/>
    </row>
    <row r="152" spans="1:19">
      <c r="A152" s="120">
        <v>0</v>
      </c>
      <c r="B152" s="53">
        <v>71</v>
      </c>
      <c r="C152" s="53">
        <v>29</v>
      </c>
      <c r="E152" s="53">
        <v>23</v>
      </c>
      <c r="F152" s="53">
        <v>18</v>
      </c>
      <c r="N152" s="53">
        <v>21</v>
      </c>
      <c r="S152" s="53"/>
    </row>
    <row r="153" spans="1:19">
      <c r="A153" s="120">
        <v>0</v>
      </c>
      <c r="B153" s="53">
        <v>26</v>
      </c>
      <c r="C153" s="53">
        <v>18</v>
      </c>
      <c r="E153" s="53">
        <v>23</v>
      </c>
      <c r="F153" s="53">
        <v>38</v>
      </c>
      <c r="N153" s="53">
        <v>25</v>
      </c>
      <c r="S153" s="53"/>
    </row>
    <row r="154" spans="1:19">
      <c r="A154" s="120">
        <v>0</v>
      </c>
      <c r="B154" s="53">
        <v>22</v>
      </c>
      <c r="C154" s="53">
        <v>26</v>
      </c>
      <c r="E154" s="53">
        <v>23</v>
      </c>
      <c r="F154" s="53">
        <v>11</v>
      </c>
      <c r="N154" s="53">
        <v>27</v>
      </c>
      <c r="S154" s="53"/>
    </row>
    <row r="155" spans="1:19">
      <c r="A155" s="120">
        <v>0</v>
      </c>
      <c r="B155" s="53">
        <v>27</v>
      </c>
      <c r="C155" s="53">
        <v>30</v>
      </c>
      <c r="E155" s="53">
        <v>23</v>
      </c>
      <c r="F155" s="53">
        <v>7</v>
      </c>
      <c r="N155" s="53">
        <v>39</v>
      </c>
      <c r="S155" s="53"/>
    </row>
    <row r="156" spans="1:19">
      <c r="A156" s="120">
        <v>0</v>
      </c>
      <c r="B156" s="53">
        <v>23</v>
      </c>
      <c r="C156" s="53">
        <v>20</v>
      </c>
      <c r="E156" s="53">
        <v>23</v>
      </c>
      <c r="F156" s="53">
        <v>12</v>
      </c>
      <c r="N156" s="53">
        <v>27</v>
      </c>
      <c r="S156" s="53"/>
    </row>
    <row r="157" spans="1:19">
      <c r="A157" s="120">
        <v>0</v>
      </c>
      <c r="B157" s="53">
        <v>22</v>
      </c>
      <c r="C157" s="53">
        <v>20</v>
      </c>
      <c r="E157" s="53">
        <v>23</v>
      </c>
      <c r="F157" s="53">
        <v>15</v>
      </c>
      <c r="N157" s="53">
        <v>15</v>
      </c>
      <c r="S157" s="53"/>
    </row>
    <row r="158" spans="1:19">
      <c r="A158" s="120">
        <v>0</v>
      </c>
      <c r="B158" s="53">
        <v>24</v>
      </c>
      <c r="C158" s="53">
        <v>17</v>
      </c>
      <c r="E158" s="53">
        <v>23</v>
      </c>
      <c r="F158" s="53">
        <v>6</v>
      </c>
      <c r="N158" s="53">
        <v>25</v>
      </c>
      <c r="S158" s="53"/>
    </row>
    <row r="159" spans="1:19">
      <c r="A159" s="120">
        <v>0</v>
      </c>
      <c r="B159" s="53">
        <v>24</v>
      </c>
      <c r="C159" s="53">
        <v>29</v>
      </c>
      <c r="E159" s="53">
        <v>23</v>
      </c>
      <c r="F159" s="53">
        <v>19</v>
      </c>
      <c r="N159" s="53">
        <v>23</v>
      </c>
      <c r="S159" s="53"/>
    </row>
    <row r="160" spans="1:19">
      <c r="A160" s="120">
        <v>0</v>
      </c>
      <c r="B160" s="53">
        <v>20</v>
      </c>
      <c r="C160" s="53">
        <v>23</v>
      </c>
      <c r="E160" s="53">
        <v>23</v>
      </c>
      <c r="F160" s="53">
        <v>21</v>
      </c>
      <c r="N160" s="53">
        <v>20</v>
      </c>
      <c r="S160" s="53"/>
    </row>
    <row r="161" spans="1:19">
      <c r="A161" s="120">
        <v>0</v>
      </c>
      <c r="B161" s="53">
        <v>47</v>
      </c>
      <c r="C161" s="53">
        <v>36</v>
      </c>
      <c r="E161" s="53">
        <v>23</v>
      </c>
      <c r="F161" s="53">
        <v>23</v>
      </c>
      <c r="N161" s="53">
        <v>20</v>
      </c>
      <c r="S161" s="53"/>
    </row>
    <row r="162" spans="1:19">
      <c r="A162" s="120">
        <v>0</v>
      </c>
      <c r="B162" s="53">
        <v>21</v>
      </c>
      <c r="C162" s="53">
        <v>13</v>
      </c>
      <c r="E162" s="53">
        <v>23</v>
      </c>
      <c r="F162" s="53">
        <v>16</v>
      </c>
      <c r="N162" s="53">
        <v>22</v>
      </c>
      <c r="S162" s="53"/>
    </row>
    <row r="163" spans="1:19">
      <c r="A163" s="120">
        <v>0</v>
      </c>
      <c r="B163" s="53">
        <v>21</v>
      </c>
      <c r="C163" s="53">
        <v>27</v>
      </c>
      <c r="E163" s="53">
        <v>23</v>
      </c>
      <c r="F163" s="53">
        <v>11</v>
      </c>
      <c r="N163" s="53">
        <v>26</v>
      </c>
      <c r="S163" s="53"/>
    </row>
    <row r="164" spans="1:19">
      <c r="A164" s="120">
        <v>0</v>
      </c>
      <c r="B164" s="53">
        <v>25</v>
      </c>
      <c r="C164" s="53">
        <v>8</v>
      </c>
      <c r="E164" s="53">
        <v>23</v>
      </c>
      <c r="F164" s="53">
        <v>21</v>
      </c>
      <c r="N164" s="53">
        <v>28</v>
      </c>
      <c r="S164" s="53"/>
    </row>
    <row r="165" spans="1:19">
      <c r="A165" s="120">
        <v>0</v>
      </c>
      <c r="B165" s="53">
        <v>26</v>
      </c>
      <c r="C165" s="53">
        <v>25</v>
      </c>
      <c r="E165" s="53">
        <v>23</v>
      </c>
      <c r="F165" s="53">
        <v>20</v>
      </c>
      <c r="N165" s="53">
        <v>20</v>
      </c>
      <c r="S165" s="53"/>
    </row>
    <row r="166" spans="1:19">
      <c r="A166" s="120">
        <v>0</v>
      </c>
      <c r="B166" s="53">
        <v>25</v>
      </c>
      <c r="C166" s="53">
        <v>4</v>
      </c>
      <c r="E166" s="53">
        <v>23</v>
      </c>
      <c r="F166" s="53">
        <v>28</v>
      </c>
      <c r="N166" s="53">
        <v>5</v>
      </c>
      <c r="S166" s="53"/>
    </row>
    <row r="167" spans="1:19">
      <c r="A167" s="120">
        <v>0</v>
      </c>
      <c r="B167" s="53">
        <v>37</v>
      </c>
      <c r="C167" s="53">
        <v>29</v>
      </c>
      <c r="E167" s="53">
        <v>23</v>
      </c>
      <c r="F167" s="53">
        <v>28</v>
      </c>
      <c r="N167" s="53">
        <v>25</v>
      </c>
      <c r="S167" s="53"/>
    </row>
    <row r="168" spans="1:19">
      <c r="A168" s="120">
        <v>0</v>
      </c>
      <c r="B168" s="53">
        <v>22</v>
      </c>
      <c r="C168" s="53">
        <v>20</v>
      </c>
      <c r="E168" s="53">
        <v>23</v>
      </c>
      <c r="F168" s="53">
        <v>16</v>
      </c>
      <c r="N168" s="53">
        <v>26</v>
      </c>
      <c r="S168" s="53"/>
    </row>
    <row r="169" spans="1:19">
      <c r="A169" s="120">
        <v>0</v>
      </c>
      <c r="B169" s="53">
        <v>20</v>
      </c>
      <c r="C169" s="53">
        <v>23</v>
      </c>
      <c r="E169" s="53">
        <v>23</v>
      </c>
      <c r="F169" s="53">
        <v>33</v>
      </c>
      <c r="N169" s="53">
        <v>9</v>
      </c>
      <c r="S169" s="53"/>
    </row>
    <row r="170" spans="1:19">
      <c r="A170" s="120">
        <v>0</v>
      </c>
      <c r="B170" s="53">
        <v>22</v>
      </c>
      <c r="C170" s="53">
        <v>24</v>
      </c>
      <c r="E170" s="53">
        <v>23</v>
      </c>
      <c r="F170" s="53">
        <v>37</v>
      </c>
      <c r="N170" s="53">
        <v>30</v>
      </c>
      <c r="S170" s="53"/>
    </row>
    <row r="171" spans="1:19">
      <c r="A171" s="120">
        <v>0</v>
      </c>
      <c r="B171" s="53">
        <v>29</v>
      </c>
      <c r="C171" s="53">
        <v>28</v>
      </c>
      <c r="E171" s="53">
        <v>23</v>
      </c>
      <c r="F171" s="53">
        <v>5</v>
      </c>
      <c r="S171" s="53"/>
    </row>
    <row r="172" spans="1:19">
      <c r="A172" s="120">
        <v>0</v>
      </c>
      <c r="B172" s="53">
        <v>33</v>
      </c>
      <c r="C172" s="53">
        <v>20</v>
      </c>
      <c r="E172" s="53">
        <v>23</v>
      </c>
      <c r="F172" s="53">
        <v>18</v>
      </c>
      <c r="S172" s="53"/>
    </row>
    <row r="173" spans="1:19">
      <c r="A173" s="120">
        <v>0</v>
      </c>
      <c r="B173" s="53">
        <v>40</v>
      </c>
      <c r="C173" s="53">
        <v>9</v>
      </c>
      <c r="E173" s="53">
        <v>23</v>
      </c>
      <c r="F173" s="53">
        <v>21</v>
      </c>
      <c r="S173" s="53"/>
    </row>
    <row r="174" spans="1:19">
      <c r="A174" s="120">
        <v>0</v>
      </c>
      <c r="B174" s="53">
        <v>28</v>
      </c>
      <c r="C174" s="53">
        <v>25</v>
      </c>
      <c r="E174" s="53">
        <v>24</v>
      </c>
      <c r="F174" s="53">
        <v>26</v>
      </c>
      <c r="S174" s="53"/>
    </row>
    <row r="175" spans="1:19">
      <c r="A175" s="120">
        <v>0</v>
      </c>
      <c r="B175" s="53">
        <v>22</v>
      </c>
      <c r="C175" s="53">
        <v>16</v>
      </c>
      <c r="E175" s="53">
        <v>24</v>
      </c>
      <c r="F175" s="53">
        <v>24</v>
      </c>
      <c r="S175" s="53"/>
    </row>
    <row r="176" spans="1:19">
      <c r="A176" s="120">
        <v>0</v>
      </c>
      <c r="B176" s="53">
        <v>29</v>
      </c>
      <c r="C176" s="53">
        <v>20</v>
      </c>
      <c r="E176" s="53">
        <v>24</v>
      </c>
      <c r="F176" s="53">
        <v>12</v>
      </c>
      <c r="S176" s="53"/>
    </row>
    <row r="177" spans="1:19">
      <c r="A177" s="120">
        <v>0</v>
      </c>
      <c r="B177" s="53">
        <v>32</v>
      </c>
      <c r="C177" s="53">
        <v>27</v>
      </c>
      <c r="E177" s="53">
        <v>24</v>
      </c>
      <c r="F177" s="53">
        <v>23</v>
      </c>
      <c r="S177" s="53"/>
    </row>
    <row r="178" spans="1:19">
      <c r="A178" s="120">
        <v>0</v>
      </c>
      <c r="B178" s="53">
        <v>21</v>
      </c>
      <c r="C178" s="53">
        <v>22</v>
      </c>
      <c r="E178" s="53">
        <v>24</v>
      </c>
      <c r="F178" s="53">
        <v>24</v>
      </c>
      <c r="S178" s="53"/>
    </row>
    <row r="179" spans="1:19">
      <c r="A179" s="120">
        <v>0</v>
      </c>
      <c r="B179" s="53">
        <v>20</v>
      </c>
      <c r="C179" s="53">
        <v>34</v>
      </c>
      <c r="E179" s="53">
        <v>24</v>
      </c>
      <c r="F179" s="53">
        <v>19</v>
      </c>
      <c r="S179" s="53"/>
    </row>
    <row r="180" spans="1:19">
      <c r="A180" s="120">
        <v>0</v>
      </c>
      <c r="B180" s="53">
        <v>37</v>
      </c>
      <c r="C180" s="53">
        <v>28</v>
      </c>
      <c r="E180" s="53">
        <v>24</v>
      </c>
      <c r="F180" s="53">
        <v>18</v>
      </c>
      <c r="S180" s="53"/>
    </row>
    <row r="181" spans="1:19">
      <c r="A181" s="120">
        <v>0</v>
      </c>
      <c r="B181" s="53">
        <v>20</v>
      </c>
      <c r="C181" s="53">
        <v>23</v>
      </c>
      <c r="E181" s="53">
        <v>24</v>
      </c>
      <c r="F181" s="53">
        <v>13</v>
      </c>
      <c r="S181" s="53"/>
    </row>
    <row r="182" spans="1:19">
      <c r="A182" s="120">
        <v>0</v>
      </c>
      <c r="B182" s="53">
        <v>17</v>
      </c>
      <c r="C182" s="53">
        <v>14</v>
      </c>
      <c r="E182" s="53">
        <v>24</v>
      </c>
      <c r="F182" s="53">
        <v>17</v>
      </c>
      <c r="S182" s="53"/>
    </row>
    <row r="183" spans="1:19">
      <c r="A183" s="120">
        <v>0</v>
      </c>
      <c r="B183" s="53">
        <v>19</v>
      </c>
      <c r="C183" s="53">
        <v>37</v>
      </c>
      <c r="E183" s="53">
        <v>24</v>
      </c>
      <c r="F183" s="53">
        <v>29</v>
      </c>
      <c r="S183" s="53"/>
    </row>
    <row r="184" spans="1:19">
      <c r="A184" s="120">
        <v>0</v>
      </c>
      <c r="B184" s="53">
        <v>16</v>
      </c>
      <c r="C184" s="53">
        <v>24</v>
      </c>
      <c r="E184" s="53">
        <v>24</v>
      </c>
      <c r="F184" s="53">
        <v>9</v>
      </c>
      <c r="S184" s="53"/>
    </row>
    <row r="185" spans="1:19">
      <c r="A185" s="120">
        <v>0</v>
      </c>
      <c r="B185" s="53">
        <v>18</v>
      </c>
      <c r="C185" s="53">
        <v>24</v>
      </c>
      <c r="E185" s="53">
        <v>24</v>
      </c>
      <c r="F185" s="53">
        <v>11</v>
      </c>
      <c r="S185" s="53"/>
    </row>
    <row r="186" spans="1:19">
      <c r="A186" s="120">
        <v>0</v>
      </c>
      <c r="B186" s="53">
        <v>25</v>
      </c>
      <c r="C186" s="53">
        <v>17</v>
      </c>
      <c r="E186" s="53">
        <v>24</v>
      </c>
      <c r="F186" s="53">
        <v>3</v>
      </c>
      <c r="S186" s="53"/>
    </row>
    <row r="187" spans="1:19">
      <c r="A187" s="120">
        <v>0</v>
      </c>
      <c r="B187" s="53">
        <v>28</v>
      </c>
      <c r="C187" s="53">
        <v>23</v>
      </c>
      <c r="E187" s="53">
        <v>24</v>
      </c>
      <c r="F187" s="53">
        <v>19</v>
      </c>
      <c r="S187" s="53"/>
    </row>
    <row r="188" spans="1:19">
      <c r="A188" s="120">
        <v>0</v>
      </c>
      <c r="B188" s="53">
        <v>20</v>
      </c>
      <c r="C188" s="53">
        <v>27</v>
      </c>
      <c r="E188" s="53">
        <v>24</v>
      </c>
      <c r="F188" s="53">
        <v>14</v>
      </c>
      <c r="S188" s="53"/>
    </row>
    <row r="189" spans="1:19">
      <c r="A189" s="120">
        <v>0</v>
      </c>
      <c r="B189" s="53">
        <v>17</v>
      </c>
      <c r="C189" s="53">
        <v>27</v>
      </c>
      <c r="E189" s="53">
        <v>24</v>
      </c>
      <c r="F189" s="53">
        <v>5</v>
      </c>
      <c r="S189" s="53"/>
    </row>
    <row r="190" spans="1:19">
      <c r="A190" s="120">
        <v>0</v>
      </c>
      <c r="B190" s="53">
        <v>25</v>
      </c>
      <c r="C190" s="53">
        <v>14</v>
      </c>
      <c r="E190" s="53">
        <v>24</v>
      </c>
      <c r="F190" s="53">
        <v>27</v>
      </c>
      <c r="S190" s="53"/>
    </row>
    <row r="191" spans="1:19">
      <c r="A191" s="120">
        <v>0</v>
      </c>
      <c r="B191" s="53">
        <v>20</v>
      </c>
      <c r="C191" s="53">
        <v>15</v>
      </c>
      <c r="E191" s="53">
        <v>24</v>
      </c>
      <c r="F191" s="53">
        <v>19</v>
      </c>
      <c r="S191" s="53"/>
    </row>
    <row r="192" spans="1:19">
      <c r="A192" s="120">
        <v>0</v>
      </c>
      <c r="B192" s="53">
        <v>27</v>
      </c>
      <c r="C192" s="53">
        <v>21</v>
      </c>
      <c r="E192" s="53">
        <v>25</v>
      </c>
      <c r="F192" s="53">
        <v>13</v>
      </c>
      <c r="S192" s="53"/>
    </row>
    <row r="193" spans="1:19">
      <c r="A193" s="120">
        <v>0</v>
      </c>
      <c r="B193" s="53">
        <v>21</v>
      </c>
      <c r="C193" s="53">
        <v>16</v>
      </c>
      <c r="E193" s="53">
        <v>25</v>
      </c>
      <c r="F193" s="53">
        <v>8</v>
      </c>
      <c r="S193" s="53"/>
    </row>
    <row r="194" spans="1:19">
      <c r="A194" s="120">
        <v>0</v>
      </c>
      <c r="B194" s="53">
        <v>26</v>
      </c>
      <c r="C194" s="53">
        <v>22</v>
      </c>
      <c r="E194" s="53">
        <v>25</v>
      </c>
      <c r="F194" s="53">
        <v>4</v>
      </c>
      <c r="S194" s="53"/>
    </row>
    <row r="195" spans="1:19">
      <c r="A195" s="120">
        <v>0</v>
      </c>
      <c r="B195" s="53">
        <v>24</v>
      </c>
      <c r="C195" s="53">
        <v>9</v>
      </c>
      <c r="E195" s="53">
        <v>25</v>
      </c>
      <c r="F195" s="53">
        <v>17</v>
      </c>
      <c r="S195" s="53"/>
    </row>
    <row r="196" spans="1:19">
      <c r="A196" s="120">
        <v>0</v>
      </c>
      <c r="B196" s="53">
        <v>44</v>
      </c>
      <c r="C196" s="53">
        <v>22</v>
      </c>
      <c r="E196" s="53">
        <v>25</v>
      </c>
      <c r="F196" s="53">
        <v>14</v>
      </c>
      <c r="S196" s="53"/>
    </row>
    <row r="197" spans="1:19">
      <c r="A197" s="120">
        <v>0</v>
      </c>
      <c r="B197" s="53">
        <v>19</v>
      </c>
      <c r="C197" s="53">
        <v>10</v>
      </c>
      <c r="E197" s="53">
        <v>25</v>
      </c>
      <c r="F197" s="53">
        <v>17</v>
      </c>
      <c r="S197" s="53"/>
    </row>
    <row r="198" spans="1:19">
      <c r="A198" s="120">
        <v>0</v>
      </c>
      <c r="B198" s="53">
        <v>20</v>
      </c>
      <c r="C198" s="53">
        <v>14</v>
      </c>
      <c r="E198" s="53">
        <v>25</v>
      </c>
      <c r="F198" s="53">
        <v>14</v>
      </c>
      <c r="S198" s="53"/>
    </row>
    <row r="199" spans="1:19">
      <c r="A199" s="120">
        <v>0</v>
      </c>
      <c r="B199" s="53">
        <v>19</v>
      </c>
      <c r="C199" s="53">
        <v>9</v>
      </c>
      <c r="E199" s="53">
        <v>25</v>
      </c>
      <c r="F199" s="53">
        <v>27</v>
      </c>
      <c r="S199" s="53"/>
    </row>
    <row r="200" spans="1:19">
      <c r="A200" s="120">
        <v>0</v>
      </c>
      <c r="B200" s="53">
        <v>19</v>
      </c>
      <c r="C200" s="53">
        <v>17</v>
      </c>
      <c r="E200" s="53">
        <v>25</v>
      </c>
      <c r="F200" s="53">
        <v>24</v>
      </c>
      <c r="S200" s="53"/>
    </row>
    <row r="201" spans="1:19">
      <c r="A201" s="120">
        <v>0</v>
      </c>
      <c r="B201" s="53">
        <v>19</v>
      </c>
      <c r="C201" s="53">
        <v>21</v>
      </c>
      <c r="E201" s="53">
        <v>26</v>
      </c>
      <c r="F201" s="53">
        <v>19</v>
      </c>
      <c r="S201" s="53"/>
    </row>
    <row r="202" spans="1:19">
      <c r="A202" s="120">
        <v>0</v>
      </c>
      <c r="B202" s="53">
        <v>24</v>
      </c>
      <c r="C202" s="53">
        <v>11</v>
      </c>
      <c r="E202" s="53">
        <v>26</v>
      </c>
      <c r="F202" s="53">
        <v>29</v>
      </c>
      <c r="S202" s="53"/>
    </row>
    <row r="203" spans="1:19">
      <c r="A203" s="120">
        <v>0</v>
      </c>
      <c r="B203" s="53">
        <v>29</v>
      </c>
      <c r="C203" s="53">
        <v>5</v>
      </c>
      <c r="E203" s="53">
        <v>26</v>
      </c>
      <c r="F203" s="53">
        <v>8</v>
      </c>
      <c r="S203" s="53"/>
    </row>
    <row r="204" spans="1:19">
      <c r="A204" s="120">
        <v>0</v>
      </c>
      <c r="B204" s="53">
        <v>63</v>
      </c>
      <c r="C204" s="53">
        <v>21</v>
      </c>
      <c r="E204" s="53">
        <v>26</v>
      </c>
      <c r="F204" s="53">
        <v>23</v>
      </c>
      <c r="S204" s="53"/>
    </row>
    <row r="205" spans="1:19">
      <c r="A205" s="120">
        <v>0</v>
      </c>
      <c r="B205" s="53">
        <v>18</v>
      </c>
      <c r="C205" s="53">
        <v>26</v>
      </c>
      <c r="E205" s="53">
        <v>26</v>
      </c>
      <c r="F205" s="53">
        <v>19</v>
      </c>
      <c r="S205" s="53"/>
    </row>
    <row r="206" spans="1:19">
      <c r="A206" s="120">
        <v>0</v>
      </c>
      <c r="B206" s="53">
        <v>20</v>
      </c>
      <c r="C206" s="53">
        <v>27</v>
      </c>
      <c r="E206" s="53">
        <v>26</v>
      </c>
      <c r="F206" s="53">
        <v>18</v>
      </c>
      <c r="S206" s="53"/>
    </row>
    <row r="207" spans="1:19">
      <c r="A207" s="120">
        <v>0</v>
      </c>
      <c r="B207" s="53">
        <v>57</v>
      </c>
      <c r="C207" s="53">
        <v>18</v>
      </c>
      <c r="E207" s="53">
        <v>26</v>
      </c>
      <c r="F207" s="53">
        <v>25</v>
      </c>
      <c r="S207" s="53"/>
    </row>
    <row r="208" spans="1:19">
      <c r="A208" s="120">
        <v>0</v>
      </c>
      <c r="B208" s="53">
        <v>20</v>
      </c>
      <c r="C208" s="53">
        <v>22</v>
      </c>
      <c r="E208" s="53">
        <v>26</v>
      </c>
      <c r="F208" s="53">
        <v>22</v>
      </c>
      <c r="S208" s="53"/>
    </row>
    <row r="209" spans="1:19">
      <c r="A209" s="120">
        <v>0</v>
      </c>
      <c r="B209" s="53">
        <v>19</v>
      </c>
      <c r="C209" s="53">
        <v>3</v>
      </c>
      <c r="E209" s="53">
        <v>26</v>
      </c>
      <c r="F209" s="53">
        <v>15</v>
      </c>
      <c r="S209" s="53"/>
    </row>
    <row r="210" spans="1:19">
      <c r="A210" s="120">
        <v>0</v>
      </c>
      <c r="B210" s="53">
        <v>58</v>
      </c>
      <c r="C210" s="53">
        <v>29</v>
      </c>
      <c r="E210" s="53">
        <v>26</v>
      </c>
      <c r="F210" s="53">
        <v>32</v>
      </c>
      <c r="S210" s="53"/>
    </row>
    <row r="211" spans="1:19">
      <c r="A211" s="120">
        <v>0</v>
      </c>
      <c r="B211" s="53">
        <v>50</v>
      </c>
      <c r="C211" s="53">
        <v>31</v>
      </c>
      <c r="E211" s="53">
        <v>26</v>
      </c>
      <c r="F211" s="53">
        <v>18</v>
      </c>
      <c r="S211" s="53"/>
    </row>
    <row r="212" spans="1:19">
      <c r="A212" s="120">
        <v>0</v>
      </c>
      <c r="B212" s="53">
        <v>26</v>
      </c>
      <c r="C212" s="53">
        <v>15</v>
      </c>
      <c r="E212" s="53">
        <v>27</v>
      </c>
      <c r="F212" s="53">
        <v>29</v>
      </c>
      <c r="S212" s="53"/>
    </row>
    <row r="213" spans="1:19">
      <c r="A213" s="120">
        <v>0</v>
      </c>
      <c r="B213" s="53">
        <v>19</v>
      </c>
      <c r="C213" s="53">
        <v>12</v>
      </c>
      <c r="E213" s="53">
        <v>27</v>
      </c>
      <c r="F213" s="53">
        <v>29</v>
      </c>
      <c r="S213" s="53"/>
    </row>
    <row r="214" spans="1:19">
      <c r="A214" s="120">
        <v>0</v>
      </c>
      <c r="B214" s="53">
        <v>20</v>
      </c>
      <c r="C214" s="53">
        <v>28</v>
      </c>
      <c r="E214" s="53">
        <v>27</v>
      </c>
      <c r="F214" s="53">
        <v>25</v>
      </c>
      <c r="S214" s="53"/>
    </row>
    <row r="215" spans="1:19">
      <c r="A215" s="120">
        <v>0</v>
      </c>
      <c r="B215" s="53">
        <v>58</v>
      </c>
      <c r="C215" s="53">
        <v>13</v>
      </c>
      <c r="E215" s="53">
        <v>27</v>
      </c>
      <c r="F215" s="53">
        <v>30</v>
      </c>
      <c r="S215" s="53"/>
    </row>
    <row r="216" spans="1:19">
      <c r="A216" s="120">
        <v>0</v>
      </c>
      <c r="B216" s="53">
        <v>24</v>
      </c>
      <c r="C216" s="53">
        <v>3</v>
      </c>
      <c r="E216" s="53">
        <v>27</v>
      </c>
      <c r="F216" s="53">
        <v>21</v>
      </c>
      <c r="S216" s="53"/>
    </row>
    <row r="217" spans="1:19">
      <c r="A217" s="120">
        <v>0</v>
      </c>
      <c r="B217" s="53">
        <v>20</v>
      </c>
      <c r="C217" s="53">
        <v>11</v>
      </c>
      <c r="E217" s="53">
        <v>27</v>
      </c>
      <c r="F217" s="53">
        <v>25</v>
      </c>
      <c r="S217" s="53"/>
    </row>
    <row r="218" spans="1:19">
      <c r="A218" s="120">
        <v>0</v>
      </c>
      <c r="B218" s="53">
        <v>33</v>
      </c>
      <c r="C218" s="53">
        <v>19</v>
      </c>
      <c r="E218" s="53">
        <v>27</v>
      </c>
      <c r="F218" s="53">
        <v>27</v>
      </c>
      <c r="S218" s="53"/>
    </row>
    <row r="219" spans="1:19">
      <c r="A219" s="120">
        <v>0</v>
      </c>
      <c r="B219" s="53">
        <v>19</v>
      </c>
      <c r="C219" s="53">
        <v>16</v>
      </c>
      <c r="E219" s="53">
        <v>28</v>
      </c>
      <c r="F219" s="53">
        <v>39</v>
      </c>
      <c r="S219" s="53"/>
    </row>
    <row r="220" spans="1:19">
      <c r="A220" s="120">
        <v>0</v>
      </c>
      <c r="B220" s="53">
        <v>43</v>
      </c>
      <c r="C220" s="53">
        <v>31</v>
      </c>
      <c r="E220" s="53">
        <v>28</v>
      </c>
      <c r="F220" s="53">
        <v>27</v>
      </c>
      <c r="S220" s="53"/>
    </row>
    <row r="221" spans="1:19">
      <c r="A221" s="120">
        <v>0</v>
      </c>
      <c r="B221" s="53">
        <v>50</v>
      </c>
      <c r="C221" s="53">
        <v>28</v>
      </c>
      <c r="E221" s="53">
        <v>28</v>
      </c>
      <c r="F221" s="53">
        <v>15</v>
      </c>
      <c r="S221" s="53"/>
    </row>
    <row r="222" spans="1:19">
      <c r="A222" s="120">
        <v>0</v>
      </c>
      <c r="B222" s="53">
        <v>22</v>
      </c>
      <c r="C222" s="53">
        <v>28</v>
      </c>
      <c r="E222" s="53">
        <v>28</v>
      </c>
      <c r="F222" s="53">
        <v>25</v>
      </c>
      <c r="S222" s="53"/>
    </row>
    <row r="223" spans="1:19">
      <c r="A223" s="120">
        <v>0</v>
      </c>
      <c r="B223" s="53">
        <v>19</v>
      </c>
      <c r="C223" s="53">
        <v>19</v>
      </c>
      <c r="E223" s="53">
        <v>28</v>
      </c>
      <c r="F223" s="53">
        <v>23</v>
      </c>
      <c r="S223" s="53"/>
    </row>
    <row r="224" spans="1:19">
      <c r="A224" s="120">
        <v>0</v>
      </c>
      <c r="B224" s="53">
        <v>66</v>
      </c>
      <c r="C224" s="53">
        <v>24</v>
      </c>
      <c r="E224" s="53">
        <v>28</v>
      </c>
      <c r="F224" s="53">
        <v>20</v>
      </c>
      <c r="S224" s="53"/>
    </row>
    <row r="225" spans="1:19">
      <c r="A225" s="120">
        <v>0</v>
      </c>
      <c r="B225" s="53">
        <v>18</v>
      </c>
      <c r="C225" s="53">
        <v>19</v>
      </c>
      <c r="E225" s="53">
        <v>29</v>
      </c>
      <c r="F225" s="53">
        <v>20</v>
      </c>
      <c r="S225" s="53"/>
    </row>
    <row r="226" spans="1:19">
      <c r="A226" s="120">
        <v>0</v>
      </c>
      <c r="B226" s="53">
        <v>22</v>
      </c>
      <c r="C226" s="53">
        <v>24</v>
      </c>
      <c r="E226" s="53">
        <v>29</v>
      </c>
      <c r="F226" s="53">
        <v>22</v>
      </c>
      <c r="S226" s="53"/>
    </row>
    <row r="227" spans="1:19">
      <c r="A227" s="120">
        <v>0</v>
      </c>
      <c r="B227" s="53">
        <v>22</v>
      </c>
      <c r="C227" s="53">
        <v>24</v>
      </c>
      <c r="E227" s="53">
        <v>29</v>
      </c>
      <c r="F227" s="53">
        <v>26</v>
      </c>
      <c r="S227" s="53"/>
    </row>
    <row r="228" spans="1:19">
      <c r="A228" s="120">
        <v>0</v>
      </c>
      <c r="B228" s="53">
        <v>20</v>
      </c>
      <c r="C228" s="53">
        <v>10</v>
      </c>
      <c r="E228" s="53">
        <v>29</v>
      </c>
      <c r="F228" s="53">
        <v>28</v>
      </c>
      <c r="S228" s="53"/>
    </row>
    <row r="229" spans="1:19">
      <c r="A229" s="120">
        <v>0</v>
      </c>
      <c r="B229" s="53">
        <v>21</v>
      </c>
      <c r="C229" s="53">
        <v>28</v>
      </c>
      <c r="E229" s="53">
        <v>29</v>
      </c>
      <c r="F229" s="53">
        <v>20</v>
      </c>
      <c r="S229" s="53"/>
    </row>
    <row r="230" spans="1:19">
      <c r="A230" s="120">
        <v>0</v>
      </c>
      <c r="B230" s="53">
        <v>50</v>
      </c>
      <c r="C230" s="53">
        <v>20</v>
      </c>
      <c r="E230" s="53">
        <v>29</v>
      </c>
      <c r="F230" s="53">
        <v>5</v>
      </c>
      <c r="S230" s="53"/>
    </row>
    <row r="231" spans="1:19">
      <c r="A231" s="120">
        <v>0</v>
      </c>
      <c r="B231" s="53">
        <v>32</v>
      </c>
      <c r="C231" s="53">
        <v>16</v>
      </c>
      <c r="E231" s="53">
        <v>29</v>
      </c>
      <c r="F231" s="53">
        <v>25</v>
      </c>
      <c r="S231" s="53"/>
    </row>
    <row r="232" spans="1:19">
      <c r="A232" s="120">
        <v>0</v>
      </c>
      <c r="B232" s="53">
        <v>25</v>
      </c>
      <c r="C232" s="53">
        <v>17</v>
      </c>
      <c r="E232" s="53">
        <v>30</v>
      </c>
      <c r="F232" s="53">
        <v>26</v>
      </c>
      <c r="S232" s="53"/>
    </row>
    <row r="233" spans="1:19">
      <c r="A233" s="120">
        <v>0</v>
      </c>
      <c r="B233" s="53">
        <v>20</v>
      </c>
      <c r="C233" s="53">
        <v>26</v>
      </c>
      <c r="E233" s="53">
        <v>30</v>
      </c>
      <c r="F233" s="53">
        <v>9</v>
      </c>
      <c r="S233" s="53"/>
    </row>
    <row r="234" spans="1:19">
      <c r="A234" s="120">
        <v>0</v>
      </c>
      <c r="B234" s="53">
        <v>23</v>
      </c>
      <c r="C234" s="53">
        <v>28</v>
      </c>
      <c r="E234" s="53">
        <v>30</v>
      </c>
      <c r="F234" s="53">
        <v>30</v>
      </c>
      <c r="S234" s="53"/>
    </row>
    <row r="235" spans="1:19">
      <c r="A235" s="120">
        <v>0</v>
      </c>
      <c r="B235" s="53">
        <v>23</v>
      </c>
      <c r="C235" s="53">
        <v>28</v>
      </c>
      <c r="E235" s="53">
        <v>31</v>
      </c>
      <c r="F235" s="53">
        <v>25</v>
      </c>
      <c r="S235" s="53"/>
    </row>
    <row r="236" spans="1:19">
      <c r="A236" s="120">
        <v>0</v>
      </c>
      <c r="B236" s="53">
        <v>26</v>
      </c>
      <c r="C236" s="53">
        <v>32</v>
      </c>
      <c r="E236" s="53">
        <v>31</v>
      </c>
      <c r="F236" s="53">
        <v>24</v>
      </c>
      <c r="S236" s="53"/>
    </row>
    <row r="237" spans="1:19">
      <c r="A237" s="120">
        <v>0</v>
      </c>
      <c r="B237" s="53">
        <v>21</v>
      </c>
      <c r="C237" s="53">
        <v>25</v>
      </c>
      <c r="E237" s="53">
        <v>31</v>
      </c>
      <c r="F237" s="53">
        <v>17</v>
      </c>
      <c r="S237" s="53"/>
    </row>
    <row r="238" spans="1:19">
      <c r="A238" s="120">
        <v>0</v>
      </c>
      <c r="B238" s="53">
        <v>22</v>
      </c>
      <c r="C238" s="53">
        <v>24</v>
      </c>
      <c r="E238" s="53">
        <v>31</v>
      </c>
      <c r="F238" s="53">
        <v>17</v>
      </c>
      <c r="S238" s="53"/>
    </row>
    <row r="239" spans="1:19">
      <c r="A239" s="120">
        <v>0</v>
      </c>
      <c r="B239" s="53">
        <v>27</v>
      </c>
      <c r="C239" s="53">
        <v>25</v>
      </c>
      <c r="E239" s="53">
        <v>31</v>
      </c>
      <c r="F239" s="53">
        <v>26</v>
      </c>
      <c r="S239" s="53"/>
    </row>
    <row r="240" spans="1:19">
      <c r="A240" s="120">
        <v>0</v>
      </c>
      <c r="B240" s="53">
        <v>21</v>
      </c>
      <c r="C240" s="53">
        <v>22</v>
      </c>
      <c r="E240" s="53">
        <v>31</v>
      </c>
      <c r="F240" s="53">
        <v>25</v>
      </c>
      <c r="S240" s="53"/>
    </row>
    <row r="241" spans="1:19">
      <c r="A241" s="120">
        <v>0</v>
      </c>
      <c r="B241" s="111">
        <v>37</v>
      </c>
      <c r="C241" s="53">
        <v>31</v>
      </c>
      <c r="E241" s="53">
        <v>32</v>
      </c>
      <c r="F241" s="53">
        <v>29</v>
      </c>
      <c r="S241" s="53"/>
    </row>
    <row r="242" spans="1:19">
      <c r="A242" s="120">
        <v>0</v>
      </c>
      <c r="B242" s="53">
        <v>57</v>
      </c>
      <c r="C242" s="53">
        <v>10</v>
      </c>
      <c r="E242" s="53">
        <v>32</v>
      </c>
      <c r="F242" s="53">
        <v>17</v>
      </c>
      <c r="S242" s="53"/>
    </row>
    <row r="243" spans="1:19">
      <c r="A243" s="120">
        <v>0</v>
      </c>
      <c r="B243" s="53">
        <v>23</v>
      </c>
      <c r="C243" s="53">
        <v>16</v>
      </c>
      <c r="E243" s="53">
        <v>32</v>
      </c>
      <c r="F243" s="53">
        <v>27</v>
      </c>
      <c r="S243" s="53"/>
    </row>
    <row r="244" spans="1:19">
      <c r="A244" s="120">
        <v>0</v>
      </c>
      <c r="B244" s="53">
        <v>21</v>
      </c>
      <c r="C244" s="53">
        <v>22</v>
      </c>
      <c r="E244" s="53">
        <v>32</v>
      </c>
      <c r="F244" s="53">
        <v>16</v>
      </c>
      <c r="S244" s="53"/>
    </row>
    <row r="245" spans="1:19">
      <c r="A245" s="120">
        <v>0</v>
      </c>
      <c r="B245" s="53">
        <v>37</v>
      </c>
      <c r="C245" s="53">
        <v>17</v>
      </c>
      <c r="E245" s="53">
        <v>32</v>
      </c>
      <c r="F245" s="53">
        <v>12</v>
      </c>
      <c r="S245" s="53"/>
    </row>
    <row r="246" spans="1:19">
      <c r="A246" s="120">
        <v>0</v>
      </c>
      <c r="B246" s="53">
        <v>51</v>
      </c>
      <c r="C246" s="53">
        <v>22</v>
      </c>
      <c r="E246" s="53">
        <v>32</v>
      </c>
      <c r="F246" s="53">
        <v>32</v>
      </c>
      <c r="S246" s="53"/>
    </row>
    <row r="247" spans="1:19">
      <c r="A247" s="120">
        <v>0</v>
      </c>
      <c r="B247" s="53">
        <v>25</v>
      </c>
      <c r="C247" s="53">
        <v>14</v>
      </c>
      <c r="E247" s="53">
        <v>33</v>
      </c>
      <c r="F247" s="53">
        <v>22</v>
      </c>
      <c r="S247" s="53"/>
    </row>
    <row r="248" spans="1:19">
      <c r="A248" s="120">
        <v>0</v>
      </c>
      <c r="B248" s="53">
        <v>21</v>
      </c>
      <c r="C248" s="53">
        <v>14</v>
      </c>
      <c r="E248" s="53">
        <v>33</v>
      </c>
      <c r="F248" s="53">
        <v>34</v>
      </c>
      <c r="S248" s="53"/>
    </row>
    <row r="249" spans="1:19">
      <c r="A249" s="120">
        <v>0</v>
      </c>
      <c r="B249" s="53">
        <v>22</v>
      </c>
      <c r="C249" s="53">
        <v>10</v>
      </c>
      <c r="E249" s="53">
        <v>33</v>
      </c>
      <c r="F249" s="53">
        <v>20</v>
      </c>
      <c r="S249" s="53"/>
    </row>
    <row r="250" spans="1:19">
      <c r="A250" s="120">
        <v>0</v>
      </c>
      <c r="B250" s="53">
        <v>23</v>
      </c>
      <c r="C250" s="53">
        <v>33</v>
      </c>
      <c r="E250" s="53">
        <v>33</v>
      </c>
      <c r="F250" s="53">
        <v>19</v>
      </c>
      <c r="S250" s="53"/>
    </row>
    <row r="251" spans="1:19">
      <c r="A251" s="120">
        <v>0</v>
      </c>
      <c r="B251" s="53">
        <v>22</v>
      </c>
      <c r="C251" s="53">
        <v>21</v>
      </c>
      <c r="E251" s="53">
        <v>33</v>
      </c>
      <c r="F251" s="53">
        <v>22</v>
      </c>
      <c r="S251" s="53"/>
    </row>
    <row r="252" spans="1:19">
      <c r="A252" s="120">
        <v>0</v>
      </c>
      <c r="B252" s="53">
        <v>21</v>
      </c>
      <c r="C252" s="53">
        <v>24</v>
      </c>
      <c r="E252" s="53">
        <v>33</v>
      </c>
      <c r="F252" s="53">
        <v>30</v>
      </c>
      <c r="S252" s="53"/>
    </row>
    <row r="253" spans="1:19">
      <c r="A253" s="120">
        <v>0</v>
      </c>
      <c r="B253" s="53">
        <v>18</v>
      </c>
      <c r="C253" s="53">
        <v>27</v>
      </c>
      <c r="E253" s="53">
        <v>33</v>
      </c>
      <c r="F253" s="53">
        <v>19</v>
      </c>
      <c r="S253" s="53"/>
    </row>
    <row r="254" spans="1:19">
      <c r="A254" s="120">
        <v>0</v>
      </c>
      <c r="B254" s="53">
        <v>23</v>
      </c>
      <c r="C254" s="53">
        <v>37</v>
      </c>
      <c r="E254" s="90">
        <v>33</v>
      </c>
      <c r="F254" s="53">
        <v>11</v>
      </c>
      <c r="S254" s="53"/>
    </row>
    <row r="255" spans="1:19">
      <c r="A255" s="120">
        <v>0</v>
      </c>
      <c r="B255" s="53">
        <v>33</v>
      </c>
      <c r="C255" s="53">
        <v>22</v>
      </c>
      <c r="E255" s="53">
        <v>34</v>
      </c>
      <c r="F255" s="53">
        <v>22</v>
      </c>
      <c r="S255" s="53"/>
    </row>
    <row r="256" spans="1:19">
      <c r="A256" s="120">
        <v>0</v>
      </c>
      <c r="B256" s="53">
        <v>25</v>
      </c>
      <c r="C256" s="53">
        <v>27</v>
      </c>
      <c r="E256" s="53">
        <v>34</v>
      </c>
      <c r="F256" s="53">
        <v>18</v>
      </c>
      <c r="S256" s="53"/>
    </row>
    <row r="257" spans="1:19">
      <c r="A257" s="120">
        <v>0</v>
      </c>
      <c r="B257" s="53">
        <v>50</v>
      </c>
      <c r="C257" s="53">
        <v>33</v>
      </c>
      <c r="E257" s="53">
        <v>34</v>
      </c>
      <c r="F257" s="53">
        <v>20</v>
      </c>
      <c r="S257" s="53"/>
    </row>
    <row r="258" spans="1:19">
      <c r="A258" s="120">
        <v>0</v>
      </c>
      <c r="B258" s="53">
        <v>22</v>
      </c>
      <c r="C258" s="53">
        <v>39</v>
      </c>
      <c r="E258" s="53">
        <v>35</v>
      </c>
      <c r="F258" s="53">
        <v>16</v>
      </c>
      <c r="S258" s="53"/>
    </row>
    <row r="259" spans="1:19">
      <c r="A259" s="120">
        <v>0</v>
      </c>
      <c r="B259" s="53">
        <v>25</v>
      </c>
      <c r="C259" s="53">
        <v>24</v>
      </c>
      <c r="E259" s="53">
        <v>36</v>
      </c>
      <c r="F259" s="53">
        <v>22</v>
      </c>
      <c r="S259" s="53"/>
    </row>
    <row r="260" spans="1:19">
      <c r="A260" s="120">
        <v>0</v>
      </c>
      <c r="B260" s="53">
        <v>34</v>
      </c>
      <c r="C260" s="53">
        <v>18</v>
      </c>
      <c r="E260" s="53">
        <v>36</v>
      </c>
      <c r="F260" s="53">
        <v>28</v>
      </c>
      <c r="S260" s="53"/>
    </row>
    <row r="261" spans="1:19">
      <c r="A261" s="120">
        <v>0</v>
      </c>
      <c r="B261" s="53">
        <v>24</v>
      </c>
      <c r="C261" s="53">
        <v>19</v>
      </c>
      <c r="E261" s="53">
        <v>36</v>
      </c>
      <c r="F261" s="53">
        <v>16</v>
      </c>
      <c r="S261" s="53"/>
    </row>
    <row r="262" spans="1:19">
      <c r="A262" s="120">
        <v>0</v>
      </c>
      <c r="B262" s="53">
        <v>21</v>
      </c>
      <c r="C262" s="53">
        <v>27</v>
      </c>
      <c r="E262" s="53">
        <v>37</v>
      </c>
      <c r="F262" s="53">
        <v>14</v>
      </c>
      <c r="S262" s="53"/>
    </row>
    <row r="263" spans="1:19">
      <c r="A263" s="120">
        <v>0</v>
      </c>
      <c r="B263" s="53">
        <v>22</v>
      </c>
      <c r="C263" s="53">
        <v>28</v>
      </c>
      <c r="E263" s="53">
        <v>37</v>
      </c>
      <c r="F263" s="53">
        <v>29</v>
      </c>
      <c r="S263" s="53"/>
    </row>
    <row r="264" spans="1:19">
      <c r="A264" s="120">
        <v>0</v>
      </c>
      <c r="B264" s="53">
        <v>21</v>
      </c>
      <c r="C264" s="53">
        <v>19</v>
      </c>
      <c r="E264" s="53">
        <v>37</v>
      </c>
      <c r="F264" s="53">
        <v>28</v>
      </c>
      <c r="S264" s="53"/>
    </row>
    <row r="265" spans="1:19">
      <c r="A265" s="120">
        <v>0</v>
      </c>
      <c r="B265" s="53">
        <v>45</v>
      </c>
      <c r="C265" s="53">
        <v>16</v>
      </c>
      <c r="E265" s="111">
        <v>37</v>
      </c>
      <c r="F265" s="53">
        <v>31</v>
      </c>
      <c r="S265" s="53"/>
    </row>
    <row r="266" spans="1:19">
      <c r="A266" s="120">
        <v>0</v>
      </c>
      <c r="B266" s="53">
        <v>19</v>
      </c>
      <c r="C266" s="53">
        <v>22</v>
      </c>
      <c r="E266" s="53">
        <v>37</v>
      </c>
      <c r="F266" s="53">
        <v>17</v>
      </c>
      <c r="S266" s="53"/>
    </row>
    <row r="267" spans="1:19">
      <c r="A267" s="120">
        <v>0</v>
      </c>
      <c r="B267" s="53">
        <v>21</v>
      </c>
      <c r="C267" s="53">
        <v>37</v>
      </c>
      <c r="E267" s="53">
        <v>37</v>
      </c>
      <c r="F267" s="53">
        <v>25</v>
      </c>
      <c r="S267" s="53"/>
    </row>
    <row r="268" spans="1:19">
      <c r="A268" s="120">
        <v>0</v>
      </c>
      <c r="B268" s="53">
        <v>33</v>
      </c>
      <c r="C268" s="53">
        <v>30</v>
      </c>
      <c r="E268" s="53">
        <v>38</v>
      </c>
      <c r="F268" s="53">
        <v>19</v>
      </c>
      <c r="S268" s="53"/>
    </row>
    <row r="269" spans="1:19">
      <c r="A269" s="120">
        <v>0</v>
      </c>
      <c r="B269" s="53">
        <v>30</v>
      </c>
      <c r="C269" s="53">
        <v>9</v>
      </c>
      <c r="E269" s="53">
        <v>38</v>
      </c>
      <c r="F269" s="53">
        <v>25</v>
      </c>
      <c r="S269" s="53"/>
    </row>
    <row r="270" spans="1:19">
      <c r="A270" s="120">
        <v>0</v>
      </c>
      <c r="B270" s="53">
        <v>27</v>
      </c>
      <c r="C270" s="53">
        <v>27</v>
      </c>
      <c r="E270" s="53">
        <v>39</v>
      </c>
      <c r="F270" s="53">
        <v>22</v>
      </c>
      <c r="S270" s="53"/>
    </row>
    <row r="271" spans="1:19">
      <c r="A271" s="120">
        <v>0</v>
      </c>
      <c r="B271" s="53">
        <v>24</v>
      </c>
      <c r="C271" s="53">
        <v>14</v>
      </c>
      <c r="E271" s="53">
        <v>39</v>
      </c>
      <c r="F271" s="53">
        <v>12</v>
      </c>
      <c r="S271" s="53"/>
    </row>
    <row r="272" spans="1:19">
      <c r="A272" s="120">
        <v>0</v>
      </c>
      <c r="B272" s="53">
        <v>40</v>
      </c>
      <c r="C272" s="53">
        <v>29</v>
      </c>
      <c r="E272" s="53">
        <v>40</v>
      </c>
      <c r="F272" s="53">
        <v>17</v>
      </c>
      <c r="S272" s="53"/>
    </row>
    <row r="273" spans="1:19">
      <c r="A273" s="120">
        <v>0</v>
      </c>
      <c r="B273" s="53">
        <v>17</v>
      </c>
      <c r="C273" s="53">
        <v>27</v>
      </c>
      <c r="E273" s="53">
        <v>40</v>
      </c>
      <c r="F273" s="53">
        <v>26</v>
      </c>
      <c r="S273" s="53"/>
    </row>
    <row r="274" spans="1:19">
      <c r="A274" s="120">
        <v>0</v>
      </c>
      <c r="B274" s="53">
        <v>22</v>
      </c>
      <c r="C274" s="53">
        <v>32</v>
      </c>
      <c r="E274" s="53">
        <v>40</v>
      </c>
      <c r="F274" s="53">
        <v>21</v>
      </c>
      <c r="S274" s="53"/>
    </row>
    <row r="275" spans="1:19">
      <c r="A275" s="120">
        <v>0</v>
      </c>
      <c r="B275" s="53">
        <v>19</v>
      </c>
      <c r="C275" s="53">
        <v>28</v>
      </c>
      <c r="E275" s="53">
        <v>40</v>
      </c>
      <c r="F275" s="53">
        <v>24</v>
      </c>
      <c r="S275" s="53"/>
    </row>
    <row r="276" spans="1:19">
      <c r="A276" s="120">
        <v>0</v>
      </c>
      <c r="B276" s="53">
        <v>65</v>
      </c>
      <c r="C276" s="53">
        <v>5</v>
      </c>
      <c r="E276" s="53">
        <v>40</v>
      </c>
      <c r="F276" s="53">
        <v>27</v>
      </c>
      <c r="S276" s="53"/>
    </row>
    <row r="277" spans="1:19">
      <c r="A277" s="120">
        <v>0</v>
      </c>
      <c r="B277" s="53">
        <v>24</v>
      </c>
      <c r="C277" s="53">
        <v>5</v>
      </c>
      <c r="E277" s="53">
        <v>40</v>
      </c>
      <c r="F277" s="53">
        <v>9</v>
      </c>
      <c r="S277" s="53"/>
    </row>
    <row r="278" spans="1:19">
      <c r="A278" s="120">
        <v>0</v>
      </c>
      <c r="B278" s="53">
        <v>20</v>
      </c>
      <c r="C278" s="53">
        <v>26</v>
      </c>
      <c r="E278" s="53">
        <v>40</v>
      </c>
      <c r="F278" s="53">
        <v>29</v>
      </c>
      <c r="S278" s="53"/>
    </row>
    <row r="279" spans="1:19">
      <c r="A279" s="120">
        <v>0</v>
      </c>
      <c r="B279" s="53">
        <v>31</v>
      </c>
      <c r="C279" s="53">
        <v>24</v>
      </c>
      <c r="E279" s="53">
        <v>41</v>
      </c>
      <c r="F279" s="53">
        <v>25</v>
      </c>
      <c r="S279" s="53"/>
    </row>
    <row r="280" spans="1:19">
      <c r="A280" s="120">
        <v>0</v>
      </c>
      <c r="B280" s="53">
        <v>33</v>
      </c>
      <c r="C280" s="53">
        <v>19</v>
      </c>
      <c r="E280" s="53">
        <v>41</v>
      </c>
      <c r="F280" s="53">
        <v>23</v>
      </c>
      <c r="S280" s="53"/>
    </row>
    <row r="281" spans="1:19">
      <c r="A281" s="120">
        <v>0</v>
      </c>
      <c r="B281" s="53">
        <v>23</v>
      </c>
      <c r="C281" s="53">
        <v>5</v>
      </c>
      <c r="E281" s="53">
        <v>41</v>
      </c>
      <c r="F281" s="53">
        <v>27</v>
      </c>
      <c r="S281" s="53"/>
    </row>
    <row r="282" spans="1:19">
      <c r="A282" s="120">
        <v>0</v>
      </c>
      <c r="B282" s="53">
        <v>22</v>
      </c>
      <c r="C282" s="53">
        <v>10</v>
      </c>
      <c r="E282" s="53">
        <v>42</v>
      </c>
      <c r="F282" s="53">
        <v>18</v>
      </c>
      <c r="S282" s="53"/>
    </row>
    <row r="283" spans="1:19">
      <c r="A283" s="120">
        <v>0</v>
      </c>
      <c r="B283" s="53">
        <v>22</v>
      </c>
      <c r="C283" s="53">
        <v>26</v>
      </c>
      <c r="E283" s="53">
        <v>43</v>
      </c>
      <c r="F283" s="53">
        <v>23</v>
      </c>
      <c r="S283" s="53"/>
    </row>
    <row r="284" spans="1:19">
      <c r="A284" s="120">
        <v>0</v>
      </c>
      <c r="B284" s="53">
        <v>24</v>
      </c>
      <c r="C284" s="53">
        <v>27</v>
      </c>
      <c r="E284" s="53">
        <v>43</v>
      </c>
      <c r="F284" s="53">
        <v>31</v>
      </c>
      <c r="S284" s="53"/>
    </row>
    <row r="285" spans="1:19">
      <c r="A285" s="120">
        <v>0</v>
      </c>
      <c r="B285" s="53">
        <v>22</v>
      </c>
      <c r="C285" s="53">
        <v>14</v>
      </c>
      <c r="E285" s="53">
        <v>44</v>
      </c>
      <c r="F285" s="53">
        <v>27</v>
      </c>
      <c r="S285" s="53"/>
    </row>
    <row r="286" spans="1:19">
      <c r="A286" s="120">
        <v>0</v>
      </c>
      <c r="B286" s="53">
        <v>34</v>
      </c>
      <c r="C286" s="53">
        <v>20</v>
      </c>
      <c r="E286" s="53">
        <v>44</v>
      </c>
      <c r="F286" s="53">
        <v>10</v>
      </c>
      <c r="S286" s="53"/>
    </row>
    <row r="287" spans="1:19">
      <c r="A287" s="120">
        <v>0</v>
      </c>
      <c r="B287" s="53">
        <v>20</v>
      </c>
      <c r="C287" s="53">
        <v>10</v>
      </c>
      <c r="E287" s="53">
        <v>44</v>
      </c>
      <c r="F287" s="53">
        <v>15</v>
      </c>
      <c r="S287" s="53"/>
    </row>
    <row r="288" spans="1:19">
      <c r="A288" s="120">
        <v>0</v>
      </c>
      <c r="B288" s="53">
        <v>23</v>
      </c>
      <c r="C288" s="53">
        <v>18</v>
      </c>
      <c r="E288" s="53">
        <v>44</v>
      </c>
      <c r="F288" s="53">
        <v>22</v>
      </c>
      <c r="S288" s="53"/>
    </row>
    <row r="289" spans="1:19">
      <c r="A289" s="120">
        <v>0</v>
      </c>
      <c r="B289" s="53">
        <v>31</v>
      </c>
      <c r="C289" s="53">
        <v>17</v>
      </c>
      <c r="E289" s="53">
        <v>45</v>
      </c>
      <c r="F289" s="53">
        <v>16</v>
      </c>
      <c r="S289" s="53"/>
    </row>
    <row r="290" spans="1:19">
      <c r="A290" s="120">
        <v>0</v>
      </c>
      <c r="B290" s="53">
        <v>37</v>
      </c>
      <c r="C290" s="53">
        <v>25</v>
      </c>
      <c r="E290" s="53">
        <v>47</v>
      </c>
      <c r="F290" s="53">
        <v>22</v>
      </c>
      <c r="S290" s="53"/>
    </row>
    <row r="291" spans="1:19">
      <c r="A291" s="120">
        <v>0</v>
      </c>
      <c r="B291" s="53">
        <v>30</v>
      </c>
      <c r="C291" s="53">
        <v>30</v>
      </c>
      <c r="E291" s="53">
        <v>47</v>
      </c>
      <c r="F291" s="53">
        <v>36</v>
      </c>
      <c r="S291" s="53"/>
    </row>
    <row r="292" spans="1:19">
      <c r="A292" s="120">
        <v>0</v>
      </c>
      <c r="B292" s="53">
        <v>31</v>
      </c>
      <c r="C292" s="53">
        <v>17</v>
      </c>
      <c r="E292" s="53">
        <v>48</v>
      </c>
      <c r="F292" s="53">
        <v>18</v>
      </c>
      <c r="S292" s="53"/>
    </row>
    <row r="293" spans="1:19">
      <c r="A293" s="120">
        <v>0</v>
      </c>
      <c r="B293" s="53">
        <v>57</v>
      </c>
      <c r="C293" s="53">
        <v>20</v>
      </c>
      <c r="E293" s="53">
        <v>49</v>
      </c>
      <c r="F293" s="53">
        <v>7</v>
      </c>
      <c r="S293" s="53"/>
    </row>
    <row r="294" spans="1:19">
      <c r="A294" s="120">
        <v>0</v>
      </c>
      <c r="B294" s="53">
        <v>24</v>
      </c>
      <c r="C294" s="53">
        <v>19</v>
      </c>
      <c r="E294" s="53">
        <v>50</v>
      </c>
      <c r="F294" s="53">
        <v>16</v>
      </c>
      <c r="S294" s="53"/>
    </row>
    <row r="295" spans="1:19">
      <c r="A295" s="120">
        <v>0</v>
      </c>
      <c r="B295" s="53">
        <v>55</v>
      </c>
      <c r="C295" s="53">
        <v>36</v>
      </c>
      <c r="E295" s="53">
        <v>50</v>
      </c>
      <c r="F295" s="53">
        <v>31</v>
      </c>
      <c r="S295" s="53"/>
    </row>
    <row r="296" spans="1:19">
      <c r="A296" s="120">
        <v>0</v>
      </c>
      <c r="B296" s="53">
        <v>31</v>
      </c>
      <c r="C296" s="53">
        <v>26</v>
      </c>
      <c r="E296" s="53">
        <v>50</v>
      </c>
      <c r="F296" s="53">
        <v>28</v>
      </c>
      <c r="S296" s="53"/>
    </row>
    <row r="297" spans="1:19">
      <c r="A297" s="120">
        <v>0</v>
      </c>
      <c r="B297" s="53">
        <v>32</v>
      </c>
      <c r="C297" s="53">
        <v>12</v>
      </c>
      <c r="E297" s="53">
        <v>50</v>
      </c>
      <c r="F297" s="53">
        <v>20</v>
      </c>
      <c r="S297" s="53"/>
    </row>
    <row r="298" spans="1:19">
      <c r="A298" s="120">
        <v>0</v>
      </c>
      <c r="B298" s="53">
        <v>26</v>
      </c>
      <c r="C298" s="53">
        <v>18</v>
      </c>
      <c r="E298" s="53">
        <v>50</v>
      </c>
      <c r="F298" s="53">
        <v>33</v>
      </c>
      <c r="S298" s="53"/>
    </row>
    <row r="299" spans="1:19">
      <c r="A299" s="120">
        <v>0</v>
      </c>
      <c r="B299" s="53">
        <v>22</v>
      </c>
      <c r="C299" s="53">
        <v>24</v>
      </c>
      <c r="E299" s="53">
        <v>51</v>
      </c>
      <c r="F299" s="53">
        <v>8</v>
      </c>
      <c r="S299" s="53"/>
    </row>
    <row r="300" spans="1:19">
      <c r="A300" s="120">
        <v>0</v>
      </c>
      <c r="B300" s="53">
        <v>28</v>
      </c>
      <c r="C300" s="53">
        <v>20</v>
      </c>
      <c r="E300" s="53">
        <v>51</v>
      </c>
      <c r="F300" s="53">
        <v>22</v>
      </c>
      <c r="S300" s="53"/>
    </row>
    <row r="301" spans="1:19">
      <c r="A301" s="120">
        <v>0</v>
      </c>
      <c r="B301" s="53">
        <v>20</v>
      </c>
      <c r="C301" s="53">
        <v>21</v>
      </c>
      <c r="E301" s="53">
        <v>55</v>
      </c>
      <c r="F301" s="53">
        <v>23</v>
      </c>
      <c r="S301" s="53"/>
    </row>
    <row r="302" spans="1:19">
      <c r="A302" s="120">
        <v>0</v>
      </c>
      <c r="B302" s="53">
        <v>32</v>
      </c>
      <c r="C302" s="53">
        <v>32</v>
      </c>
      <c r="E302" s="53">
        <v>55</v>
      </c>
      <c r="F302" s="53">
        <v>25</v>
      </c>
      <c r="S302" s="53"/>
    </row>
    <row r="303" spans="1:19">
      <c r="A303" s="120">
        <v>0</v>
      </c>
      <c r="B303" s="53">
        <v>21</v>
      </c>
      <c r="C303" s="53">
        <v>19</v>
      </c>
      <c r="E303" s="53">
        <v>55</v>
      </c>
      <c r="F303" s="53">
        <v>36</v>
      </c>
      <c r="S303" s="53"/>
    </row>
    <row r="304" spans="1:19">
      <c r="A304" s="120">
        <v>0</v>
      </c>
      <c r="B304" s="53">
        <v>21</v>
      </c>
      <c r="C304" s="53">
        <v>17</v>
      </c>
      <c r="E304" s="53">
        <v>57</v>
      </c>
      <c r="F304" s="53">
        <v>18</v>
      </c>
      <c r="S304" s="53"/>
    </row>
    <row r="305" spans="1:19">
      <c r="A305" s="120">
        <v>0</v>
      </c>
      <c r="B305" s="53">
        <v>23</v>
      </c>
      <c r="C305" s="53">
        <v>21</v>
      </c>
      <c r="E305" s="53">
        <v>57</v>
      </c>
      <c r="F305" s="53">
        <v>10</v>
      </c>
      <c r="S305" s="53"/>
    </row>
    <row r="306" spans="1:19">
      <c r="A306" s="120">
        <v>0</v>
      </c>
      <c r="B306" s="53">
        <v>20</v>
      </c>
      <c r="C306" s="53">
        <v>19</v>
      </c>
      <c r="E306" s="53">
        <v>57</v>
      </c>
      <c r="F306" s="53">
        <v>20</v>
      </c>
      <c r="S306" s="53"/>
    </row>
    <row r="307" spans="1:19">
      <c r="A307" s="120">
        <v>0</v>
      </c>
      <c r="B307" s="53">
        <v>20</v>
      </c>
      <c r="C307" s="53">
        <v>7</v>
      </c>
      <c r="E307" s="53">
        <v>58</v>
      </c>
      <c r="F307" s="53">
        <v>29</v>
      </c>
      <c r="S307" s="53"/>
    </row>
    <row r="308" spans="1:19">
      <c r="A308" s="120">
        <v>0</v>
      </c>
      <c r="B308" s="53">
        <v>21</v>
      </c>
      <c r="C308" s="53">
        <v>28</v>
      </c>
      <c r="E308" s="53">
        <v>58</v>
      </c>
      <c r="F308" s="53">
        <v>13</v>
      </c>
      <c r="S308" s="53"/>
    </row>
    <row r="309" spans="1:19">
      <c r="A309" s="120">
        <v>0</v>
      </c>
      <c r="B309" s="53">
        <v>22</v>
      </c>
      <c r="C309" s="53">
        <v>23</v>
      </c>
      <c r="E309" s="53">
        <v>63</v>
      </c>
      <c r="F309" s="53">
        <v>21</v>
      </c>
      <c r="S309" s="53"/>
    </row>
    <row r="310" spans="1:19">
      <c r="A310" s="120">
        <v>0</v>
      </c>
      <c r="B310" s="53">
        <v>29</v>
      </c>
      <c r="C310" s="53">
        <v>25</v>
      </c>
      <c r="E310" s="53">
        <v>65</v>
      </c>
      <c r="F310" s="53">
        <v>5</v>
      </c>
      <c r="S310" s="53"/>
    </row>
    <row r="311" spans="1:19">
      <c r="A311" s="120">
        <v>0</v>
      </c>
      <c r="B311" s="53">
        <v>18</v>
      </c>
      <c r="C311" s="53">
        <v>26</v>
      </c>
      <c r="E311" s="53">
        <v>66</v>
      </c>
      <c r="F311" s="53">
        <v>26</v>
      </c>
      <c r="S311" s="53"/>
    </row>
    <row r="312" spans="1:19">
      <c r="A312" s="120">
        <v>0</v>
      </c>
      <c r="B312" s="53">
        <v>31</v>
      </c>
      <c r="C312" s="53">
        <v>25</v>
      </c>
      <c r="E312" s="53">
        <v>66</v>
      </c>
      <c r="F312" s="53">
        <v>24</v>
      </c>
      <c r="S312" s="53"/>
    </row>
    <row r="313" spans="1:19">
      <c r="A313" s="120">
        <v>0</v>
      </c>
      <c r="B313" s="90">
        <v>33</v>
      </c>
      <c r="C313" s="53">
        <v>11</v>
      </c>
      <c r="E313" s="53">
        <v>71</v>
      </c>
      <c r="F313" s="53">
        <v>29</v>
      </c>
      <c r="S313" s="53"/>
    </row>
    <row r="314" spans="1:19">
      <c r="A314" s="53">
        <v>1</v>
      </c>
      <c r="B314" s="53">
        <v>22</v>
      </c>
      <c r="C314" s="53">
        <v>20</v>
      </c>
    </row>
    <row r="315" spans="1:19">
      <c r="A315" s="53">
        <v>1</v>
      </c>
      <c r="B315" s="53">
        <v>21</v>
      </c>
      <c r="C315" s="53">
        <v>13</v>
      </c>
    </row>
    <row r="316" spans="1:19">
      <c r="A316" s="120">
        <v>1</v>
      </c>
      <c r="B316" s="53">
        <v>36</v>
      </c>
      <c r="C316" s="53">
        <v>26</v>
      </c>
    </row>
    <row r="317" spans="1:19">
      <c r="A317" s="120">
        <v>1</v>
      </c>
      <c r="B317" s="53">
        <v>21</v>
      </c>
      <c r="C317" s="53">
        <v>38</v>
      </c>
    </row>
    <row r="318" spans="1:19">
      <c r="A318" s="120">
        <v>1</v>
      </c>
      <c r="B318" s="53">
        <v>23</v>
      </c>
      <c r="C318" s="53">
        <v>27</v>
      </c>
    </row>
    <row r="319" spans="1:19">
      <c r="A319" s="120">
        <v>1</v>
      </c>
      <c r="B319" s="53">
        <v>22</v>
      </c>
      <c r="C319" s="53">
        <v>24</v>
      </c>
    </row>
    <row r="320" spans="1:19">
      <c r="A320" s="120">
        <v>1</v>
      </c>
      <c r="B320" s="53">
        <v>21</v>
      </c>
      <c r="C320" s="53">
        <v>20</v>
      </c>
    </row>
    <row r="321" spans="1:3">
      <c r="A321" s="120">
        <v>1</v>
      </c>
      <c r="B321" s="53">
        <v>22</v>
      </c>
      <c r="C321" s="53">
        <v>22</v>
      </c>
    </row>
    <row r="322" spans="1:3">
      <c r="A322" s="120">
        <v>1</v>
      </c>
      <c r="B322" s="53">
        <v>48</v>
      </c>
      <c r="C322" s="53">
        <v>27</v>
      </c>
    </row>
    <row r="323" spans="1:3">
      <c r="A323" s="120">
        <v>1</v>
      </c>
      <c r="B323" s="53">
        <v>24</v>
      </c>
      <c r="C323" s="53">
        <v>25</v>
      </c>
    </row>
    <row r="324" spans="1:3">
      <c r="A324" s="120">
        <v>1</v>
      </c>
      <c r="B324" s="53">
        <v>23</v>
      </c>
      <c r="C324" s="53">
        <v>24</v>
      </c>
    </row>
    <row r="325" spans="1:3">
      <c r="A325" s="120">
        <v>1</v>
      </c>
      <c r="B325" s="53">
        <v>19</v>
      </c>
      <c r="C325" s="53">
        <v>33</v>
      </c>
    </row>
    <row r="326" spans="1:3">
      <c r="A326" s="120">
        <v>1</v>
      </c>
      <c r="B326" s="53">
        <v>22</v>
      </c>
      <c r="C326" s="53">
        <v>34</v>
      </c>
    </row>
    <row r="327" spans="1:3">
      <c r="A327" s="120">
        <v>1</v>
      </c>
      <c r="B327" s="53">
        <v>29</v>
      </c>
      <c r="C327" s="53">
        <v>30</v>
      </c>
    </row>
    <row r="328" spans="1:3">
      <c r="A328" s="120">
        <v>1</v>
      </c>
      <c r="B328" s="53">
        <v>25</v>
      </c>
      <c r="C328" s="53">
        <v>15</v>
      </c>
    </row>
    <row r="329" spans="1:3">
      <c r="A329" s="120">
        <v>1</v>
      </c>
      <c r="B329" s="53">
        <v>42</v>
      </c>
      <c r="C329" s="53">
        <v>23</v>
      </c>
    </row>
    <row r="330" spans="1:3">
      <c r="A330" s="120">
        <v>1</v>
      </c>
      <c r="B330" s="53">
        <v>19</v>
      </c>
      <c r="C330" s="53">
        <v>15</v>
      </c>
    </row>
    <row r="331" spans="1:3">
      <c r="A331" s="120">
        <v>1</v>
      </c>
      <c r="B331" s="53">
        <v>20</v>
      </c>
      <c r="C331" s="53">
        <v>35</v>
      </c>
    </row>
    <row r="332" spans="1:3">
      <c r="A332" s="120">
        <v>1</v>
      </c>
      <c r="B332" s="53">
        <v>21</v>
      </c>
      <c r="C332" s="53">
        <v>26</v>
      </c>
    </row>
    <row r="333" spans="1:3">
      <c r="A333" s="120">
        <v>1</v>
      </c>
      <c r="B333" s="53">
        <v>53</v>
      </c>
      <c r="C333" s="53">
        <v>27</v>
      </c>
    </row>
    <row r="334" spans="1:3">
      <c r="A334" s="120">
        <v>1</v>
      </c>
      <c r="B334" s="53">
        <v>20</v>
      </c>
      <c r="C334" s="53">
        <v>19</v>
      </c>
    </row>
    <row r="335" spans="1:3">
      <c r="A335" s="120">
        <v>1</v>
      </c>
      <c r="B335" s="53">
        <v>24</v>
      </c>
      <c r="C335" s="53">
        <v>28</v>
      </c>
    </row>
    <row r="336" spans="1:3">
      <c r="A336" s="120">
        <v>1</v>
      </c>
      <c r="B336" s="53">
        <v>43</v>
      </c>
      <c r="C336" s="53">
        <v>22</v>
      </c>
    </row>
    <row r="337" spans="1:3">
      <c r="A337" s="120">
        <v>1</v>
      </c>
      <c r="B337" s="53">
        <v>20</v>
      </c>
      <c r="C337" s="53">
        <v>16</v>
      </c>
    </row>
    <row r="338" spans="1:3">
      <c r="A338" s="120">
        <v>1</v>
      </c>
      <c r="B338" s="53">
        <v>25</v>
      </c>
      <c r="C338" s="53">
        <v>38</v>
      </c>
    </row>
    <row r="339" spans="1:3">
      <c r="A339" s="120">
        <v>1</v>
      </c>
      <c r="B339" s="53">
        <v>32</v>
      </c>
      <c r="C339" s="53">
        <v>13</v>
      </c>
    </row>
    <row r="340" spans="1:3">
      <c r="A340" s="120">
        <v>1</v>
      </c>
      <c r="B340" s="53">
        <v>22</v>
      </c>
      <c r="C340" s="53">
        <v>25</v>
      </c>
    </row>
    <row r="341" spans="1:3">
      <c r="A341" s="120">
        <v>1</v>
      </c>
      <c r="B341" s="53">
        <v>23</v>
      </c>
      <c r="C341" s="53">
        <v>17</v>
      </c>
    </row>
    <row r="342" spans="1:3">
      <c r="A342" s="120">
        <v>1</v>
      </c>
      <c r="B342" s="53">
        <v>58</v>
      </c>
      <c r="C342" s="53">
        <v>22</v>
      </c>
    </row>
    <row r="343" spans="1:3">
      <c r="A343" s="120">
        <v>1</v>
      </c>
      <c r="B343" s="53">
        <v>30</v>
      </c>
      <c r="C343" s="53">
        <v>30</v>
      </c>
    </row>
    <row r="344" spans="1:3">
      <c r="A344" s="120">
        <v>1</v>
      </c>
      <c r="B344" s="53">
        <v>45</v>
      </c>
      <c r="C344" s="53">
        <v>19</v>
      </c>
    </row>
    <row r="345" spans="1:3">
      <c r="A345" s="120">
        <v>1</v>
      </c>
      <c r="B345" s="53">
        <v>20</v>
      </c>
      <c r="C345" s="53">
        <v>20</v>
      </c>
    </row>
    <row r="346" spans="1:3">
      <c r="A346" s="120">
        <v>1</v>
      </c>
      <c r="B346" s="53">
        <v>21</v>
      </c>
      <c r="C346" s="53">
        <v>27</v>
      </c>
    </row>
    <row r="347" spans="1:3">
      <c r="A347" s="120">
        <v>1</v>
      </c>
      <c r="B347" s="53">
        <v>21</v>
      </c>
      <c r="C347" s="53">
        <v>14</v>
      </c>
    </row>
    <row r="348" spans="1:3">
      <c r="A348" s="120">
        <v>1</v>
      </c>
      <c r="B348" s="53">
        <v>22</v>
      </c>
      <c r="C348" s="53">
        <v>37</v>
      </c>
    </row>
    <row r="349" spans="1:3">
      <c r="A349" s="120">
        <v>1</v>
      </c>
      <c r="B349" s="53">
        <v>23</v>
      </c>
      <c r="C349" s="53">
        <v>16</v>
      </c>
    </row>
    <row r="350" spans="1:3">
      <c r="A350" s="120">
        <v>1</v>
      </c>
      <c r="B350" s="53">
        <v>21</v>
      </c>
      <c r="C350" s="53">
        <v>18</v>
      </c>
    </row>
    <row r="351" spans="1:3">
      <c r="A351" s="120">
        <v>1</v>
      </c>
      <c r="B351" s="53">
        <v>25</v>
      </c>
      <c r="C351" s="53">
        <v>34</v>
      </c>
    </row>
    <row r="352" spans="1:3">
      <c r="A352" s="120">
        <v>1</v>
      </c>
      <c r="B352" s="53">
        <v>45</v>
      </c>
      <c r="C352" s="53">
        <v>23</v>
      </c>
    </row>
    <row r="353" spans="1:3">
      <c r="A353" s="120">
        <v>1</v>
      </c>
      <c r="B353" s="53">
        <v>23</v>
      </c>
      <c r="C353" s="53">
        <v>19</v>
      </c>
    </row>
    <row r="354" spans="1:3">
      <c r="A354" s="120">
        <v>1</v>
      </c>
      <c r="B354" s="53">
        <v>20</v>
      </c>
      <c r="C354" s="53">
        <v>37</v>
      </c>
    </row>
    <row r="355" spans="1:3">
      <c r="A355" s="120">
        <v>1</v>
      </c>
      <c r="B355" s="53">
        <v>51</v>
      </c>
      <c r="C355" s="53">
        <v>10</v>
      </c>
    </row>
    <row r="356" spans="1:3">
      <c r="A356" s="120">
        <v>1</v>
      </c>
      <c r="B356" s="53">
        <v>29</v>
      </c>
      <c r="C356" s="53">
        <v>25</v>
      </c>
    </row>
    <row r="357" spans="1:3">
      <c r="A357" s="120">
        <v>1</v>
      </c>
      <c r="B357" s="53">
        <v>79</v>
      </c>
      <c r="C357" s="53">
        <v>16</v>
      </c>
    </row>
    <row r="358" spans="1:3">
      <c r="A358" s="120">
        <v>1</v>
      </c>
      <c r="B358" s="53">
        <v>29</v>
      </c>
      <c r="C358" s="53">
        <v>34</v>
      </c>
    </row>
    <row r="359" spans="1:3">
      <c r="A359" s="120">
        <v>1</v>
      </c>
      <c r="B359" s="53">
        <v>24</v>
      </c>
      <c r="C359" s="53">
        <v>24</v>
      </c>
    </row>
    <row r="360" spans="1:3">
      <c r="A360" s="120">
        <v>1</v>
      </c>
      <c r="B360" s="53">
        <v>50</v>
      </c>
      <c r="C360" s="53">
        <v>36</v>
      </c>
    </row>
    <row r="361" spans="1:3">
      <c r="A361" s="120">
        <v>1</v>
      </c>
      <c r="B361" s="53">
        <v>28</v>
      </c>
      <c r="C361" s="53">
        <v>34</v>
      </c>
    </row>
    <row r="362" spans="1:3">
      <c r="A362" s="120">
        <v>1</v>
      </c>
      <c r="B362" s="53">
        <v>27</v>
      </c>
      <c r="C362" s="53">
        <v>36</v>
      </c>
    </row>
    <row r="363" spans="1:3">
      <c r="A363" s="120">
        <v>1</v>
      </c>
      <c r="B363" s="53">
        <v>25</v>
      </c>
      <c r="C363" s="53">
        <v>42</v>
      </c>
    </row>
    <row r="364" spans="1:3">
      <c r="A364" s="120">
        <v>1</v>
      </c>
      <c r="B364" s="53">
        <v>27</v>
      </c>
      <c r="C364" s="53">
        <v>30</v>
      </c>
    </row>
    <row r="365" spans="1:3">
      <c r="A365" s="120">
        <v>1</v>
      </c>
      <c r="B365" s="53">
        <v>55</v>
      </c>
      <c r="C365" s="53">
        <v>19</v>
      </c>
    </row>
    <row r="366" spans="1:3">
      <c r="A366" s="120">
        <v>1</v>
      </c>
      <c r="B366" s="53">
        <v>22</v>
      </c>
      <c r="C366" s="53">
        <v>11</v>
      </c>
    </row>
    <row r="367" spans="1:3">
      <c r="A367" s="120">
        <v>1</v>
      </c>
      <c r="B367" s="53">
        <v>26</v>
      </c>
      <c r="C367" s="53">
        <v>25</v>
      </c>
    </row>
    <row r="368" spans="1:3">
      <c r="A368" s="120">
        <v>1</v>
      </c>
      <c r="B368" s="53">
        <v>24</v>
      </c>
      <c r="C368" s="53">
        <v>6</v>
      </c>
    </row>
    <row r="369" spans="1:3">
      <c r="A369" s="120">
        <v>1</v>
      </c>
      <c r="B369" s="53">
        <v>29</v>
      </c>
      <c r="C369" s="53">
        <v>35</v>
      </c>
    </row>
    <row r="370" spans="1:3">
      <c r="A370" s="120">
        <v>1</v>
      </c>
      <c r="B370" s="53">
        <v>50</v>
      </c>
      <c r="C370" s="53">
        <v>33</v>
      </c>
    </row>
    <row r="371" spans="1:3">
      <c r="A371" s="120">
        <v>1</v>
      </c>
      <c r="B371" s="53">
        <v>23</v>
      </c>
      <c r="C371" s="53">
        <v>33</v>
      </c>
    </row>
    <row r="372" spans="1:3">
      <c r="A372" s="120">
        <v>1</v>
      </c>
      <c r="B372" s="53">
        <v>25</v>
      </c>
      <c r="C372" s="53">
        <v>19</v>
      </c>
    </row>
    <row r="373" spans="1:3">
      <c r="A373" s="120">
        <v>1</v>
      </c>
      <c r="B373" s="53">
        <v>34</v>
      </c>
      <c r="C373" s="53">
        <v>22</v>
      </c>
    </row>
    <row r="374" spans="1:3">
      <c r="A374" s="120">
        <v>1</v>
      </c>
      <c r="B374" s="53">
        <v>23</v>
      </c>
      <c r="C374" s="53">
        <v>25</v>
      </c>
    </row>
    <row r="375" spans="1:3">
      <c r="A375" s="120">
        <v>1</v>
      </c>
      <c r="B375" s="53">
        <v>26</v>
      </c>
      <c r="C375" s="53">
        <v>10</v>
      </c>
    </row>
    <row r="376" spans="1:3">
      <c r="A376" s="120">
        <v>1</v>
      </c>
      <c r="B376" s="53">
        <v>24</v>
      </c>
      <c r="C376" s="53">
        <v>34</v>
      </c>
    </row>
    <row r="377" spans="1:3">
      <c r="A377" s="120">
        <v>1</v>
      </c>
      <c r="B377" s="53">
        <v>30</v>
      </c>
      <c r="C377" s="53">
        <v>16</v>
      </c>
    </row>
    <row r="378" spans="1:3">
      <c r="A378" s="120">
        <v>1</v>
      </c>
      <c r="B378" s="53">
        <v>18</v>
      </c>
      <c r="C378" s="53">
        <v>28</v>
      </c>
    </row>
    <row r="379" spans="1:3">
      <c r="A379" s="120">
        <v>1</v>
      </c>
      <c r="B379" s="53">
        <v>17</v>
      </c>
      <c r="C379" s="53">
        <v>12</v>
      </c>
    </row>
    <row r="380" spans="1:3">
      <c r="A380" s="120">
        <v>1</v>
      </c>
      <c r="B380" s="53">
        <v>20</v>
      </c>
      <c r="C380" s="53">
        <v>30</v>
      </c>
    </row>
    <row r="381" spans="1:3">
      <c r="A381" s="120">
        <v>1</v>
      </c>
      <c r="B381" s="53">
        <v>43</v>
      </c>
      <c r="C381" s="53">
        <v>20</v>
      </c>
    </row>
    <row r="382" spans="1:3">
      <c r="A382" s="120">
        <v>1</v>
      </c>
      <c r="B382" s="53">
        <v>45</v>
      </c>
      <c r="C382" s="53">
        <v>19</v>
      </c>
    </row>
    <row r="383" spans="1:3">
      <c r="A383" s="120">
        <v>1</v>
      </c>
      <c r="B383" s="53">
        <v>41</v>
      </c>
      <c r="C383" s="53">
        <v>26</v>
      </c>
    </row>
    <row r="384" spans="1:3">
      <c r="A384" s="120">
        <v>1</v>
      </c>
      <c r="B384" s="53">
        <v>20</v>
      </c>
      <c r="C384" s="53">
        <v>29</v>
      </c>
    </row>
    <row r="385" spans="1:3">
      <c r="A385" s="120">
        <v>1</v>
      </c>
      <c r="B385" s="53">
        <v>29</v>
      </c>
      <c r="C385" s="53">
        <v>26</v>
      </c>
    </row>
    <row r="386" spans="1:3">
      <c r="A386" s="120">
        <v>1</v>
      </c>
      <c r="B386" s="53">
        <v>65</v>
      </c>
      <c r="C386" s="53">
        <v>25</v>
      </c>
    </row>
    <row r="387" spans="1:3">
      <c r="A387" s="120">
        <v>1</v>
      </c>
      <c r="B387" s="53">
        <v>22</v>
      </c>
      <c r="C387" s="53">
        <v>19</v>
      </c>
    </row>
    <row r="388" spans="1:3">
      <c r="A388" s="120">
        <v>1</v>
      </c>
      <c r="B388" s="53">
        <v>27</v>
      </c>
      <c r="C388" s="53">
        <v>31</v>
      </c>
    </row>
    <row r="389" spans="1:3">
      <c r="A389" s="120">
        <v>1</v>
      </c>
      <c r="B389" s="53">
        <v>22</v>
      </c>
      <c r="C389" s="53">
        <v>8</v>
      </c>
    </row>
    <row r="390" spans="1:3">
      <c r="A390" s="120">
        <v>1</v>
      </c>
      <c r="B390" s="53">
        <v>58</v>
      </c>
      <c r="C390" s="53">
        <v>25</v>
      </c>
    </row>
    <row r="391" spans="1:3">
      <c r="A391" s="120">
        <v>1</v>
      </c>
      <c r="B391" s="53">
        <v>22</v>
      </c>
      <c r="C391" s="53">
        <v>25</v>
      </c>
    </row>
    <row r="392" spans="1:3">
      <c r="A392" s="120">
        <v>1</v>
      </c>
      <c r="B392" s="53">
        <v>22</v>
      </c>
      <c r="C392" s="53">
        <v>19</v>
      </c>
    </row>
    <row r="393" spans="1:3">
      <c r="A393" s="120">
        <v>1</v>
      </c>
      <c r="B393" s="53">
        <v>26</v>
      </c>
      <c r="C393" s="53">
        <v>29</v>
      </c>
    </row>
    <row r="394" spans="1:3">
      <c r="A394" s="120">
        <v>1</v>
      </c>
      <c r="B394" s="53">
        <v>22</v>
      </c>
      <c r="C394" s="53">
        <v>21</v>
      </c>
    </row>
    <row r="395" spans="1:3">
      <c r="A395" s="120">
        <v>1</v>
      </c>
      <c r="B395" s="53">
        <v>20</v>
      </c>
      <c r="C395" s="53">
        <v>25</v>
      </c>
    </row>
    <row r="396" spans="1:3">
      <c r="A396" s="120">
        <v>1</v>
      </c>
      <c r="B396" s="53">
        <v>14</v>
      </c>
      <c r="C396" s="53">
        <v>25</v>
      </c>
    </row>
    <row r="397" spans="1:3">
      <c r="A397" s="120">
        <v>1</v>
      </c>
      <c r="B397" s="53">
        <v>17</v>
      </c>
      <c r="C397" s="53">
        <v>34</v>
      </c>
    </row>
    <row r="398" spans="1:3">
      <c r="A398" s="120">
        <v>1</v>
      </c>
      <c r="B398" s="53">
        <v>17</v>
      </c>
      <c r="C398" s="53">
        <v>28</v>
      </c>
    </row>
    <row r="399" spans="1:3">
      <c r="A399" s="120">
        <v>1</v>
      </c>
      <c r="B399" s="53">
        <v>20</v>
      </c>
      <c r="C399" s="53">
        <v>41</v>
      </c>
    </row>
    <row r="400" spans="1:3">
      <c r="A400" s="120">
        <v>1</v>
      </c>
      <c r="B400" s="53">
        <v>37</v>
      </c>
      <c r="C400" s="53">
        <v>29</v>
      </c>
    </row>
    <row r="401" spans="1:3">
      <c r="A401" s="120">
        <v>1</v>
      </c>
      <c r="B401" s="53">
        <v>22</v>
      </c>
      <c r="C401" s="53">
        <v>30</v>
      </c>
    </row>
    <row r="402" spans="1:3">
      <c r="A402" s="120">
        <v>1</v>
      </c>
      <c r="B402" s="53">
        <v>72</v>
      </c>
      <c r="C402" s="53">
        <v>20</v>
      </c>
    </row>
    <row r="403" spans="1:3">
      <c r="A403" s="120">
        <v>1</v>
      </c>
      <c r="B403" s="53">
        <v>27</v>
      </c>
      <c r="C403" s="53">
        <v>34</v>
      </c>
    </row>
    <row r="404" spans="1:3">
      <c r="A404" s="120">
        <v>1</v>
      </c>
      <c r="B404" s="53">
        <v>24</v>
      </c>
      <c r="C404" s="53">
        <v>18</v>
      </c>
    </row>
    <row r="405" spans="1:3">
      <c r="A405" s="120">
        <v>1</v>
      </c>
      <c r="B405" s="53">
        <v>24</v>
      </c>
      <c r="C405" s="53">
        <v>26</v>
      </c>
    </row>
    <row r="406" spans="1:3">
      <c r="A406" s="120">
        <v>1</v>
      </c>
      <c r="B406" s="53">
        <v>52</v>
      </c>
      <c r="C406" s="53">
        <v>22</v>
      </c>
    </row>
    <row r="407" spans="1:3">
      <c r="A407" s="120">
        <v>1</v>
      </c>
      <c r="B407" s="53">
        <v>16</v>
      </c>
      <c r="C407" s="53">
        <v>24</v>
      </c>
    </row>
    <row r="408" spans="1:3">
      <c r="A408" s="120">
        <v>1</v>
      </c>
      <c r="B408" s="53">
        <v>28</v>
      </c>
      <c r="C408" s="53">
        <v>20</v>
      </c>
    </row>
    <row r="409" spans="1:3">
      <c r="B409" s="53"/>
    </row>
    <row r="410" spans="1:3">
      <c r="B410" s="53"/>
    </row>
  </sheetData>
  <sortState xmlns:xlrd2="http://schemas.microsoft.com/office/spreadsheetml/2017/richdata2" ref="H3:I97">
    <sortCondition ref="H3:H97"/>
  </sortState>
  <mergeCells count="3">
    <mergeCell ref="E1:F1"/>
    <mergeCell ref="H1:I1"/>
    <mergeCell ref="W12:AA12"/>
  </mergeCell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BCDBF-D043-4198-A3E1-0C9C3D17BA0E}">
  <dimension ref="A1:AR234"/>
  <sheetViews>
    <sheetView workbookViewId="0">
      <selection activeCell="AM9" sqref="AM9"/>
    </sheetView>
  </sheetViews>
  <sheetFormatPr defaultRowHeight="13.2"/>
  <cols>
    <col min="1" max="2" width="8.88671875" style="53"/>
    <col min="3" max="5" width="13.44140625" style="53" customWidth="1"/>
    <col min="6" max="9" width="8.88671875" style="53"/>
    <col min="10" max="10" width="18.77734375" style="53" bestFit="1" customWidth="1"/>
    <col min="11" max="11" width="18.77734375" style="123" bestFit="1" customWidth="1"/>
    <col min="12" max="12" width="18.77734375" style="53" bestFit="1" customWidth="1"/>
    <col min="13" max="15" width="8.88671875" style="53"/>
    <col min="16" max="18" width="18.77734375" style="53" bestFit="1" customWidth="1"/>
    <col min="19" max="21" width="8.88671875" style="53"/>
    <col min="22" max="24" width="18.77734375" style="53" bestFit="1" customWidth="1"/>
    <col min="25" max="27" width="8.88671875" style="53"/>
    <col min="28" max="30" width="18.77734375" style="53" bestFit="1" customWidth="1"/>
    <col min="31" max="16384" width="8.88671875" style="53"/>
  </cols>
  <sheetData>
    <row r="1" spans="1:44">
      <c r="B1" s="121"/>
      <c r="C1" s="121"/>
      <c r="D1" s="121"/>
      <c r="E1" s="121"/>
      <c r="F1" s="121"/>
      <c r="G1" s="121"/>
      <c r="H1" s="121"/>
      <c r="I1" s="121" t="s">
        <v>222</v>
      </c>
      <c r="J1" s="124">
        <f>AVERAGE(B:B)</f>
        <v>25.236111111111111</v>
      </c>
      <c r="K1" s="125" t="s">
        <v>223</v>
      </c>
      <c r="L1" s="124">
        <f>_xlfn.STDEV.S(B:B)</f>
        <v>8.2504682847131701</v>
      </c>
      <c r="M1" s="121"/>
      <c r="N1" s="121"/>
      <c r="O1" s="121" t="s">
        <v>221</v>
      </c>
      <c r="P1" s="121">
        <f>AVERAGE(C:C)</f>
        <v>22.782608695652176</v>
      </c>
      <c r="Q1" s="121" t="s">
        <v>223</v>
      </c>
      <c r="R1" s="121">
        <f>_xlfn.STDEV.S(C:C)</f>
        <v>5.8384035935980902</v>
      </c>
      <c r="S1" s="121"/>
      <c r="T1" s="121"/>
      <c r="U1" s="121" t="s">
        <v>222</v>
      </c>
      <c r="V1" s="121">
        <f>AVERAGE(F:F)</f>
        <v>20.599137931034484</v>
      </c>
      <c r="W1" s="121" t="s">
        <v>223</v>
      </c>
      <c r="X1" s="121">
        <f>_xlfn.STDEV.S(F:F)</f>
        <v>7.6802213587513739</v>
      </c>
      <c r="Y1" s="121"/>
      <c r="Z1" s="121"/>
      <c r="AA1" s="121" t="s">
        <v>222</v>
      </c>
      <c r="AB1" s="121">
        <f>AVERAGE(G:G)</f>
        <v>21.746835443037973</v>
      </c>
      <c r="AC1" s="121" t="s">
        <v>223</v>
      </c>
      <c r="AD1" s="121">
        <f>_xlfn.STDEV.S(G:G)</f>
        <v>6.910542585900779</v>
      </c>
      <c r="AE1" s="121"/>
      <c r="AF1" s="121"/>
      <c r="AG1" s="121"/>
      <c r="AH1" s="121"/>
      <c r="AI1" s="121"/>
      <c r="AJ1" s="121"/>
      <c r="AK1" s="121"/>
      <c r="AL1" s="121"/>
      <c r="AN1" s="140"/>
      <c r="AO1" s="352"/>
      <c r="AP1" s="352"/>
      <c r="AQ1" s="352"/>
      <c r="AR1" s="90"/>
    </row>
    <row r="2" spans="1:44" ht="42.6" customHeight="1">
      <c r="A2" s="126" t="s">
        <v>218</v>
      </c>
      <c r="B2" s="126" t="s">
        <v>216</v>
      </c>
      <c r="C2" s="126" t="s">
        <v>217</v>
      </c>
      <c r="D2" s="132"/>
      <c r="E2" s="129" t="s">
        <v>219</v>
      </c>
      <c r="F2" s="129" t="s">
        <v>216</v>
      </c>
      <c r="G2" s="129" t="s">
        <v>217</v>
      </c>
      <c r="H2" s="117"/>
      <c r="I2" s="126" t="s">
        <v>207</v>
      </c>
      <c r="J2" s="126" t="s">
        <v>205</v>
      </c>
      <c r="K2" s="127" t="s">
        <v>206</v>
      </c>
      <c r="L2" s="126" t="s">
        <v>204</v>
      </c>
      <c r="M2" s="128" t="s">
        <v>220</v>
      </c>
      <c r="N2" s="117"/>
      <c r="O2" s="126" t="s">
        <v>207</v>
      </c>
      <c r="P2" s="126" t="s">
        <v>205</v>
      </c>
      <c r="Q2" s="127" t="s">
        <v>206</v>
      </c>
      <c r="R2" s="126" t="s">
        <v>204</v>
      </c>
      <c r="S2" s="128" t="s">
        <v>226</v>
      </c>
      <c r="U2" s="129" t="s">
        <v>207</v>
      </c>
      <c r="V2" s="129" t="s">
        <v>205</v>
      </c>
      <c r="W2" s="130" t="s">
        <v>206</v>
      </c>
      <c r="X2" s="129" t="s">
        <v>204</v>
      </c>
      <c r="Y2" s="131" t="s">
        <v>227</v>
      </c>
      <c r="AA2" s="129" t="s">
        <v>207</v>
      </c>
      <c r="AB2" s="129" t="s">
        <v>205</v>
      </c>
      <c r="AC2" s="130" t="s">
        <v>206</v>
      </c>
      <c r="AD2" s="129" t="s">
        <v>204</v>
      </c>
      <c r="AE2" s="131" t="s">
        <v>228</v>
      </c>
      <c r="AF2" s="133"/>
      <c r="AG2" s="133"/>
      <c r="AH2" s="133"/>
      <c r="AI2" s="132" t="s">
        <v>217</v>
      </c>
      <c r="AJ2" s="132" t="s">
        <v>230</v>
      </c>
      <c r="AK2" s="132" t="s">
        <v>229</v>
      </c>
      <c r="AO2" s="165"/>
      <c r="AP2" s="165"/>
      <c r="AQ2" s="165"/>
      <c r="AR2" s="90"/>
    </row>
    <row r="3" spans="1:44">
      <c r="B3" s="53">
        <v>25</v>
      </c>
      <c r="C3" s="53">
        <v>13</v>
      </c>
      <c r="F3" s="53">
        <v>39</v>
      </c>
      <c r="G3" s="53">
        <v>25</v>
      </c>
      <c r="I3" s="53">
        <v>0</v>
      </c>
      <c r="J3" s="53">
        <v>1</v>
      </c>
      <c r="K3" s="123" t="e">
        <f>_xlfn.PERCENTRANK.INC(B:B,I3)</f>
        <v>#N/A</v>
      </c>
      <c r="L3" s="122" t="e">
        <f>_xlfn.NORM.S.INV(K3)</f>
        <v>#N/A</v>
      </c>
      <c r="O3" s="53">
        <v>0</v>
      </c>
      <c r="P3" s="53">
        <v>1</v>
      </c>
      <c r="Q3" s="53" t="e">
        <f>_xlfn.PERCENTRANK.INC(C:C,O3)</f>
        <v>#N/A</v>
      </c>
      <c r="R3" s="122" t="e">
        <f t="shared" ref="R3:R34" si="0">_xlfn.NORM.S.INV(Q3)</f>
        <v>#N/A</v>
      </c>
      <c r="U3" s="53">
        <v>0</v>
      </c>
      <c r="V3" s="53">
        <v>1</v>
      </c>
      <c r="W3" s="53" t="e">
        <f>_xlfn.PERCENTRANK.INC(F:F,U3)</f>
        <v>#N/A</v>
      </c>
      <c r="X3" s="122" t="e">
        <f>_xlfn.NORM.S.INV(W3)</f>
        <v>#N/A</v>
      </c>
      <c r="AA3" s="53">
        <v>0</v>
      </c>
      <c r="AB3" s="53">
        <v>1</v>
      </c>
      <c r="AC3" s="53" t="e">
        <f t="shared" ref="AC3:AC34" si="1">_xlfn.PERCENTRANK.INC(G:G,AA3)</f>
        <v>#N/A</v>
      </c>
      <c r="AD3" s="53" t="e">
        <f>_xlfn.NORM.S.INV(AC3)</f>
        <v>#N/A</v>
      </c>
      <c r="AI3" s="53">
        <v>25</v>
      </c>
      <c r="AJ3" s="53">
        <v>0</v>
      </c>
      <c r="AK3" s="53">
        <f>COUNTIF(AI:AI,AJ3)</f>
        <v>0</v>
      </c>
      <c r="AO3" s="90"/>
      <c r="AP3" s="90"/>
      <c r="AQ3" s="90"/>
      <c r="AR3" s="90"/>
    </row>
    <row r="4" spans="1:44">
      <c r="B4" s="53">
        <v>24</v>
      </c>
      <c r="C4" s="53">
        <v>22</v>
      </c>
      <c r="F4" s="53">
        <v>12</v>
      </c>
      <c r="G4" s="53">
        <v>24</v>
      </c>
      <c r="I4" s="53">
        <v>1</v>
      </c>
      <c r="J4" s="53">
        <v>1</v>
      </c>
      <c r="K4" s="123" t="e">
        <f t="shared" ref="K4:K51" si="2">_xlfn.PERCENTRANK.INC(B:B,I4)</f>
        <v>#N/A</v>
      </c>
      <c r="L4" s="122" t="e">
        <f t="shared" ref="L4:L51" si="3">_xlfn.NORM.S.INV(K4)</f>
        <v>#N/A</v>
      </c>
      <c r="O4" s="53">
        <v>1</v>
      </c>
      <c r="P4" s="53">
        <v>1</v>
      </c>
      <c r="Q4" s="53" t="e">
        <f t="shared" ref="Q4:Q51" si="4">_xlfn.PERCENTRANK.INC(C:C,O4)</f>
        <v>#N/A</v>
      </c>
      <c r="R4" s="122" t="e">
        <f t="shared" si="0"/>
        <v>#N/A</v>
      </c>
      <c r="U4" s="53">
        <v>1</v>
      </c>
      <c r="V4" s="53">
        <v>1</v>
      </c>
      <c r="W4" s="123">
        <f t="shared" ref="W4:W51" si="5">_xlfn.PERCENTRANK.INC(F:F,U4)</f>
        <v>0</v>
      </c>
      <c r="X4" s="122" t="e">
        <f t="shared" ref="X4:X51" si="6">_xlfn.NORM.S.INV(W4)</f>
        <v>#NUM!</v>
      </c>
      <c r="AA4" s="53">
        <v>1</v>
      </c>
      <c r="AB4" s="53">
        <v>1</v>
      </c>
      <c r="AC4" s="53" t="e">
        <f t="shared" si="1"/>
        <v>#N/A</v>
      </c>
      <c r="AD4" s="53" t="e">
        <f t="shared" ref="AD4:AD51" si="7">_xlfn.NORM.S.INV(AC4)</f>
        <v>#N/A</v>
      </c>
      <c r="AI4" s="53">
        <v>24</v>
      </c>
      <c r="AJ4" s="53">
        <v>1</v>
      </c>
      <c r="AK4" s="53">
        <f t="shared" ref="AK4:AK51" si="8">COUNTIF(AI:AI,AJ4)</f>
        <v>0</v>
      </c>
      <c r="AO4" s="90"/>
      <c r="AP4" s="90"/>
      <c r="AQ4" s="90"/>
      <c r="AR4" s="90"/>
    </row>
    <row r="5" spans="1:44">
      <c r="B5" s="53">
        <v>12</v>
      </c>
      <c r="C5" s="53">
        <v>26</v>
      </c>
      <c r="F5" s="53">
        <v>20</v>
      </c>
      <c r="G5" s="53">
        <v>17</v>
      </c>
      <c r="I5" s="53">
        <v>2</v>
      </c>
      <c r="J5" s="53">
        <v>1</v>
      </c>
      <c r="K5" s="123" t="e">
        <f t="shared" si="2"/>
        <v>#N/A</v>
      </c>
      <c r="L5" s="122" t="e">
        <f t="shared" si="3"/>
        <v>#N/A</v>
      </c>
      <c r="O5" s="53">
        <v>2</v>
      </c>
      <c r="P5" s="53">
        <v>1</v>
      </c>
      <c r="Q5" s="53" t="e">
        <f t="shared" si="4"/>
        <v>#N/A</v>
      </c>
      <c r="R5" s="122" t="e">
        <f t="shared" si="0"/>
        <v>#N/A</v>
      </c>
      <c r="U5" s="53">
        <v>2</v>
      </c>
      <c r="V5" s="53">
        <v>1</v>
      </c>
      <c r="W5" s="123">
        <f t="shared" si="5"/>
        <v>4.0000000000000001E-3</v>
      </c>
      <c r="X5" s="122">
        <f t="shared" si="6"/>
        <v>-2.6520698079021954</v>
      </c>
      <c r="AA5" s="53">
        <v>2</v>
      </c>
      <c r="AB5" s="53">
        <v>1</v>
      </c>
      <c r="AC5" s="53" t="e">
        <f t="shared" si="1"/>
        <v>#N/A</v>
      </c>
      <c r="AD5" s="53" t="e">
        <f t="shared" si="7"/>
        <v>#N/A</v>
      </c>
      <c r="AI5" s="53">
        <v>17</v>
      </c>
      <c r="AJ5" s="53">
        <v>2</v>
      </c>
      <c r="AK5" s="53">
        <f t="shared" si="8"/>
        <v>0</v>
      </c>
      <c r="AO5" s="90"/>
      <c r="AP5" s="90"/>
      <c r="AQ5" s="90"/>
      <c r="AR5" s="90"/>
    </row>
    <row r="6" spans="1:44">
      <c r="B6" s="53">
        <v>34</v>
      </c>
      <c r="C6" s="53">
        <v>29</v>
      </c>
      <c r="F6" s="53">
        <v>14</v>
      </c>
      <c r="G6" s="53">
        <v>17</v>
      </c>
      <c r="I6" s="53">
        <v>3</v>
      </c>
      <c r="J6" s="53">
        <v>1</v>
      </c>
      <c r="K6" s="123" t="e">
        <f t="shared" si="2"/>
        <v>#N/A</v>
      </c>
      <c r="L6" s="122" t="e">
        <f t="shared" si="3"/>
        <v>#N/A</v>
      </c>
      <c r="O6" s="53">
        <v>3</v>
      </c>
      <c r="P6" s="53">
        <v>1</v>
      </c>
      <c r="Q6" s="53" t="e">
        <f t="shared" si="4"/>
        <v>#N/A</v>
      </c>
      <c r="R6" s="122" t="e">
        <f t="shared" si="0"/>
        <v>#N/A</v>
      </c>
      <c r="U6" s="53">
        <v>3</v>
      </c>
      <c r="V6" s="53">
        <v>1</v>
      </c>
      <c r="W6" s="123">
        <f t="shared" si="5"/>
        <v>8.0000000000000002E-3</v>
      </c>
      <c r="X6" s="122">
        <f t="shared" si="6"/>
        <v>-2.4089155458154612</v>
      </c>
      <c r="AA6" s="53">
        <v>3</v>
      </c>
      <c r="AB6" s="53">
        <v>1</v>
      </c>
      <c r="AC6" s="53" t="e">
        <f t="shared" si="1"/>
        <v>#N/A</v>
      </c>
      <c r="AD6" s="53" t="e">
        <f t="shared" si="7"/>
        <v>#N/A</v>
      </c>
      <c r="AI6" s="53">
        <v>17</v>
      </c>
      <c r="AJ6" s="53">
        <v>3</v>
      </c>
      <c r="AK6" s="53">
        <f t="shared" si="8"/>
        <v>0</v>
      </c>
      <c r="AO6" s="90"/>
      <c r="AP6" s="90"/>
      <c r="AQ6" s="90"/>
      <c r="AR6" s="90"/>
    </row>
    <row r="7" spans="1:44">
      <c r="B7" s="53">
        <v>28</v>
      </c>
      <c r="C7" s="53">
        <v>26</v>
      </c>
      <c r="F7" s="53">
        <v>24</v>
      </c>
      <c r="G7" s="53">
        <v>26</v>
      </c>
      <c r="I7" s="53">
        <v>4</v>
      </c>
      <c r="J7" s="53">
        <v>1</v>
      </c>
      <c r="K7" s="123" t="e">
        <f t="shared" si="2"/>
        <v>#N/A</v>
      </c>
      <c r="L7" s="122" t="e">
        <f t="shared" si="3"/>
        <v>#N/A</v>
      </c>
      <c r="O7" s="53">
        <v>4</v>
      </c>
      <c r="P7" s="53">
        <v>1</v>
      </c>
      <c r="Q7" s="53" t="e">
        <f t="shared" si="4"/>
        <v>#N/A</v>
      </c>
      <c r="R7" s="122" t="e">
        <f t="shared" si="0"/>
        <v>#N/A</v>
      </c>
      <c r="U7" s="53">
        <v>4</v>
      </c>
      <c r="V7" s="53">
        <f t="shared" ref="V7:V42" si="9">ROUND(X7*2+5,0)</f>
        <v>1</v>
      </c>
      <c r="W7" s="123">
        <f t="shared" si="5"/>
        <v>1.7000000000000001E-2</v>
      </c>
      <c r="X7" s="122">
        <f t="shared" si="6"/>
        <v>-2.1200716897421503</v>
      </c>
      <c r="AA7" s="53">
        <v>4</v>
      </c>
      <c r="AB7" s="53">
        <v>1</v>
      </c>
      <c r="AC7" s="53" t="e">
        <f t="shared" si="1"/>
        <v>#N/A</v>
      </c>
      <c r="AD7" s="53" t="e">
        <f t="shared" si="7"/>
        <v>#N/A</v>
      </c>
      <c r="AI7" s="53">
        <v>26</v>
      </c>
      <c r="AJ7" s="53">
        <v>4</v>
      </c>
      <c r="AK7" s="53">
        <f t="shared" si="8"/>
        <v>0</v>
      </c>
    </row>
    <row r="8" spans="1:44">
      <c r="B8" s="53">
        <v>28</v>
      </c>
      <c r="C8" s="53">
        <v>23</v>
      </c>
      <c r="F8" s="53">
        <v>14</v>
      </c>
      <c r="G8" s="53">
        <v>25</v>
      </c>
      <c r="I8" s="53">
        <v>5</v>
      </c>
      <c r="J8" s="53">
        <v>1</v>
      </c>
      <c r="K8" s="123" t="e">
        <f t="shared" si="2"/>
        <v>#N/A</v>
      </c>
      <c r="L8" s="122" t="e">
        <f t="shared" si="3"/>
        <v>#N/A</v>
      </c>
      <c r="O8" s="53">
        <v>5</v>
      </c>
      <c r="P8" s="53">
        <v>1</v>
      </c>
      <c r="Q8" s="53" t="e">
        <f t="shared" si="4"/>
        <v>#N/A</v>
      </c>
      <c r="R8" s="122" t="e">
        <f t="shared" si="0"/>
        <v>#N/A</v>
      </c>
      <c r="U8" s="53">
        <v>5</v>
      </c>
      <c r="V8" s="53">
        <f t="shared" si="9"/>
        <v>1</v>
      </c>
      <c r="W8" s="123">
        <f t="shared" si="5"/>
        <v>2.1000000000000001E-2</v>
      </c>
      <c r="X8" s="122">
        <f t="shared" si="6"/>
        <v>-2.0335201492530506</v>
      </c>
      <c r="AA8" s="53">
        <v>5</v>
      </c>
      <c r="AB8" s="53">
        <v>1</v>
      </c>
      <c r="AC8" s="123">
        <f t="shared" si="1"/>
        <v>0</v>
      </c>
      <c r="AD8" s="53" t="e">
        <f t="shared" si="7"/>
        <v>#NUM!</v>
      </c>
      <c r="AI8" s="53">
        <v>25</v>
      </c>
      <c r="AJ8" s="53">
        <v>5</v>
      </c>
      <c r="AK8" s="53">
        <f t="shared" si="8"/>
        <v>1</v>
      </c>
    </row>
    <row r="9" spans="1:44">
      <c r="B9" s="53">
        <v>33</v>
      </c>
      <c r="C9" s="53">
        <v>22</v>
      </c>
      <c r="F9" s="53">
        <v>27</v>
      </c>
      <c r="G9" s="53">
        <v>29</v>
      </c>
      <c r="I9" s="53">
        <v>6</v>
      </c>
      <c r="J9" s="53">
        <v>1</v>
      </c>
      <c r="K9" s="123">
        <f t="shared" si="2"/>
        <v>0</v>
      </c>
      <c r="L9" s="122" t="e">
        <f t="shared" si="3"/>
        <v>#NUM!</v>
      </c>
      <c r="O9" s="53">
        <v>6</v>
      </c>
      <c r="P9" s="53">
        <v>1</v>
      </c>
      <c r="Q9" s="53" t="e">
        <f t="shared" si="4"/>
        <v>#N/A</v>
      </c>
      <c r="R9" s="122" t="e">
        <f t="shared" si="0"/>
        <v>#N/A</v>
      </c>
      <c r="U9" s="53">
        <v>6</v>
      </c>
      <c r="V9" s="53">
        <f t="shared" si="9"/>
        <v>1</v>
      </c>
      <c r="W9" s="123">
        <f t="shared" si="5"/>
        <v>3.4000000000000002E-2</v>
      </c>
      <c r="X9" s="122">
        <f t="shared" si="6"/>
        <v>-1.825006821146403</v>
      </c>
      <c r="AA9" s="53">
        <v>6</v>
      </c>
      <c r="AB9" s="53">
        <v>1</v>
      </c>
      <c r="AC9" s="123">
        <f t="shared" si="1"/>
        <v>6.0000000000000001E-3</v>
      </c>
      <c r="AD9" s="122">
        <f t="shared" si="7"/>
        <v>-2.5121443279304616</v>
      </c>
      <c r="AI9" s="53">
        <v>29</v>
      </c>
      <c r="AJ9" s="53">
        <v>6</v>
      </c>
      <c r="AK9" s="53">
        <f t="shared" si="8"/>
        <v>0</v>
      </c>
    </row>
    <row r="10" spans="1:44">
      <c r="B10" s="53">
        <v>15</v>
      </c>
      <c r="C10" s="53">
        <v>20</v>
      </c>
      <c r="F10" s="53">
        <v>27</v>
      </c>
      <c r="G10" s="53">
        <v>17</v>
      </c>
      <c r="I10" s="53">
        <v>7</v>
      </c>
      <c r="J10" s="53">
        <v>1</v>
      </c>
      <c r="K10" s="123">
        <f t="shared" si="2"/>
        <v>7.0000000000000001E-3</v>
      </c>
      <c r="L10" s="122">
        <f t="shared" si="3"/>
        <v>-2.4572633902054375</v>
      </c>
      <c r="O10" s="53">
        <v>7</v>
      </c>
      <c r="P10" s="53">
        <v>1</v>
      </c>
      <c r="Q10" s="53" t="e">
        <f t="shared" si="4"/>
        <v>#N/A</v>
      </c>
      <c r="R10" s="122" t="e">
        <f t="shared" si="0"/>
        <v>#N/A</v>
      </c>
      <c r="U10" s="53">
        <v>7</v>
      </c>
      <c r="V10" s="53">
        <f t="shared" si="9"/>
        <v>1</v>
      </c>
      <c r="W10" s="123">
        <f t="shared" si="5"/>
        <v>3.7999999999999999E-2</v>
      </c>
      <c r="X10" s="122">
        <f t="shared" si="6"/>
        <v>-1.7743819103449572</v>
      </c>
      <c r="AA10" s="53">
        <v>7</v>
      </c>
      <c r="AB10" s="53">
        <v>1</v>
      </c>
      <c r="AC10" s="123">
        <f t="shared" si="1"/>
        <v>1.2E-2</v>
      </c>
      <c r="AD10" s="122">
        <f t="shared" si="7"/>
        <v>-2.257129244486225</v>
      </c>
      <c r="AI10" s="53">
        <v>17</v>
      </c>
      <c r="AJ10" s="53">
        <v>7</v>
      </c>
      <c r="AK10" s="53">
        <f t="shared" si="8"/>
        <v>1</v>
      </c>
    </row>
    <row r="11" spans="1:44">
      <c r="B11" s="53">
        <v>35</v>
      </c>
      <c r="C11" s="53">
        <v>19</v>
      </c>
      <c r="F11" s="53">
        <v>11</v>
      </c>
      <c r="G11" s="53">
        <v>27</v>
      </c>
      <c r="I11" s="53">
        <v>8</v>
      </c>
      <c r="J11" s="53">
        <f t="shared" ref="J11:J44" si="10">ROUND(L11*2+5,0)</f>
        <v>1</v>
      </c>
      <c r="K11" s="123">
        <f t="shared" si="2"/>
        <v>1.4E-2</v>
      </c>
      <c r="L11" s="122">
        <f t="shared" si="3"/>
        <v>-2.1972863766410518</v>
      </c>
      <c r="O11" s="53">
        <v>8</v>
      </c>
      <c r="P11" s="53">
        <v>1</v>
      </c>
      <c r="Q11" s="53" t="e">
        <f t="shared" si="4"/>
        <v>#N/A</v>
      </c>
      <c r="R11" s="122" t="e">
        <f t="shared" si="0"/>
        <v>#N/A</v>
      </c>
      <c r="U11" s="53">
        <v>8</v>
      </c>
      <c r="V11" s="53">
        <f t="shared" si="9"/>
        <v>2</v>
      </c>
      <c r="W11" s="123">
        <f t="shared" si="5"/>
        <v>4.7E-2</v>
      </c>
      <c r="X11" s="122">
        <f t="shared" si="6"/>
        <v>-1.6746648890243252</v>
      </c>
      <c r="AA11" s="53">
        <v>8</v>
      </c>
      <c r="AB11" s="53">
        <f t="shared" ref="AB11:AB39" si="11">ROUND(AD11*2+5,0)</f>
        <v>1</v>
      </c>
      <c r="AC11" s="123">
        <f t="shared" si="1"/>
        <v>2.5000000000000001E-2</v>
      </c>
      <c r="AD11" s="122">
        <f t="shared" si="7"/>
        <v>-1.9599639845400538</v>
      </c>
      <c r="AI11" s="53">
        <v>27</v>
      </c>
      <c r="AJ11" s="53">
        <v>8</v>
      </c>
      <c r="AK11" s="53">
        <f t="shared" si="8"/>
        <v>1</v>
      </c>
    </row>
    <row r="12" spans="1:44">
      <c r="B12" s="53">
        <v>19</v>
      </c>
      <c r="C12" s="53">
        <v>23</v>
      </c>
      <c r="F12" s="53">
        <v>24</v>
      </c>
      <c r="G12" s="53">
        <v>16</v>
      </c>
      <c r="I12" s="53">
        <v>9</v>
      </c>
      <c r="J12" s="53">
        <f t="shared" si="10"/>
        <v>1</v>
      </c>
      <c r="K12" s="123">
        <f t="shared" si="2"/>
        <v>2.1000000000000001E-2</v>
      </c>
      <c r="L12" s="122">
        <f t="shared" si="3"/>
        <v>-2.0335201492530506</v>
      </c>
      <c r="O12" s="53">
        <v>9</v>
      </c>
      <c r="P12" s="53">
        <v>1</v>
      </c>
      <c r="Q12" s="53" t="e">
        <f t="shared" si="4"/>
        <v>#N/A</v>
      </c>
      <c r="R12" s="122" t="e">
        <f t="shared" si="0"/>
        <v>#N/A</v>
      </c>
      <c r="U12" s="53">
        <v>9</v>
      </c>
      <c r="V12" s="53">
        <f t="shared" si="9"/>
        <v>2</v>
      </c>
      <c r="W12" s="123">
        <f t="shared" si="5"/>
        <v>0.06</v>
      </c>
      <c r="X12" s="122">
        <f t="shared" si="6"/>
        <v>-1.554773594596853</v>
      </c>
      <c r="AA12" s="53">
        <v>9</v>
      </c>
      <c r="AB12" s="53">
        <f t="shared" si="11"/>
        <v>1</v>
      </c>
      <c r="AC12" s="123">
        <f t="shared" si="1"/>
        <v>3.7999999999999999E-2</v>
      </c>
      <c r="AD12" s="122">
        <f t="shared" si="7"/>
        <v>-1.7743819103449572</v>
      </c>
      <c r="AI12" s="53">
        <v>16</v>
      </c>
      <c r="AJ12" s="53">
        <v>9</v>
      </c>
      <c r="AK12" s="53">
        <f t="shared" si="8"/>
        <v>1</v>
      </c>
    </row>
    <row r="13" spans="1:44">
      <c r="B13" s="53">
        <v>16</v>
      </c>
      <c r="C13" s="53">
        <v>19</v>
      </c>
      <c r="F13" s="53">
        <v>24</v>
      </c>
      <c r="G13" s="53">
        <v>12</v>
      </c>
      <c r="I13" s="53">
        <v>10</v>
      </c>
      <c r="J13" s="53">
        <f t="shared" si="10"/>
        <v>1</v>
      </c>
      <c r="K13" s="123">
        <f t="shared" si="2"/>
        <v>2.8000000000000001E-2</v>
      </c>
      <c r="L13" s="122">
        <f t="shared" si="3"/>
        <v>-1.9110356475491179</v>
      </c>
      <c r="O13" s="53">
        <v>10</v>
      </c>
      <c r="P13" s="53">
        <v>1</v>
      </c>
      <c r="Q13" s="123">
        <f t="shared" si="4"/>
        <v>0</v>
      </c>
      <c r="R13" s="122" t="e">
        <f t="shared" si="0"/>
        <v>#NUM!</v>
      </c>
      <c r="U13" s="53">
        <v>10</v>
      </c>
      <c r="V13" s="53">
        <f t="shared" si="9"/>
        <v>2</v>
      </c>
      <c r="W13" s="123">
        <f t="shared" si="5"/>
        <v>7.2999999999999995E-2</v>
      </c>
      <c r="X13" s="122">
        <f t="shared" si="6"/>
        <v>-1.4538063589405745</v>
      </c>
      <c r="AA13" s="53">
        <v>10</v>
      </c>
      <c r="AB13" s="53">
        <f t="shared" si="11"/>
        <v>2</v>
      </c>
      <c r="AC13" s="123">
        <f t="shared" si="1"/>
        <v>5.0999999999999997E-2</v>
      </c>
      <c r="AD13" s="122">
        <f t="shared" si="7"/>
        <v>-1.63523401538865</v>
      </c>
      <c r="AI13" s="53">
        <v>12</v>
      </c>
      <c r="AJ13" s="53">
        <v>10</v>
      </c>
      <c r="AK13" s="53">
        <f t="shared" si="8"/>
        <v>2</v>
      </c>
    </row>
    <row r="14" spans="1:44">
      <c r="B14" s="53">
        <v>20</v>
      </c>
      <c r="C14" s="53">
        <v>27</v>
      </c>
      <c r="F14" s="53">
        <v>26</v>
      </c>
      <c r="G14" s="53">
        <v>32</v>
      </c>
      <c r="I14" s="53">
        <v>11</v>
      </c>
      <c r="J14" s="53">
        <f t="shared" si="10"/>
        <v>2</v>
      </c>
      <c r="K14" s="123">
        <f t="shared" si="2"/>
        <v>4.2000000000000003E-2</v>
      </c>
      <c r="L14" s="122">
        <f t="shared" si="3"/>
        <v>-1.7279343223884183</v>
      </c>
      <c r="O14" s="53">
        <v>11</v>
      </c>
      <c r="P14" s="53">
        <f t="shared" ref="P14:P38" si="12">ROUND(R14*2+5,0)</f>
        <v>1</v>
      </c>
      <c r="Q14" s="123">
        <f t="shared" si="4"/>
        <v>1.4999999999999999E-2</v>
      </c>
      <c r="R14" s="122">
        <f t="shared" si="0"/>
        <v>-2.1700903775845601</v>
      </c>
      <c r="U14" s="53">
        <v>11</v>
      </c>
      <c r="V14" s="53">
        <f t="shared" si="9"/>
        <v>2</v>
      </c>
      <c r="W14" s="123">
        <f t="shared" si="5"/>
        <v>9.9000000000000005E-2</v>
      </c>
      <c r="X14" s="122">
        <f t="shared" si="6"/>
        <v>-1.2872705631079415</v>
      </c>
      <c r="AA14" s="53">
        <v>11</v>
      </c>
      <c r="AB14" s="53">
        <f t="shared" si="11"/>
        <v>2</v>
      </c>
      <c r="AC14" s="123">
        <f t="shared" si="1"/>
        <v>7.5999999999999998E-2</v>
      </c>
      <c r="AD14" s="122">
        <f t="shared" si="7"/>
        <v>-1.4325027208258112</v>
      </c>
      <c r="AI14" s="53">
        <v>32</v>
      </c>
      <c r="AJ14" s="53">
        <v>11</v>
      </c>
      <c r="AK14" s="53">
        <f t="shared" si="8"/>
        <v>1</v>
      </c>
    </row>
    <row r="15" spans="1:44">
      <c r="B15" s="53">
        <v>37</v>
      </c>
      <c r="C15" s="53">
        <v>36</v>
      </c>
      <c r="F15" s="53">
        <v>19</v>
      </c>
      <c r="G15" s="53">
        <v>22</v>
      </c>
      <c r="I15" s="53">
        <v>12</v>
      </c>
      <c r="J15" s="53">
        <f t="shared" si="10"/>
        <v>2</v>
      </c>
      <c r="K15" s="123">
        <f t="shared" si="2"/>
        <v>5.6000000000000001E-2</v>
      </c>
      <c r="L15" s="122">
        <f t="shared" si="3"/>
        <v>-1.5892675570513919</v>
      </c>
      <c r="O15" s="53">
        <v>12</v>
      </c>
      <c r="P15" s="53">
        <f t="shared" si="12"/>
        <v>1</v>
      </c>
      <c r="Q15" s="123">
        <f t="shared" si="4"/>
        <v>0.03</v>
      </c>
      <c r="R15" s="122">
        <f t="shared" si="0"/>
        <v>-1.8807936081512509</v>
      </c>
      <c r="U15" s="53">
        <v>12</v>
      </c>
      <c r="V15" s="53">
        <f t="shared" si="9"/>
        <v>3</v>
      </c>
      <c r="W15" s="123">
        <f t="shared" si="5"/>
        <v>0.125</v>
      </c>
      <c r="X15" s="122">
        <f t="shared" si="6"/>
        <v>-1.1503493803760083</v>
      </c>
      <c r="AA15" s="53">
        <v>12</v>
      </c>
      <c r="AB15" s="53">
        <f t="shared" si="11"/>
        <v>2</v>
      </c>
      <c r="AC15" s="123">
        <f t="shared" si="1"/>
        <v>8.8999999999999996E-2</v>
      </c>
      <c r="AD15" s="122">
        <f t="shared" si="7"/>
        <v>-1.3469386261102789</v>
      </c>
      <c r="AI15" s="53">
        <v>22</v>
      </c>
      <c r="AJ15" s="53">
        <v>12</v>
      </c>
      <c r="AK15" s="53">
        <f t="shared" si="8"/>
        <v>2</v>
      </c>
    </row>
    <row r="16" spans="1:44">
      <c r="B16" s="53">
        <v>30</v>
      </c>
      <c r="C16" s="53">
        <v>33</v>
      </c>
      <c r="F16" s="53">
        <v>27</v>
      </c>
      <c r="G16" s="53">
        <v>34</v>
      </c>
      <c r="I16" s="53">
        <v>13</v>
      </c>
      <c r="J16" s="53">
        <f t="shared" si="10"/>
        <v>2</v>
      </c>
      <c r="K16" s="123">
        <f t="shared" si="2"/>
        <v>7.0000000000000007E-2</v>
      </c>
      <c r="L16" s="122">
        <f t="shared" si="3"/>
        <v>-1.4757910281791702</v>
      </c>
      <c r="O16" s="53">
        <v>13</v>
      </c>
      <c r="P16" s="53">
        <f t="shared" si="12"/>
        <v>2</v>
      </c>
      <c r="Q16" s="123">
        <f t="shared" si="4"/>
        <v>4.4999999999999998E-2</v>
      </c>
      <c r="R16" s="122">
        <f t="shared" si="0"/>
        <v>-1.6953977102721358</v>
      </c>
      <c r="U16" s="53">
        <v>13</v>
      </c>
      <c r="V16" s="53">
        <f t="shared" si="9"/>
        <v>3</v>
      </c>
      <c r="W16" s="123">
        <f t="shared" si="5"/>
        <v>0.151</v>
      </c>
      <c r="X16" s="122">
        <f t="shared" si="6"/>
        <v>-1.0321539579593055</v>
      </c>
      <c r="AA16" s="53">
        <v>13</v>
      </c>
      <c r="AB16" s="53">
        <f t="shared" si="11"/>
        <v>3</v>
      </c>
      <c r="AC16" s="123">
        <f t="shared" si="1"/>
        <v>0.115</v>
      </c>
      <c r="AD16" s="122">
        <f t="shared" si="7"/>
        <v>-1.2003588580308597</v>
      </c>
      <c r="AI16" s="53">
        <v>34</v>
      </c>
      <c r="AJ16" s="53">
        <v>13</v>
      </c>
      <c r="AK16" s="53">
        <f t="shared" si="8"/>
        <v>1</v>
      </c>
    </row>
    <row r="17" spans="2:37">
      <c r="B17" s="53">
        <v>29</v>
      </c>
      <c r="C17" s="53">
        <v>10</v>
      </c>
      <c r="F17" s="53">
        <v>26</v>
      </c>
      <c r="G17" s="53">
        <v>20</v>
      </c>
      <c r="I17" s="53">
        <v>14</v>
      </c>
      <c r="J17" s="53">
        <f t="shared" si="10"/>
        <v>2</v>
      </c>
      <c r="K17" s="123">
        <f t="shared" si="2"/>
        <v>8.4000000000000005E-2</v>
      </c>
      <c r="L17" s="122">
        <f t="shared" si="3"/>
        <v>-1.3786587286232774</v>
      </c>
      <c r="O17" s="53">
        <v>14</v>
      </c>
      <c r="P17" s="53">
        <f t="shared" si="12"/>
        <v>2</v>
      </c>
      <c r="Q17" s="123">
        <f t="shared" si="4"/>
        <v>0.06</v>
      </c>
      <c r="R17" s="122">
        <f t="shared" si="0"/>
        <v>-1.554773594596853</v>
      </c>
      <c r="U17" s="53">
        <v>14</v>
      </c>
      <c r="V17" s="53">
        <f t="shared" si="9"/>
        <v>3</v>
      </c>
      <c r="W17" s="123">
        <f t="shared" si="5"/>
        <v>0.17299999999999999</v>
      </c>
      <c r="X17" s="122">
        <f t="shared" si="6"/>
        <v>-0.94237633259795117</v>
      </c>
      <c r="AA17" s="53">
        <v>14</v>
      </c>
      <c r="AB17" s="53">
        <f t="shared" si="11"/>
        <v>3</v>
      </c>
      <c r="AC17" s="123">
        <f t="shared" si="1"/>
        <v>0.128</v>
      </c>
      <c r="AD17" s="122">
        <f t="shared" si="7"/>
        <v>-1.135896221167312</v>
      </c>
      <c r="AI17" s="53">
        <v>20</v>
      </c>
      <c r="AJ17" s="53">
        <v>14</v>
      </c>
      <c r="AK17" s="53">
        <f t="shared" si="8"/>
        <v>1</v>
      </c>
    </row>
    <row r="18" spans="2:37">
      <c r="B18" s="53">
        <v>25</v>
      </c>
      <c r="C18" s="53">
        <v>22</v>
      </c>
      <c r="F18" s="53">
        <v>15</v>
      </c>
      <c r="G18" s="53">
        <v>19</v>
      </c>
      <c r="I18" s="53">
        <v>15</v>
      </c>
      <c r="J18" s="53">
        <f t="shared" si="10"/>
        <v>2</v>
      </c>
      <c r="K18" s="123">
        <f t="shared" si="2"/>
        <v>9.8000000000000004E-2</v>
      </c>
      <c r="L18" s="122">
        <f t="shared" si="3"/>
        <v>-1.293031976144243</v>
      </c>
      <c r="O18" s="53">
        <v>15</v>
      </c>
      <c r="P18" s="53">
        <f t="shared" si="12"/>
        <v>2</v>
      </c>
      <c r="Q18" s="123">
        <f t="shared" si="4"/>
        <v>7.4999999999999997E-2</v>
      </c>
      <c r="R18" s="122">
        <f t="shared" si="0"/>
        <v>-1.4395314709384572</v>
      </c>
      <c r="U18" s="53">
        <v>15</v>
      </c>
      <c r="V18" s="53">
        <f t="shared" si="9"/>
        <v>3</v>
      </c>
      <c r="W18" s="123">
        <f t="shared" si="5"/>
        <v>0.22</v>
      </c>
      <c r="X18" s="122">
        <f t="shared" si="6"/>
        <v>-0.77219321418868503</v>
      </c>
      <c r="AA18" s="53">
        <v>15</v>
      </c>
      <c r="AB18" s="53">
        <f t="shared" si="11"/>
        <v>3</v>
      </c>
      <c r="AC18" s="123">
        <f t="shared" si="1"/>
        <v>0.14099999999999999</v>
      </c>
      <c r="AD18" s="122">
        <f t="shared" si="7"/>
        <v>-1.0758373610404319</v>
      </c>
      <c r="AI18" s="53">
        <v>19</v>
      </c>
      <c r="AJ18" s="53">
        <v>15</v>
      </c>
      <c r="AK18" s="53">
        <f t="shared" si="8"/>
        <v>1</v>
      </c>
    </row>
    <row r="19" spans="2:37">
      <c r="B19" s="53">
        <v>41</v>
      </c>
      <c r="C19" s="53">
        <v>27</v>
      </c>
      <c r="F19" s="53">
        <v>20</v>
      </c>
      <c r="G19" s="53">
        <v>22</v>
      </c>
      <c r="I19" s="53">
        <v>16</v>
      </c>
      <c r="J19" s="53">
        <f t="shared" si="10"/>
        <v>3</v>
      </c>
      <c r="K19" s="123">
        <f t="shared" si="2"/>
        <v>0.126</v>
      </c>
      <c r="L19" s="122">
        <f t="shared" si="3"/>
        <v>-1.1455050613926971</v>
      </c>
      <c r="O19" s="53">
        <v>16</v>
      </c>
      <c r="P19" s="53">
        <f t="shared" si="12"/>
        <v>2</v>
      </c>
      <c r="Q19" s="123">
        <f t="shared" si="4"/>
        <v>0.09</v>
      </c>
      <c r="R19" s="122">
        <f t="shared" si="0"/>
        <v>-1.3407550336902161</v>
      </c>
      <c r="U19" s="53">
        <v>16</v>
      </c>
      <c r="V19" s="53">
        <f t="shared" si="9"/>
        <v>4</v>
      </c>
      <c r="W19" s="123">
        <f t="shared" si="5"/>
        <v>0.24199999999999999</v>
      </c>
      <c r="X19" s="122">
        <f t="shared" si="6"/>
        <v>-0.69988360019734119</v>
      </c>
      <c r="AA19" s="53">
        <v>16</v>
      </c>
      <c r="AB19" s="53">
        <f t="shared" si="11"/>
        <v>3</v>
      </c>
      <c r="AC19" s="123">
        <f t="shared" si="1"/>
        <v>0.153</v>
      </c>
      <c r="AD19" s="122">
        <f t="shared" si="7"/>
        <v>-1.0236513115560855</v>
      </c>
      <c r="AI19" s="53">
        <v>22</v>
      </c>
      <c r="AJ19" s="53">
        <v>16</v>
      </c>
      <c r="AK19" s="53">
        <f t="shared" si="8"/>
        <v>5</v>
      </c>
    </row>
    <row r="20" spans="2:37">
      <c r="B20" s="53">
        <v>13</v>
      </c>
      <c r="C20" s="53">
        <v>19</v>
      </c>
      <c r="F20" s="53">
        <v>22</v>
      </c>
      <c r="G20" s="53">
        <v>30</v>
      </c>
      <c r="I20" s="53">
        <v>17</v>
      </c>
      <c r="J20" s="53">
        <f t="shared" si="10"/>
        <v>3</v>
      </c>
      <c r="K20" s="123">
        <f t="shared" si="2"/>
        <v>0.16900000000000001</v>
      </c>
      <c r="L20" s="122">
        <f t="shared" si="3"/>
        <v>-0.95812446542190088</v>
      </c>
      <c r="O20" s="53">
        <v>17</v>
      </c>
      <c r="P20" s="53">
        <f t="shared" si="12"/>
        <v>3</v>
      </c>
      <c r="Q20" s="123">
        <f t="shared" si="4"/>
        <v>0.106</v>
      </c>
      <c r="R20" s="122">
        <f t="shared" si="0"/>
        <v>-1.248084811127548</v>
      </c>
      <c r="U20" s="53">
        <v>17</v>
      </c>
      <c r="V20" s="53">
        <f t="shared" si="9"/>
        <v>4</v>
      </c>
      <c r="W20" s="123">
        <f t="shared" si="5"/>
        <v>0.28499999999999998</v>
      </c>
      <c r="X20" s="122">
        <f t="shared" si="6"/>
        <v>-0.56805149833898283</v>
      </c>
      <c r="AA20" s="53">
        <v>17</v>
      </c>
      <c r="AB20" s="53">
        <f t="shared" si="11"/>
        <v>3</v>
      </c>
      <c r="AC20" s="123">
        <f t="shared" si="1"/>
        <v>0.217</v>
      </c>
      <c r="AD20" s="122">
        <f t="shared" si="7"/>
        <v>-0.78236516485538721</v>
      </c>
      <c r="AI20" s="53">
        <v>30</v>
      </c>
      <c r="AJ20" s="53">
        <v>17</v>
      </c>
      <c r="AK20" s="53">
        <f t="shared" si="8"/>
        <v>5</v>
      </c>
    </row>
    <row r="21" spans="2:37">
      <c r="B21" s="53">
        <v>38</v>
      </c>
      <c r="C21" s="53">
        <v>22</v>
      </c>
      <c r="F21" s="53">
        <v>16</v>
      </c>
      <c r="G21" s="53">
        <v>19</v>
      </c>
      <c r="I21" s="53">
        <v>18</v>
      </c>
      <c r="J21" s="53">
        <f t="shared" si="10"/>
        <v>3</v>
      </c>
      <c r="K21" s="123">
        <f t="shared" si="2"/>
        <v>0.183</v>
      </c>
      <c r="L21" s="122">
        <f t="shared" si="3"/>
        <v>-0.90399132756440137</v>
      </c>
      <c r="O21" s="53">
        <v>18</v>
      </c>
      <c r="P21" s="53">
        <f t="shared" si="12"/>
        <v>3</v>
      </c>
      <c r="Q21" s="123">
        <f t="shared" si="4"/>
        <v>0.121</v>
      </c>
      <c r="R21" s="122">
        <f t="shared" si="0"/>
        <v>-1.1700024075004791</v>
      </c>
      <c r="U21" s="53">
        <v>18</v>
      </c>
      <c r="V21" s="53">
        <f t="shared" si="9"/>
        <v>4</v>
      </c>
      <c r="W21" s="123">
        <f t="shared" si="5"/>
        <v>0.32400000000000001</v>
      </c>
      <c r="X21" s="122">
        <f t="shared" si="6"/>
        <v>-0.45654238383984053</v>
      </c>
      <c r="AA21" s="53">
        <v>18</v>
      </c>
      <c r="AB21" s="53">
        <f t="shared" si="11"/>
        <v>4</v>
      </c>
      <c r="AC21" s="123">
        <f t="shared" si="1"/>
        <v>0.28199999999999997</v>
      </c>
      <c r="AD21" s="122">
        <f t="shared" si="7"/>
        <v>-0.57691037733327166</v>
      </c>
      <c r="AI21" s="53">
        <v>19</v>
      </c>
      <c r="AJ21" s="53">
        <v>18</v>
      </c>
      <c r="AK21" s="53">
        <f t="shared" si="8"/>
        <v>4</v>
      </c>
    </row>
    <row r="22" spans="2:37">
      <c r="B22" s="53">
        <v>20</v>
      </c>
      <c r="C22" s="53">
        <v>25</v>
      </c>
      <c r="F22" s="53">
        <v>22</v>
      </c>
      <c r="G22" s="53">
        <v>11</v>
      </c>
      <c r="I22" s="53">
        <v>19</v>
      </c>
      <c r="J22" s="53">
        <f t="shared" si="10"/>
        <v>3</v>
      </c>
      <c r="K22" s="123">
        <f t="shared" si="2"/>
        <v>0.21099999999999999</v>
      </c>
      <c r="L22" s="122">
        <f t="shared" si="3"/>
        <v>-0.80295628830939358</v>
      </c>
      <c r="O22" s="53">
        <v>19</v>
      </c>
      <c r="P22" s="53">
        <f t="shared" si="12"/>
        <v>3</v>
      </c>
      <c r="Q22" s="123">
        <f t="shared" si="4"/>
        <v>0.13600000000000001</v>
      </c>
      <c r="R22" s="122">
        <f t="shared" si="0"/>
        <v>-1.0984684203398629</v>
      </c>
      <c r="U22" s="53">
        <v>19</v>
      </c>
      <c r="V22" s="53">
        <f t="shared" si="9"/>
        <v>4</v>
      </c>
      <c r="W22" s="123">
        <f t="shared" si="5"/>
        <v>0.35899999999999999</v>
      </c>
      <c r="X22" s="122">
        <f t="shared" si="6"/>
        <v>-0.36113303355721232</v>
      </c>
      <c r="AA22" s="53">
        <v>19</v>
      </c>
      <c r="AB22" s="53">
        <f t="shared" si="11"/>
        <v>4</v>
      </c>
      <c r="AC22" s="123">
        <f t="shared" si="1"/>
        <v>0.33300000000000002</v>
      </c>
      <c r="AD22" s="122">
        <f t="shared" si="7"/>
        <v>-0.43164423938395602</v>
      </c>
      <c r="AI22" s="53">
        <v>11</v>
      </c>
      <c r="AJ22" s="53">
        <v>19</v>
      </c>
      <c r="AK22" s="53">
        <f t="shared" si="8"/>
        <v>3</v>
      </c>
    </row>
    <row r="23" spans="2:37">
      <c r="B23" s="53">
        <v>26</v>
      </c>
      <c r="C23" s="53">
        <v>25</v>
      </c>
      <c r="F23" s="53">
        <v>1</v>
      </c>
      <c r="G23" s="53">
        <v>22</v>
      </c>
      <c r="I23" s="53">
        <v>20</v>
      </c>
      <c r="J23" s="53">
        <f t="shared" si="10"/>
        <v>4</v>
      </c>
      <c r="K23" s="123">
        <f t="shared" si="2"/>
        <v>0.28100000000000003</v>
      </c>
      <c r="L23" s="122">
        <f t="shared" si="3"/>
        <v>-0.57987339242770475</v>
      </c>
      <c r="O23" s="53">
        <v>20</v>
      </c>
      <c r="P23" s="53">
        <f t="shared" si="12"/>
        <v>4</v>
      </c>
      <c r="Q23" s="123">
        <f t="shared" si="4"/>
        <v>0.27200000000000002</v>
      </c>
      <c r="R23" s="122">
        <f t="shared" si="0"/>
        <v>-0.60677536351426498</v>
      </c>
      <c r="U23" s="53">
        <v>20</v>
      </c>
      <c r="V23" s="53">
        <f t="shared" si="9"/>
        <v>5</v>
      </c>
      <c r="W23" s="123">
        <f t="shared" si="5"/>
        <v>0.42799999999999999</v>
      </c>
      <c r="X23" s="122">
        <f t="shared" si="6"/>
        <v>-0.18146831652847695</v>
      </c>
      <c r="AA23" s="53">
        <v>20</v>
      </c>
      <c r="AB23" s="53">
        <f t="shared" si="11"/>
        <v>4</v>
      </c>
      <c r="AC23" s="123">
        <f t="shared" si="1"/>
        <v>0.371</v>
      </c>
      <c r="AD23" s="122">
        <f t="shared" si="7"/>
        <v>-0.32920598430265119</v>
      </c>
      <c r="AI23" s="53">
        <v>22</v>
      </c>
      <c r="AJ23" s="53">
        <v>20</v>
      </c>
      <c r="AK23" s="53">
        <f t="shared" si="8"/>
        <v>4</v>
      </c>
    </row>
    <row r="24" spans="2:37">
      <c r="B24" s="53">
        <v>27</v>
      </c>
      <c r="C24" s="53">
        <v>20</v>
      </c>
      <c r="F24" s="53">
        <v>37</v>
      </c>
      <c r="G24" s="53">
        <v>18</v>
      </c>
      <c r="I24" s="53">
        <v>21</v>
      </c>
      <c r="J24" s="53">
        <f t="shared" si="10"/>
        <v>4</v>
      </c>
      <c r="K24" s="123">
        <f t="shared" si="2"/>
        <v>0.33800000000000002</v>
      </c>
      <c r="L24" s="122">
        <f t="shared" si="3"/>
        <v>-0.4179276716694818</v>
      </c>
      <c r="O24" s="53">
        <v>21</v>
      </c>
      <c r="P24" s="53">
        <f t="shared" si="12"/>
        <v>4</v>
      </c>
      <c r="Q24" s="123">
        <f t="shared" si="4"/>
        <v>0.34</v>
      </c>
      <c r="R24" s="122">
        <f t="shared" si="0"/>
        <v>-0.41246312944140484</v>
      </c>
      <c r="U24" s="53">
        <v>21</v>
      </c>
      <c r="V24" s="53">
        <f t="shared" si="9"/>
        <v>5</v>
      </c>
      <c r="W24" s="123">
        <f t="shared" si="5"/>
        <v>0.497</v>
      </c>
      <c r="X24" s="122">
        <f t="shared" si="6"/>
        <v>-7.5199556985405249E-3</v>
      </c>
      <c r="AA24" s="53">
        <v>21</v>
      </c>
      <c r="AB24" s="53">
        <f t="shared" si="11"/>
        <v>5</v>
      </c>
      <c r="AC24" s="123">
        <f t="shared" si="1"/>
        <v>0.42299999999999999</v>
      </c>
      <c r="AD24" s="122">
        <f t="shared" si="7"/>
        <v>-0.19422462759888348</v>
      </c>
      <c r="AI24" s="53">
        <v>18</v>
      </c>
      <c r="AJ24" s="53">
        <v>21</v>
      </c>
      <c r="AK24" s="53">
        <f t="shared" si="8"/>
        <v>2</v>
      </c>
    </row>
    <row r="25" spans="2:37">
      <c r="B25" s="53">
        <v>14</v>
      </c>
      <c r="C25" s="53">
        <v>16</v>
      </c>
      <c r="F25" s="53">
        <v>10</v>
      </c>
      <c r="G25" s="53">
        <v>20</v>
      </c>
      <c r="I25" s="53">
        <v>22</v>
      </c>
      <c r="J25" s="53">
        <f t="shared" si="10"/>
        <v>4</v>
      </c>
      <c r="K25" s="123">
        <f t="shared" si="2"/>
        <v>0.35199999999999998</v>
      </c>
      <c r="L25" s="122">
        <f t="shared" si="3"/>
        <v>-0.37992646704130745</v>
      </c>
      <c r="O25" s="53">
        <v>22</v>
      </c>
      <c r="P25" s="53">
        <f t="shared" si="12"/>
        <v>4</v>
      </c>
      <c r="Q25" s="123">
        <f t="shared" si="4"/>
        <v>0.36299999999999999</v>
      </c>
      <c r="R25" s="122">
        <f t="shared" si="0"/>
        <v>-0.35045134327346145</v>
      </c>
      <c r="U25" s="53">
        <v>22</v>
      </c>
      <c r="V25" s="53">
        <f t="shared" si="9"/>
        <v>5</v>
      </c>
      <c r="W25" s="123">
        <f t="shared" si="5"/>
        <v>0.54900000000000004</v>
      </c>
      <c r="X25" s="122">
        <f t="shared" si="6"/>
        <v>0.12313524773483667</v>
      </c>
      <c r="AA25" s="53">
        <v>22</v>
      </c>
      <c r="AB25" s="53">
        <f t="shared" si="11"/>
        <v>5</v>
      </c>
      <c r="AC25" s="123">
        <f t="shared" si="1"/>
        <v>0.44800000000000001</v>
      </c>
      <c r="AD25" s="122">
        <f t="shared" si="7"/>
        <v>-0.13071596811986319</v>
      </c>
      <c r="AI25" s="53">
        <v>20</v>
      </c>
      <c r="AJ25" s="53">
        <v>22</v>
      </c>
      <c r="AK25" s="53">
        <f t="shared" si="8"/>
        <v>8</v>
      </c>
    </row>
    <row r="26" spans="2:37">
      <c r="B26" s="53">
        <v>18</v>
      </c>
      <c r="F26" s="53">
        <v>9</v>
      </c>
      <c r="G26" s="53">
        <v>16</v>
      </c>
      <c r="I26" s="53">
        <v>23</v>
      </c>
      <c r="J26" s="53">
        <f t="shared" si="10"/>
        <v>4</v>
      </c>
      <c r="K26" s="123">
        <f t="shared" si="2"/>
        <v>0.35899999999999999</v>
      </c>
      <c r="L26" s="122">
        <f t="shared" si="3"/>
        <v>-0.36113303355721232</v>
      </c>
      <c r="O26" s="53">
        <v>23</v>
      </c>
      <c r="P26" s="53">
        <f t="shared" si="12"/>
        <v>5</v>
      </c>
      <c r="Q26" s="123">
        <f t="shared" si="4"/>
        <v>0.54500000000000004</v>
      </c>
      <c r="R26" s="122">
        <f t="shared" si="0"/>
        <v>0.11303854064456527</v>
      </c>
      <c r="U26" s="53">
        <v>23</v>
      </c>
      <c r="V26" s="53">
        <f t="shared" si="9"/>
        <v>6</v>
      </c>
      <c r="W26" s="123">
        <f t="shared" si="5"/>
        <v>0.60099999999999998</v>
      </c>
      <c r="X26" s="122">
        <f t="shared" si="6"/>
        <v>0.2559363317436934</v>
      </c>
      <c r="AA26" s="53">
        <v>23</v>
      </c>
      <c r="AB26" s="53">
        <f t="shared" si="11"/>
        <v>5</v>
      </c>
      <c r="AC26" s="123">
        <f t="shared" si="1"/>
        <v>0.55100000000000005</v>
      </c>
      <c r="AD26" s="122">
        <f t="shared" si="7"/>
        <v>0.12818824809848564</v>
      </c>
      <c r="AI26" s="53">
        <v>16</v>
      </c>
      <c r="AJ26" s="53">
        <v>23</v>
      </c>
      <c r="AK26" s="53">
        <f t="shared" si="8"/>
        <v>3</v>
      </c>
    </row>
    <row r="27" spans="2:37">
      <c r="B27" s="53">
        <v>20</v>
      </c>
      <c r="F27" s="53">
        <v>17</v>
      </c>
      <c r="G27" s="53">
        <v>22</v>
      </c>
      <c r="I27" s="53">
        <v>24</v>
      </c>
      <c r="J27" s="53">
        <f t="shared" si="10"/>
        <v>4</v>
      </c>
      <c r="K27" s="123">
        <f t="shared" si="2"/>
        <v>0.36599999999999999</v>
      </c>
      <c r="L27" s="122">
        <f t="shared" si="3"/>
        <v>-0.34246630146539053</v>
      </c>
      <c r="O27" s="53">
        <v>24</v>
      </c>
      <c r="P27" s="53">
        <f t="shared" si="12"/>
        <v>6</v>
      </c>
      <c r="Q27" s="123">
        <f t="shared" si="4"/>
        <v>0.61299999999999999</v>
      </c>
      <c r="R27" s="122">
        <f t="shared" si="0"/>
        <v>0.28714669431474538</v>
      </c>
      <c r="U27" s="53">
        <v>24</v>
      </c>
      <c r="V27" s="53">
        <f t="shared" si="9"/>
        <v>6</v>
      </c>
      <c r="W27" s="123">
        <f t="shared" si="5"/>
        <v>0.65300000000000002</v>
      </c>
      <c r="X27" s="122">
        <f t="shared" si="6"/>
        <v>0.39343259411096659</v>
      </c>
      <c r="AA27" s="53">
        <v>24</v>
      </c>
      <c r="AB27" s="53">
        <f t="shared" si="11"/>
        <v>5</v>
      </c>
      <c r="AC27" s="123">
        <f t="shared" si="1"/>
        <v>0.58899999999999997</v>
      </c>
      <c r="AD27" s="122">
        <f t="shared" si="7"/>
        <v>0.22497335831381135</v>
      </c>
      <c r="AI27" s="53">
        <v>22</v>
      </c>
      <c r="AJ27" s="53">
        <v>24</v>
      </c>
      <c r="AK27" s="53">
        <f t="shared" si="8"/>
        <v>3</v>
      </c>
    </row>
    <row r="28" spans="2:37">
      <c r="B28" s="53">
        <v>24</v>
      </c>
      <c r="F28" s="53">
        <v>21</v>
      </c>
      <c r="G28" s="53">
        <v>28</v>
      </c>
      <c r="I28" s="53">
        <v>25</v>
      </c>
      <c r="J28" s="53">
        <f t="shared" si="10"/>
        <v>5</v>
      </c>
      <c r="K28" s="123">
        <f t="shared" si="2"/>
        <v>0.42199999999999999</v>
      </c>
      <c r="L28" s="122">
        <f t="shared" si="3"/>
        <v>-0.19677962021846676</v>
      </c>
      <c r="O28" s="53">
        <v>25</v>
      </c>
      <c r="P28" s="53">
        <f t="shared" si="12"/>
        <v>6</v>
      </c>
      <c r="Q28" s="123">
        <f t="shared" si="4"/>
        <v>0.63600000000000001</v>
      </c>
      <c r="R28" s="122">
        <f t="shared" si="0"/>
        <v>0.34778720427862736</v>
      </c>
      <c r="U28" s="53">
        <v>25</v>
      </c>
      <c r="V28" s="53">
        <f t="shared" si="9"/>
        <v>6</v>
      </c>
      <c r="W28" s="123">
        <f t="shared" si="5"/>
        <v>0.70899999999999996</v>
      </c>
      <c r="X28" s="122">
        <f t="shared" si="6"/>
        <v>0.55046569502011267</v>
      </c>
      <c r="AA28" s="53">
        <v>25</v>
      </c>
      <c r="AB28" s="53">
        <f t="shared" si="11"/>
        <v>6</v>
      </c>
      <c r="AC28" s="123">
        <f t="shared" si="1"/>
        <v>0.628</v>
      </c>
      <c r="AD28" s="122">
        <f t="shared" si="7"/>
        <v>0.32656092741237269</v>
      </c>
      <c r="AI28" s="53">
        <v>28</v>
      </c>
      <c r="AJ28" s="53">
        <v>25</v>
      </c>
      <c r="AK28" s="53">
        <f t="shared" si="8"/>
        <v>6</v>
      </c>
    </row>
    <row r="29" spans="2:37">
      <c r="B29" s="53">
        <v>22</v>
      </c>
      <c r="F29" s="53">
        <v>3</v>
      </c>
      <c r="G29" s="53">
        <v>16</v>
      </c>
      <c r="I29" s="53">
        <v>26</v>
      </c>
      <c r="J29" s="53">
        <f t="shared" si="10"/>
        <v>5</v>
      </c>
      <c r="K29" s="123">
        <f t="shared" si="2"/>
        <v>0.53500000000000003</v>
      </c>
      <c r="L29" s="122">
        <f t="shared" si="3"/>
        <v>8.7844837895871816E-2</v>
      </c>
      <c r="O29" s="53">
        <v>26</v>
      </c>
      <c r="P29" s="53">
        <f t="shared" si="12"/>
        <v>6</v>
      </c>
      <c r="Q29" s="123">
        <f t="shared" si="4"/>
        <v>0.72699999999999998</v>
      </c>
      <c r="R29" s="122">
        <f t="shared" si="0"/>
        <v>0.60376483779862977</v>
      </c>
      <c r="U29" s="53">
        <v>26</v>
      </c>
      <c r="V29" s="53">
        <f t="shared" si="9"/>
        <v>6</v>
      </c>
      <c r="W29" s="123">
        <f t="shared" si="5"/>
        <v>0.73499999999999999</v>
      </c>
      <c r="X29" s="122">
        <f t="shared" si="6"/>
        <v>0.62800601443756987</v>
      </c>
      <c r="AA29" s="53">
        <v>26</v>
      </c>
      <c r="AB29" s="53">
        <f t="shared" si="11"/>
        <v>6</v>
      </c>
      <c r="AC29" s="123">
        <f t="shared" si="1"/>
        <v>0.70499999999999996</v>
      </c>
      <c r="AD29" s="122">
        <f t="shared" si="7"/>
        <v>0.53883603027845006</v>
      </c>
      <c r="AI29" s="53">
        <v>16</v>
      </c>
      <c r="AJ29" s="53">
        <v>26</v>
      </c>
      <c r="AK29" s="53">
        <f t="shared" si="8"/>
        <v>3</v>
      </c>
    </row>
    <row r="30" spans="2:37">
      <c r="B30" s="53">
        <v>34</v>
      </c>
      <c r="F30" s="53">
        <v>12</v>
      </c>
      <c r="G30" s="53">
        <v>14</v>
      </c>
      <c r="I30" s="53">
        <v>27</v>
      </c>
      <c r="J30" s="53">
        <f t="shared" si="10"/>
        <v>5</v>
      </c>
      <c r="K30" s="123">
        <f t="shared" si="2"/>
        <v>0.57699999999999996</v>
      </c>
      <c r="L30" s="122">
        <f t="shared" si="3"/>
        <v>0.19422462759888331</v>
      </c>
      <c r="O30" s="53">
        <v>27</v>
      </c>
      <c r="P30" s="53">
        <f t="shared" si="12"/>
        <v>7</v>
      </c>
      <c r="Q30" s="123">
        <f t="shared" si="4"/>
        <v>0.81799999999999995</v>
      </c>
      <c r="R30" s="122">
        <f t="shared" si="0"/>
        <v>0.90776952986805526</v>
      </c>
      <c r="U30" s="53">
        <v>27</v>
      </c>
      <c r="V30" s="53">
        <f t="shared" si="9"/>
        <v>7</v>
      </c>
      <c r="W30" s="123">
        <f t="shared" si="5"/>
        <v>0.77400000000000002</v>
      </c>
      <c r="X30" s="122">
        <f t="shared" si="6"/>
        <v>0.75208490669549144</v>
      </c>
      <c r="AA30" s="53">
        <v>27</v>
      </c>
      <c r="AB30" s="53">
        <f t="shared" si="11"/>
        <v>6</v>
      </c>
      <c r="AC30" s="123">
        <f t="shared" si="1"/>
        <v>0.74299999999999999</v>
      </c>
      <c r="AD30" s="122">
        <f t="shared" si="7"/>
        <v>0.6526219983478011</v>
      </c>
      <c r="AI30" s="53">
        <v>14</v>
      </c>
      <c r="AJ30" s="53">
        <v>27</v>
      </c>
      <c r="AK30" s="53">
        <f t="shared" si="8"/>
        <v>4</v>
      </c>
    </row>
    <row r="31" spans="2:37">
      <c r="B31" s="53">
        <v>25</v>
      </c>
      <c r="F31" s="53">
        <v>16</v>
      </c>
      <c r="G31" s="53">
        <v>29</v>
      </c>
      <c r="I31" s="53">
        <v>28</v>
      </c>
      <c r="J31" s="53">
        <f t="shared" si="10"/>
        <v>6</v>
      </c>
      <c r="K31" s="123">
        <f t="shared" si="2"/>
        <v>0.60499999999999998</v>
      </c>
      <c r="L31" s="122">
        <f t="shared" si="3"/>
        <v>0.26631061320409499</v>
      </c>
      <c r="O31" s="53">
        <v>28</v>
      </c>
      <c r="P31" s="53">
        <f t="shared" si="12"/>
        <v>7</v>
      </c>
      <c r="Q31" s="123">
        <f t="shared" si="4"/>
        <v>0.88600000000000001</v>
      </c>
      <c r="R31" s="122">
        <f t="shared" si="0"/>
        <v>1.205526795972518</v>
      </c>
      <c r="U31" s="53">
        <v>28</v>
      </c>
      <c r="V31" s="53">
        <f t="shared" si="9"/>
        <v>7</v>
      </c>
      <c r="W31" s="123">
        <f t="shared" si="5"/>
        <v>0.83899999999999997</v>
      </c>
      <c r="X31" s="122">
        <f t="shared" si="6"/>
        <v>0.99035629421357396</v>
      </c>
      <c r="AA31" s="53">
        <v>28</v>
      </c>
      <c r="AB31" s="53">
        <f t="shared" si="11"/>
        <v>7</v>
      </c>
      <c r="AC31" s="123">
        <f t="shared" si="1"/>
        <v>0.79400000000000004</v>
      </c>
      <c r="AD31" s="122">
        <f t="shared" si="7"/>
        <v>0.82037914596846162</v>
      </c>
      <c r="AI31" s="53">
        <v>29</v>
      </c>
      <c r="AJ31" s="53">
        <v>28</v>
      </c>
      <c r="AK31" s="53">
        <f t="shared" si="8"/>
        <v>3</v>
      </c>
    </row>
    <row r="32" spans="2:37">
      <c r="B32" s="53">
        <v>37</v>
      </c>
      <c r="F32" s="53">
        <v>19</v>
      </c>
      <c r="G32" s="53">
        <v>28</v>
      </c>
      <c r="I32" s="53">
        <v>29</v>
      </c>
      <c r="J32" s="53">
        <f t="shared" si="10"/>
        <v>6</v>
      </c>
      <c r="K32" s="123">
        <f t="shared" si="2"/>
        <v>0.64700000000000002</v>
      </c>
      <c r="L32" s="122">
        <f t="shared" si="3"/>
        <v>0.37723361676181172</v>
      </c>
      <c r="O32" s="53">
        <v>29</v>
      </c>
      <c r="P32" s="53">
        <f t="shared" si="12"/>
        <v>8</v>
      </c>
      <c r="Q32" s="123">
        <f t="shared" si="4"/>
        <v>0.90900000000000003</v>
      </c>
      <c r="R32" s="122">
        <f t="shared" si="0"/>
        <v>1.3346222867001938</v>
      </c>
      <c r="U32" s="53">
        <v>29</v>
      </c>
      <c r="V32" s="53">
        <f t="shared" si="9"/>
        <v>7</v>
      </c>
      <c r="W32" s="123">
        <f t="shared" si="5"/>
        <v>0.88700000000000001</v>
      </c>
      <c r="X32" s="122">
        <f t="shared" si="6"/>
        <v>1.210727132791598</v>
      </c>
      <c r="AA32" s="53">
        <v>29</v>
      </c>
      <c r="AB32" s="53">
        <f t="shared" si="11"/>
        <v>7</v>
      </c>
      <c r="AC32" s="123">
        <f t="shared" si="1"/>
        <v>0.83299999999999996</v>
      </c>
      <c r="AD32" s="122">
        <f t="shared" si="7"/>
        <v>0.96608829713237321</v>
      </c>
      <c r="AI32" s="53">
        <v>28</v>
      </c>
      <c r="AJ32" s="53">
        <v>29</v>
      </c>
      <c r="AK32" s="53">
        <f t="shared" si="8"/>
        <v>5</v>
      </c>
    </row>
    <row r="33" spans="2:37">
      <c r="B33" s="53">
        <v>11</v>
      </c>
      <c r="F33" s="53">
        <v>22</v>
      </c>
      <c r="G33" s="53">
        <v>31</v>
      </c>
      <c r="I33" s="53">
        <v>30</v>
      </c>
      <c r="J33" s="53">
        <f t="shared" si="10"/>
        <v>6</v>
      </c>
      <c r="K33" s="123">
        <f t="shared" si="2"/>
        <v>0.67600000000000005</v>
      </c>
      <c r="L33" s="122">
        <f t="shared" si="3"/>
        <v>0.45654238383984064</v>
      </c>
      <c r="O33" s="53">
        <v>30</v>
      </c>
      <c r="P33" s="53">
        <f t="shared" si="12"/>
        <v>8</v>
      </c>
      <c r="Q33" s="123">
        <f t="shared" si="4"/>
        <v>0.92</v>
      </c>
      <c r="R33" s="122">
        <f t="shared" si="0"/>
        <v>1.4050715603096329</v>
      </c>
      <c r="U33" s="53">
        <v>30</v>
      </c>
      <c r="V33" s="53">
        <f t="shared" si="9"/>
        <v>8</v>
      </c>
      <c r="W33" s="123">
        <f t="shared" si="5"/>
        <v>0.91300000000000003</v>
      </c>
      <c r="X33" s="122">
        <f t="shared" si="6"/>
        <v>1.3594627454182593</v>
      </c>
      <c r="AA33" s="53">
        <v>30</v>
      </c>
      <c r="AB33" s="53">
        <f t="shared" si="11"/>
        <v>8</v>
      </c>
      <c r="AC33" s="123">
        <f t="shared" si="1"/>
        <v>0.89700000000000002</v>
      </c>
      <c r="AD33" s="122">
        <f t="shared" si="7"/>
        <v>1.2646411356610798</v>
      </c>
      <c r="AI33" s="53">
        <v>31</v>
      </c>
      <c r="AJ33" s="53">
        <v>30</v>
      </c>
      <c r="AK33" s="53">
        <f t="shared" si="8"/>
        <v>1</v>
      </c>
    </row>
    <row r="34" spans="2:37">
      <c r="B34" s="53">
        <v>19</v>
      </c>
      <c r="F34" s="53">
        <v>28</v>
      </c>
      <c r="G34" s="53">
        <v>17</v>
      </c>
      <c r="I34" s="53">
        <v>31</v>
      </c>
      <c r="J34" s="53">
        <f t="shared" si="10"/>
        <v>6</v>
      </c>
      <c r="K34" s="123">
        <f t="shared" si="2"/>
        <v>0.746</v>
      </c>
      <c r="L34" s="122">
        <f t="shared" si="3"/>
        <v>0.66195509628816196</v>
      </c>
      <c r="O34" s="53">
        <v>31</v>
      </c>
      <c r="P34" s="53">
        <f t="shared" si="12"/>
        <v>8</v>
      </c>
      <c r="Q34" s="123">
        <f t="shared" si="4"/>
        <v>0.93100000000000005</v>
      </c>
      <c r="R34" s="122">
        <f t="shared" si="0"/>
        <v>1.4832801273356211</v>
      </c>
      <c r="U34" s="53">
        <v>31</v>
      </c>
      <c r="V34" s="53">
        <f t="shared" si="9"/>
        <v>8</v>
      </c>
      <c r="W34" s="123">
        <f t="shared" si="5"/>
        <v>0.93</v>
      </c>
      <c r="X34" s="122">
        <f t="shared" si="6"/>
        <v>1.4757910281791713</v>
      </c>
      <c r="AA34" s="53">
        <v>31</v>
      </c>
      <c r="AB34" s="53">
        <f t="shared" si="11"/>
        <v>8</v>
      </c>
      <c r="AC34" s="123">
        <f t="shared" si="1"/>
        <v>0.91</v>
      </c>
      <c r="AD34" s="122">
        <f t="shared" si="7"/>
        <v>1.3407550336902161</v>
      </c>
      <c r="AI34" s="53">
        <v>17</v>
      </c>
      <c r="AJ34" s="53">
        <v>31</v>
      </c>
      <c r="AK34" s="53">
        <f t="shared" si="8"/>
        <v>3</v>
      </c>
    </row>
    <row r="35" spans="2:37">
      <c r="B35" s="53">
        <v>8</v>
      </c>
      <c r="F35" s="53">
        <v>21</v>
      </c>
      <c r="G35" s="53">
        <v>25</v>
      </c>
      <c r="I35" s="53">
        <v>32</v>
      </c>
      <c r="J35" s="53">
        <f t="shared" si="10"/>
        <v>6</v>
      </c>
      <c r="K35" s="123">
        <f t="shared" si="2"/>
        <v>0.753</v>
      </c>
      <c r="L35" s="122">
        <f t="shared" si="3"/>
        <v>0.68396067235068214</v>
      </c>
      <c r="O35" s="53">
        <v>32</v>
      </c>
      <c r="P35" s="53">
        <f t="shared" si="12"/>
        <v>8</v>
      </c>
      <c r="Q35" s="123">
        <f t="shared" si="4"/>
        <v>0.94299999999999995</v>
      </c>
      <c r="R35" s="122">
        <f t="shared" ref="R35:R51" si="13">_xlfn.NORM.S.INV(Q35)</f>
        <v>1.5804668183993611</v>
      </c>
      <c r="U35" s="53">
        <v>32</v>
      </c>
      <c r="V35" s="53">
        <f t="shared" si="9"/>
        <v>8</v>
      </c>
      <c r="W35" s="123">
        <f t="shared" si="5"/>
        <v>0.93500000000000005</v>
      </c>
      <c r="X35" s="122">
        <f t="shared" si="6"/>
        <v>1.5141018876192844</v>
      </c>
      <c r="AA35" s="53">
        <v>32</v>
      </c>
      <c r="AB35" s="53">
        <f t="shared" si="11"/>
        <v>8</v>
      </c>
      <c r="AC35" s="123">
        <f t="shared" ref="AC35:AC51" si="14">_xlfn.PERCENTRANK.INC(G:G,AA35)</f>
        <v>0.94799999999999995</v>
      </c>
      <c r="AD35" s="122">
        <f t="shared" si="7"/>
        <v>1.6257633862332341</v>
      </c>
      <c r="AI35" s="53">
        <v>25</v>
      </c>
      <c r="AJ35" s="53">
        <v>32</v>
      </c>
      <c r="AK35" s="53">
        <f t="shared" si="8"/>
        <v>1</v>
      </c>
    </row>
    <row r="36" spans="2:37">
      <c r="B36" s="53">
        <v>25</v>
      </c>
      <c r="F36" s="53">
        <v>14</v>
      </c>
      <c r="G36" s="53">
        <v>19</v>
      </c>
      <c r="I36" s="53">
        <v>33</v>
      </c>
      <c r="J36" s="53">
        <f t="shared" si="10"/>
        <v>6</v>
      </c>
      <c r="K36" s="123">
        <f t="shared" si="2"/>
        <v>0.76</v>
      </c>
      <c r="L36" s="122">
        <f t="shared" si="3"/>
        <v>0.7063025628400873</v>
      </c>
      <c r="O36" s="53">
        <v>33</v>
      </c>
      <c r="P36" s="53">
        <f t="shared" si="12"/>
        <v>8</v>
      </c>
      <c r="Q36" s="123">
        <f t="shared" si="4"/>
        <v>0.95399999999999996</v>
      </c>
      <c r="R36" s="122">
        <f t="shared" si="13"/>
        <v>1.6849407678719139</v>
      </c>
      <c r="U36" s="53">
        <v>33</v>
      </c>
      <c r="V36" s="53">
        <f t="shared" si="9"/>
        <v>8</v>
      </c>
      <c r="W36" s="123">
        <f t="shared" si="5"/>
        <v>0.94299999999999995</v>
      </c>
      <c r="X36" s="122">
        <f t="shared" si="6"/>
        <v>1.5804668183993611</v>
      </c>
      <c r="AA36" s="53">
        <v>33</v>
      </c>
      <c r="AB36" s="53">
        <f t="shared" si="11"/>
        <v>9</v>
      </c>
      <c r="AC36" s="123">
        <f t="shared" si="14"/>
        <v>0.96099999999999997</v>
      </c>
      <c r="AD36" s="122">
        <f t="shared" si="7"/>
        <v>1.7624102978623888</v>
      </c>
      <c r="AI36" s="53">
        <v>19</v>
      </c>
      <c r="AJ36" s="53">
        <v>33</v>
      </c>
      <c r="AK36" s="53">
        <f t="shared" si="8"/>
        <v>1</v>
      </c>
    </row>
    <row r="37" spans="2:37">
      <c r="B37" s="53">
        <v>19</v>
      </c>
      <c r="F37" s="53">
        <v>30</v>
      </c>
      <c r="G37" s="53">
        <v>25</v>
      </c>
      <c r="I37" s="53">
        <v>34</v>
      </c>
      <c r="J37" s="53">
        <f t="shared" si="10"/>
        <v>7</v>
      </c>
      <c r="K37" s="123">
        <f t="shared" si="2"/>
        <v>0.78800000000000003</v>
      </c>
      <c r="L37" s="122">
        <f t="shared" si="3"/>
        <v>0.79950094313273623</v>
      </c>
      <c r="O37" s="53">
        <v>34</v>
      </c>
      <c r="P37" s="53">
        <f t="shared" si="12"/>
        <v>9</v>
      </c>
      <c r="Q37" s="123">
        <f t="shared" si="4"/>
        <v>0.96899999999999997</v>
      </c>
      <c r="R37" s="122">
        <f t="shared" si="13"/>
        <v>1.8662957434581071</v>
      </c>
      <c r="U37" s="53">
        <v>34</v>
      </c>
      <c r="V37" s="53">
        <f t="shared" si="9"/>
        <v>8</v>
      </c>
      <c r="W37" s="123">
        <f t="shared" si="5"/>
        <v>0.94799999999999995</v>
      </c>
      <c r="X37" s="122">
        <f t="shared" si="6"/>
        <v>1.6257633862332341</v>
      </c>
      <c r="AA37" s="53">
        <v>34</v>
      </c>
      <c r="AB37" s="53">
        <f t="shared" si="11"/>
        <v>9</v>
      </c>
      <c r="AC37" s="123">
        <f t="shared" si="14"/>
        <v>0.97399999999999998</v>
      </c>
      <c r="AD37" s="122">
        <f t="shared" si="7"/>
        <v>1.9431337511050664</v>
      </c>
      <c r="AI37" s="53">
        <v>25</v>
      </c>
      <c r="AJ37" s="53">
        <v>34</v>
      </c>
      <c r="AK37" s="53">
        <f t="shared" si="8"/>
        <v>1</v>
      </c>
    </row>
    <row r="38" spans="2:37">
      <c r="B38" s="53">
        <v>21</v>
      </c>
      <c r="F38" s="53">
        <v>30</v>
      </c>
      <c r="G38" s="53">
        <v>22</v>
      </c>
      <c r="I38" s="53">
        <v>35</v>
      </c>
      <c r="J38" s="53">
        <f t="shared" si="10"/>
        <v>7</v>
      </c>
      <c r="K38" s="123">
        <f t="shared" si="2"/>
        <v>0.88700000000000001</v>
      </c>
      <c r="L38" s="122">
        <f t="shared" si="3"/>
        <v>1.210727132791598</v>
      </c>
      <c r="O38" s="53">
        <v>35</v>
      </c>
      <c r="P38" s="53">
        <f t="shared" si="12"/>
        <v>9</v>
      </c>
      <c r="Q38" s="123">
        <f t="shared" si="4"/>
        <v>0.98399999999999999</v>
      </c>
      <c r="R38" s="122">
        <f t="shared" si="13"/>
        <v>2.1444106209118394</v>
      </c>
      <c r="U38" s="53">
        <v>35</v>
      </c>
      <c r="V38" s="53">
        <f t="shared" si="9"/>
        <v>8</v>
      </c>
      <c r="W38" s="123">
        <f t="shared" si="5"/>
        <v>0.95599999999999996</v>
      </c>
      <c r="X38" s="122">
        <f t="shared" si="6"/>
        <v>1.7060433968889612</v>
      </c>
      <c r="AA38" s="53">
        <v>35</v>
      </c>
      <c r="AB38" s="53">
        <f t="shared" si="11"/>
        <v>9</v>
      </c>
      <c r="AC38" s="123">
        <f t="shared" si="14"/>
        <v>0.98</v>
      </c>
      <c r="AD38" s="122">
        <f t="shared" si="7"/>
        <v>2.0537489106318221</v>
      </c>
      <c r="AI38" s="53">
        <v>22</v>
      </c>
      <c r="AJ38" s="53">
        <v>35</v>
      </c>
      <c r="AK38" s="53">
        <f t="shared" si="8"/>
        <v>0</v>
      </c>
    </row>
    <row r="39" spans="2:37">
      <c r="B39" s="53">
        <v>30</v>
      </c>
      <c r="F39" s="53">
        <v>21</v>
      </c>
      <c r="G39" s="53">
        <v>12</v>
      </c>
      <c r="I39" s="53">
        <v>36</v>
      </c>
      <c r="J39" s="53">
        <f t="shared" si="10"/>
        <v>8</v>
      </c>
      <c r="K39" s="123">
        <f t="shared" si="2"/>
        <v>0.91500000000000004</v>
      </c>
      <c r="L39" s="122">
        <f t="shared" si="3"/>
        <v>1.3722038089987258</v>
      </c>
      <c r="O39" s="53">
        <v>36</v>
      </c>
      <c r="P39" s="53">
        <v>9</v>
      </c>
      <c r="Q39" s="123">
        <f t="shared" si="4"/>
        <v>1</v>
      </c>
      <c r="R39" s="122" t="e">
        <f t="shared" si="13"/>
        <v>#NUM!</v>
      </c>
      <c r="U39" s="53">
        <v>36</v>
      </c>
      <c r="V39" s="53">
        <f t="shared" si="9"/>
        <v>9</v>
      </c>
      <c r="W39" s="123">
        <f t="shared" si="5"/>
        <v>0.96099999999999997</v>
      </c>
      <c r="X39" s="122">
        <f t="shared" si="6"/>
        <v>1.7624102978623888</v>
      </c>
      <c r="AA39" s="53">
        <v>36</v>
      </c>
      <c r="AB39" s="53">
        <f t="shared" si="11"/>
        <v>9</v>
      </c>
      <c r="AC39" s="123">
        <f t="shared" si="14"/>
        <v>0.98699999999999999</v>
      </c>
      <c r="AD39" s="122">
        <f t="shared" si="7"/>
        <v>2.2262117693171737</v>
      </c>
      <c r="AI39" s="53">
        <v>12</v>
      </c>
      <c r="AJ39" s="53">
        <v>36</v>
      </c>
      <c r="AK39" s="53">
        <f t="shared" si="8"/>
        <v>2</v>
      </c>
    </row>
    <row r="40" spans="2:37">
      <c r="B40" s="53">
        <v>27</v>
      </c>
      <c r="F40" s="53">
        <v>29</v>
      </c>
      <c r="G40" s="53">
        <v>17</v>
      </c>
      <c r="I40" s="53">
        <v>37</v>
      </c>
      <c r="J40" s="53">
        <f t="shared" si="10"/>
        <v>8</v>
      </c>
      <c r="K40" s="123">
        <f t="shared" si="2"/>
        <v>0.92900000000000005</v>
      </c>
      <c r="L40" s="122">
        <f t="shared" si="3"/>
        <v>1.4683837982456605</v>
      </c>
      <c r="O40" s="53">
        <v>37</v>
      </c>
      <c r="P40" s="53">
        <v>9</v>
      </c>
      <c r="Q40" s="123" t="e">
        <f t="shared" si="4"/>
        <v>#N/A</v>
      </c>
      <c r="R40" s="122" t="e">
        <f t="shared" si="13"/>
        <v>#N/A</v>
      </c>
      <c r="U40" s="53">
        <v>37</v>
      </c>
      <c r="V40" s="53">
        <f t="shared" si="9"/>
        <v>9</v>
      </c>
      <c r="W40" s="123">
        <f t="shared" si="5"/>
        <v>0.96499999999999997</v>
      </c>
      <c r="X40" s="122">
        <f t="shared" si="6"/>
        <v>1.8119106729525971</v>
      </c>
      <c r="AA40" s="53">
        <v>37</v>
      </c>
      <c r="AB40" s="53">
        <v>9</v>
      </c>
      <c r="AC40" s="53" t="e">
        <f t="shared" si="14"/>
        <v>#N/A</v>
      </c>
      <c r="AD40" s="53" t="e">
        <f t="shared" si="7"/>
        <v>#N/A</v>
      </c>
      <c r="AI40" s="53">
        <v>17</v>
      </c>
      <c r="AJ40" s="53">
        <v>37</v>
      </c>
      <c r="AK40" s="53">
        <f t="shared" si="8"/>
        <v>0</v>
      </c>
    </row>
    <row r="41" spans="2:37">
      <c r="B41" s="53">
        <v>24</v>
      </c>
      <c r="F41" s="53">
        <v>16</v>
      </c>
      <c r="G41" s="53">
        <v>26</v>
      </c>
      <c r="I41" s="53">
        <v>38</v>
      </c>
      <c r="J41" s="53">
        <f t="shared" si="10"/>
        <v>8</v>
      </c>
      <c r="K41" s="123">
        <f t="shared" si="2"/>
        <v>0.95699999999999996</v>
      </c>
      <c r="L41" s="122">
        <f t="shared" si="3"/>
        <v>1.7168860184310404</v>
      </c>
      <c r="O41" s="53">
        <v>38</v>
      </c>
      <c r="P41" s="53">
        <v>9</v>
      </c>
      <c r="Q41" s="123" t="e">
        <f t="shared" si="4"/>
        <v>#N/A</v>
      </c>
      <c r="R41" s="122" t="e">
        <f t="shared" si="13"/>
        <v>#N/A</v>
      </c>
      <c r="U41" s="53">
        <v>38</v>
      </c>
      <c r="V41" s="53">
        <f t="shared" si="9"/>
        <v>9</v>
      </c>
      <c r="W41" s="123">
        <f t="shared" si="5"/>
        <v>0.97799999999999998</v>
      </c>
      <c r="X41" s="122">
        <f t="shared" si="6"/>
        <v>2.0140908120181384</v>
      </c>
      <c r="AA41" s="53">
        <v>38</v>
      </c>
      <c r="AB41" s="53">
        <v>9</v>
      </c>
      <c r="AC41" s="53" t="e">
        <f t="shared" si="14"/>
        <v>#N/A</v>
      </c>
      <c r="AD41" s="53" t="e">
        <f t="shared" si="7"/>
        <v>#N/A</v>
      </c>
      <c r="AI41" s="53">
        <v>26</v>
      </c>
      <c r="AJ41" s="53">
        <v>38</v>
      </c>
      <c r="AK41" s="53">
        <f t="shared" si="8"/>
        <v>0</v>
      </c>
    </row>
    <row r="42" spans="2:37">
      <c r="B42" s="53">
        <v>17</v>
      </c>
      <c r="F42" s="53">
        <v>24</v>
      </c>
      <c r="G42" s="53">
        <v>21</v>
      </c>
      <c r="I42" s="53">
        <v>39</v>
      </c>
      <c r="J42" s="53">
        <f t="shared" si="10"/>
        <v>9</v>
      </c>
      <c r="K42" s="123">
        <f t="shared" si="2"/>
        <v>0.97599999999999998</v>
      </c>
      <c r="L42" s="122">
        <f t="shared" si="3"/>
        <v>1.9773684281819461</v>
      </c>
      <c r="O42" s="53">
        <v>39</v>
      </c>
      <c r="P42" s="53">
        <v>9</v>
      </c>
      <c r="Q42" s="123" t="e">
        <f t="shared" si="4"/>
        <v>#N/A</v>
      </c>
      <c r="R42" s="122" t="e">
        <f t="shared" si="13"/>
        <v>#N/A</v>
      </c>
      <c r="U42" s="53">
        <v>39</v>
      </c>
      <c r="V42" s="53">
        <f t="shared" si="9"/>
        <v>9</v>
      </c>
      <c r="W42" s="123">
        <f t="shared" si="5"/>
        <v>0.98199999999999998</v>
      </c>
      <c r="X42" s="122">
        <f t="shared" si="6"/>
        <v>2.0969274291643414</v>
      </c>
      <c r="AA42" s="53">
        <v>39</v>
      </c>
      <c r="AB42" s="53">
        <v>9</v>
      </c>
      <c r="AC42" s="53" t="e">
        <f t="shared" si="14"/>
        <v>#N/A</v>
      </c>
      <c r="AD42" s="53" t="e">
        <f t="shared" si="7"/>
        <v>#N/A</v>
      </c>
      <c r="AI42" s="53">
        <v>21</v>
      </c>
      <c r="AJ42" s="53">
        <v>39</v>
      </c>
      <c r="AK42" s="53">
        <f t="shared" si="8"/>
        <v>0</v>
      </c>
    </row>
    <row r="43" spans="2:37">
      <c r="B43" s="53">
        <v>16</v>
      </c>
      <c r="F43" s="53">
        <v>23</v>
      </c>
      <c r="G43" s="53">
        <v>24</v>
      </c>
      <c r="I43" s="53">
        <v>40</v>
      </c>
      <c r="J43" s="53">
        <f t="shared" si="10"/>
        <v>9</v>
      </c>
      <c r="K43" s="123">
        <f t="shared" si="2"/>
        <v>0.98099999999999998</v>
      </c>
      <c r="L43" s="122">
        <f t="shared" si="3"/>
        <v>2.0748547343933095</v>
      </c>
      <c r="O43" s="53">
        <v>40</v>
      </c>
      <c r="P43" s="53">
        <v>9</v>
      </c>
      <c r="Q43" s="123" t="e">
        <f t="shared" si="4"/>
        <v>#N/A</v>
      </c>
      <c r="R43" s="122" t="e">
        <f t="shared" si="13"/>
        <v>#N/A</v>
      </c>
      <c r="U43" s="53">
        <v>40</v>
      </c>
      <c r="V43" s="53">
        <v>9</v>
      </c>
      <c r="W43" s="123">
        <f t="shared" si="5"/>
        <v>1</v>
      </c>
      <c r="X43" s="122" t="e">
        <f t="shared" si="6"/>
        <v>#NUM!</v>
      </c>
      <c r="AA43" s="53">
        <v>40</v>
      </c>
      <c r="AB43" s="53">
        <v>9</v>
      </c>
      <c r="AC43" s="53" t="e">
        <f t="shared" si="14"/>
        <v>#N/A</v>
      </c>
      <c r="AD43" s="53" t="e">
        <f t="shared" si="7"/>
        <v>#N/A</v>
      </c>
      <c r="AI43" s="53">
        <v>24</v>
      </c>
      <c r="AJ43" s="53">
        <v>40</v>
      </c>
      <c r="AK43" s="53">
        <f t="shared" si="8"/>
        <v>0</v>
      </c>
    </row>
    <row r="44" spans="2:37">
      <c r="B44" s="53">
        <v>19</v>
      </c>
      <c r="F44" s="53">
        <v>27</v>
      </c>
      <c r="G44" s="53">
        <v>27</v>
      </c>
      <c r="I44" s="53">
        <v>41</v>
      </c>
      <c r="J44" s="53">
        <f t="shared" si="10"/>
        <v>9</v>
      </c>
      <c r="K44" s="123">
        <f t="shared" si="2"/>
        <v>0.98499999999999999</v>
      </c>
      <c r="L44" s="122">
        <f t="shared" si="3"/>
        <v>2.1700903775845601</v>
      </c>
      <c r="O44" s="53">
        <v>41</v>
      </c>
      <c r="P44" s="53">
        <v>9</v>
      </c>
      <c r="Q44" s="53" t="e">
        <f t="shared" si="4"/>
        <v>#N/A</v>
      </c>
      <c r="R44" s="122" t="e">
        <f t="shared" si="13"/>
        <v>#N/A</v>
      </c>
      <c r="U44" s="53">
        <v>41</v>
      </c>
      <c r="V44" s="53">
        <v>9</v>
      </c>
      <c r="W44" s="53" t="e">
        <f t="shared" si="5"/>
        <v>#N/A</v>
      </c>
      <c r="X44" s="122" t="e">
        <f t="shared" si="6"/>
        <v>#N/A</v>
      </c>
      <c r="AA44" s="53">
        <v>41</v>
      </c>
      <c r="AB44" s="53">
        <v>9</v>
      </c>
      <c r="AC44" s="53" t="e">
        <f t="shared" si="14"/>
        <v>#N/A</v>
      </c>
      <c r="AD44" s="53" t="e">
        <f t="shared" si="7"/>
        <v>#N/A</v>
      </c>
      <c r="AI44" s="53">
        <v>27</v>
      </c>
      <c r="AJ44" s="53">
        <v>41</v>
      </c>
      <c r="AK44" s="53">
        <f t="shared" si="8"/>
        <v>0</v>
      </c>
    </row>
    <row r="45" spans="2:37">
      <c r="B45" s="53">
        <v>33</v>
      </c>
      <c r="F45" s="53">
        <v>16</v>
      </c>
      <c r="G45" s="53">
        <v>9</v>
      </c>
      <c r="I45" s="53">
        <v>42</v>
      </c>
      <c r="J45" s="53">
        <v>9</v>
      </c>
      <c r="K45" s="123">
        <f t="shared" si="2"/>
        <v>1</v>
      </c>
      <c r="L45" s="122" t="e">
        <f t="shared" si="3"/>
        <v>#NUM!</v>
      </c>
      <c r="O45" s="53">
        <v>42</v>
      </c>
      <c r="P45" s="53">
        <v>9</v>
      </c>
      <c r="Q45" s="53" t="e">
        <f t="shared" si="4"/>
        <v>#N/A</v>
      </c>
      <c r="R45" s="122" t="e">
        <f t="shared" si="13"/>
        <v>#N/A</v>
      </c>
      <c r="U45" s="53">
        <v>42</v>
      </c>
      <c r="V45" s="53">
        <v>9</v>
      </c>
      <c r="W45" s="53" t="e">
        <f t="shared" si="5"/>
        <v>#N/A</v>
      </c>
      <c r="X45" s="122" t="e">
        <f t="shared" si="6"/>
        <v>#N/A</v>
      </c>
      <c r="AA45" s="53">
        <v>42</v>
      </c>
      <c r="AB45" s="53">
        <v>9</v>
      </c>
      <c r="AC45" s="53" t="e">
        <f t="shared" si="14"/>
        <v>#N/A</v>
      </c>
      <c r="AD45" s="53" t="e">
        <f t="shared" si="7"/>
        <v>#N/A</v>
      </c>
      <c r="AI45" s="53">
        <v>9</v>
      </c>
      <c r="AJ45" s="53">
        <v>42</v>
      </c>
      <c r="AK45" s="53">
        <f t="shared" si="8"/>
        <v>0</v>
      </c>
    </row>
    <row r="46" spans="2:37">
      <c r="B46" s="53">
        <v>25</v>
      </c>
      <c r="F46" s="53">
        <v>20</v>
      </c>
      <c r="G46" s="53">
        <v>29</v>
      </c>
      <c r="I46" s="53">
        <v>43</v>
      </c>
      <c r="J46" s="53">
        <v>9</v>
      </c>
      <c r="K46" s="123" t="e">
        <f t="shared" si="2"/>
        <v>#N/A</v>
      </c>
      <c r="L46" s="122" t="e">
        <f t="shared" si="3"/>
        <v>#N/A</v>
      </c>
      <c r="O46" s="53">
        <v>43</v>
      </c>
      <c r="P46" s="53">
        <v>9</v>
      </c>
      <c r="Q46" s="53" t="e">
        <f t="shared" si="4"/>
        <v>#N/A</v>
      </c>
      <c r="R46" s="122" t="e">
        <f t="shared" si="13"/>
        <v>#N/A</v>
      </c>
      <c r="U46" s="53">
        <v>43</v>
      </c>
      <c r="V46" s="53">
        <v>9</v>
      </c>
      <c r="W46" s="53" t="e">
        <f t="shared" si="5"/>
        <v>#N/A</v>
      </c>
      <c r="X46" s="122" t="e">
        <f t="shared" si="6"/>
        <v>#N/A</v>
      </c>
      <c r="AA46" s="53">
        <v>43</v>
      </c>
      <c r="AB46" s="53">
        <v>9</v>
      </c>
      <c r="AC46" s="53" t="e">
        <f t="shared" si="14"/>
        <v>#N/A</v>
      </c>
      <c r="AD46" s="53" t="e">
        <f t="shared" si="7"/>
        <v>#N/A</v>
      </c>
      <c r="AI46" s="53">
        <v>29</v>
      </c>
      <c r="AJ46" s="53">
        <v>43</v>
      </c>
      <c r="AK46" s="53">
        <f t="shared" si="8"/>
        <v>0</v>
      </c>
    </row>
    <row r="47" spans="2:37">
      <c r="B47" s="53">
        <v>25</v>
      </c>
      <c r="F47" s="53">
        <v>19</v>
      </c>
      <c r="G47" s="53">
        <v>25</v>
      </c>
      <c r="I47" s="53">
        <v>44</v>
      </c>
      <c r="J47" s="53">
        <v>9</v>
      </c>
      <c r="K47" s="123" t="e">
        <f t="shared" si="2"/>
        <v>#N/A</v>
      </c>
      <c r="L47" s="122" t="e">
        <f t="shared" si="3"/>
        <v>#N/A</v>
      </c>
      <c r="O47" s="53">
        <v>44</v>
      </c>
      <c r="P47" s="53">
        <v>9</v>
      </c>
      <c r="Q47" s="53" t="e">
        <f t="shared" si="4"/>
        <v>#N/A</v>
      </c>
      <c r="R47" s="122" t="e">
        <f t="shared" si="13"/>
        <v>#N/A</v>
      </c>
      <c r="U47" s="53">
        <v>44</v>
      </c>
      <c r="V47" s="53">
        <v>9</v>
      </c>
      <c r="W47" s="53" t="e">
        <f t="shared" si="5"/>
        <v>#N/A</v>
      </c>
      <c r="X47" s="122" t="e">
        <f t="shared" si="6"/>
        <v>#N/A</v>
      </c>
      <c r="AA47" s="53">
        <v>44</v>
      </c>
      <c r="AB47" s="53">
        <v>9</v>
      </c>
      <c r="AC47" s="53" t="e">
        <f t="shared" si="14"/>
        <v>#N/A</v>
      </c>
      <c r="AD47" s="53" t="e">
        <f t="shared" si="7"/>
        <v>#N/A</v>
      </c>
      <c r="AI47" s="53">
        <v>25</v>
      </c>
      <c r="AJ47" s="53">
        <v>44</v>
      </c>
      <c r="AK47" s="53">
        <f t="shared" si="8"/>
        <v>0</v>
      </c>
    </row>
    <row r="48" spans="2:37">
      <c r="B48" s="53">
        <v>28</v>
      </c>
      <c r="F48" s="53">
        <v>23</v>
      </c>
      <c r="G48" s="53">
        <v>23</v>
      </c>
      <c r="I48" s="53">
        <v>45</v>
      </c>
      <c r="J48" s="53">
        <v>9</v>
      </c>
      <c r="K48" s="123" t="e">
        <f t="shared" si="2"/>
        <v>#N/A</v>
      </c>
      <c r="L48" s="122" t="e">
        <f t="shared" si="3"/>
        <v>#N/A</v>
      </c>
      <c r="O48" s="53">
        <v>45</v>
      </c>
      <c r="P48" s="53">
        <v>9</v>
      </c>
      <c r="Q48" s="53" t="e">
        <f t="shared" si="4"/>
        <v>#N/A</v>
      </c>
      <c r="R48" s="122" t="e">
        <f t="shared" si="13"/>
        <v>#N/A</v>
      </c>
      <c r="U48" s="53">
        <v>45</v>
      </c>
      <c r="V48" s="53">
        <v>9</v>
      </c>
      <c r="W48" s="53" t="e">
        <f t="shared" si="5"/>
        <v>#N/A</v>
      </c>
      <c r="X48" s="122" t="e">
        <f t="shared" si="6"/>
        <v>#N/A</v>
      </c>
      <c r="AA48" s="53">
        <v>45</v>
      </c>
      <c r="AB48" s="53">
        <v>9</v>
      </c>
      <c r="AC48" s="53" t="e">
        <f t="shared" si="14"/>
        <v>#N/A</v>
      </c>
      <c r="AD48" s="53" t="e">
        <f t="shared" si="7"/>
        <v>#N/A</v>
      </c>
      <c r="AI48" s="53">
        <v>23</v>
      </c>
      <c r="AJ48" s="53">
        <v>45</v>
      </c>
      <c r="AK48" s="53">
        <f t="shared" si="8"/>
        <v>0</v>
      </c>
    </row>
    <row r="49" spans="2:37">
      <c r="B49" s="53">
        <v>24</v>
      </c>
      <c r="F49" s="53">
        <v>23</v>
      </c>
      <c r="G49" s="53">
        <v>27</v>
      </c>
      <c r="I49" s="53">
        <v>46</v>
      </c>
      <c r="J49" s="53">
        <v>9</v>
      </c>
      <c r="K49" s="123" t="e">
        <f t="shared" si="2"/>
        <v>#N/A</v>
      </c>
      <c r="L49" s="122" t="e">
        <f t="shared" si="3"/>
        <v>#N/A</v>
      </c>
      <c r="O49" s="53">
        <v>46</v>
      </c>
      <c r="P49" s="53">
        <v>9</v>
      </c>
      <c r="Q49" s="53" t="e">
        <f t="shared" si="4"/>
        <v>#N/A</v>
      </c>
      <c r="R49" s="122" t="e">
        <f t="shared" si="13"/>
        <v>#N/A</v>
      </c>
      <c r="U49" s="53">
        <v>46</v>
      </c>
      <c r="V49" s="53">
        <v>9</v>
      </c>
      <c r="W49" s="53" t="e">
        <f t="shared" si="5"/>
        <v>#N/A</v>
      </c>
      <c r="X49" s="122" t="e">
        <f t="shared" si="6"/>
        <v>#N/A</v>
      </c>
      <c r="AA49" s="53">
        <v>46</v>
      </c>
      <c r="AB49" s="53">
        <v>9</v>
      </c>
      <c r="AC49" s="53" t="e">
        <f t="shared" si="14"/>
        <v>#N/A</v>
      </c>
      <c r="AD49" s="53" t="e">
        <f t="shared" si="7"/>
        <v>#N/A</v>
      </c>
      <c r="AI49" s="53">
        <v>27</v>
      </c>
      <c r="AJ49" s="53">
        <v>46</v>
      </c>
      <c r="AK49" s="53">
        <f t="shared" si="8"/>
        <v>0</v>
      </c>
    </row>
    <row r="50" spans="2:37">
      <c r="B50" s="53">
        <v>6</v>
      </c>
      <c r="F50" s="53">
        <v>23</v>
      </c>
      <c r="G50" s="53">
        <v>18</v>
      </c>
      <c r="I50" s="53">
        <v>47</v>
      </c>
      <c r="J50" s="53">
        <v>9</v>
      </c>
      <c r="K50" s="123" t="e">
        <f t="shared" si="2"/>
        <v>#N/A</v>
      </c>
      <c r="L50" s="122" t="e">
        <f t="shared" si="3"/>
        <v>#N/A</v>
      </c>
      <c r="O50" s="53">
        <v>47</v>
      </c>
      <c r="P50" s="53">
        <v>9</v>
      </c>
      <c r="Q50" s="53" t="e">
        <f t="shared" si="4"/>
        <v>#N/A</v>
      </c>
      <c r="R50" s="122" t="e">
        <f t="shared" si="13"/>
        <v>#N/A</v>
      </c>
      <c r="U50" s="53">
        <v>47</v>
      </c>
      <c r="V50" s="53">
        <v>9</v>
      </c>
      <c r="W50" s="53" t="e">
        <f t="shared" si="5"/>
        <v>#N/A</v>
      </c>
      <c r="X50" s="122" t="e">
        <f t="shared" si="6"/>
        <v>#N/A</v>
      </c>
      <c r="AA50" s="53">
        <v>47</v>
      </c>
      <c r="AB50" s="53">
        <v>9</v>
      </c>
      <c r="AC50" s="53" t="e">
        <f t="shared" si="14"/>
        <v>#N/A</v>
      </c>
      <c r="AD50" s="53" t="e">
        <f t="shared" si="7"/>
        <v>#N/A</v>
      </c>
      <c r="AI50" s="53">
        <v>18</v>
      </c>
      <c r="AJ50" s="53">
        <v>47</v>
      </c>
      <c r="AK50" s="53">
        <f t="shared" si="8"/>
        <v>0</v>
      </c>
    </row>
    <row r="51" spans="2:37">
      <c r="B51" s="53">
        <v>34</v>
      </c>
      <c r="F51" s="53">
        <v>34</v>
      </c>
      <c r="G51" s="53">
        <v>23</v>
      </c>
      <c r="I51" s="53">
        <v>48</v>
      </c>
      <c r="J51" s="53">
        <v>9</v>
      </c>
      <c r="K51" s="123" t="e">
        <f t="shared" si="2"/>
        <v>#N/A</v>
      </c>
      <c r="L51" s="122" t="e">
        <f t="shared" si="3"/>
        <v>#N/A</v>
      </c>
      <c r="O51" s="53">
        <v>48</v>
      </c>
      <c r="P51" s="53">
        <v>9</v>
      </c>
      <c r="Q51" s="53" t="e">
        <f t="shared" si="4"/>
        <v>#N/A</v>
      </c>
      <c r="R51" s="122" t="e">
        <f t="shared" si="13"/>
        <v>#N/A</v>
      </c>
      <c r="U51" s="53">
        <v>48</v>
      </c>
      <c r="V51" s="53">
        <v>9</v>
      </c>
      <c r="W51" s="53" t="e">
        <f t="shared" si="5"/>
        <v>#N/A</v>
      </c>
      <c r="X51" s="122" t="e">
        <f t="shared" si="6"/>
        <v>#N/A</v>
      </c>
      <c r="AA51" s="53">
        <v>48</v>
      </c>
      <c r="AB51" s="53">
        <v>9</v>
      </c>
      <c r="AC51" s="53" t="e">
        <f t="shared" si="14"/>
        <v>#N/A</v>
      </c>
      <c r="AD51" s="53" t="e">
        <f t="shared" si="7"/>
        <v>#N/A</v>
      </c>
      <c r="AI51" s="53">
        <v>23</v>
      </c>
      <c r="AJ51" s="53">
        <v>48</v>
      </c>
      <c r="AK51" s="53">
        <f t="shared" si="8"/>
        <v>0</v>
      </c>
    </row>
    <row r="52" spans="2:37">
      <c r="B52" s="53">
        <v>18</v>
      </c>
      <c r="F52" s="53">
        <v>23</v>
      </c>
      <c r="G52" s="53">
        <v>31</v>
      </c>
      <c r="AI52" s="53">
        <v>31</v>
      </c>
    </row>
    <row r="53" spans="2:37">
      <c r="B53" s="53">
        <v>26</v>
      </c>
      <c r="F53" s="53">
        <v>27</v>
      </c>
      <c r="G53" s="53">
        <v>27</v>
      </c>
      <c r="AI53" s="53">
        <v>27</v>
      </c>
    </row>
    <row r="54" spans="2:37">
      <c r="B54" s="53">
        <v>15</v>
      </c>
      <c r="F54" s="53">
        <v>15</v>
      </c>
      <c r="G54" s="53">
        <v>10</v>
      </c>
      <c r="AI54" s="53">
        <v>10</v>
      </c>
    </row>
    <row r="55" spans="2:37">
      <c r="B55" s="53">
        <v>38</v>
      </c>
      <c r="F55" s="53">
        <v>14</v>
      </c>
      <c r="G55" s="53">
        <v>15</v>
      </c>
      <c r="AI55" s="53">
        <v>15</v>
      </c>
    </row>
    <row r="56" spans="2:37">
      <c r="B56" s="53">
        <v>34</v>
      </c>
      <c r="F56" s="53">
        <v>27</v>
      </c>
      <c r="G56" s="53">
        <v>22</v>
      </c>
      <c r="AI56" s="53">
        <v>22</v>
      </c>
    </row>
    <row r="57" spans="2:37">
      <c r="B57" s="53">
        <v>42</v>
      </c>
      <c r="F57" s="53">
        <v>22</v>
      </c>
      <c r="G57" s="53">
        <v>16</v>
      </c>
      <c r="AI57" s="53">
        <v>16</v>
      </c>
    </row>
    <row r="58" spans="2:37">
      <c r="B58" s="53">
        <v>19</v>
      </c>
      <c r="F58" s="53">
        <v>28</v>
      </c>
      <c r="G58" s="53">
        <v>22</v>
      </c>
      <c r="AI58" s="53">
        <v>22</v>
      </c>
    </row>
    <row r="59" spans="2:37">
      <c r="B59" s="53">
        <v>25</v>
      </c>
      <c r="F59" s="53">
        <v>11</v>
      </c>
      <c r="G59" s="53">
        <v>36</v>
      </c>
      <c r="AI59" s="53">
        <v>36</v>
      </c>
    </row>
    <row r="60" spans="2:37">
      <c r="B60" s="53">
        <v>10</v>
      </c>
      <c r="F60" s="53">
        <v>10</v>
      </c>
      <c r="G60" s="53">
        <v>18</v>
      </c>
      <c r="AI60" s="53">
        <v>18</v>
      </c>
    </row>
    <row r="61" spans="2:37">
      <c r="B61" s="53">
        <v>29</v>
      </c>
      <c r="F61" s="53">
        <v>26</v>
      </c>
      <c r="G61" s="53">
        <v>7</v>
      </c>
      <c r="AI61" s="53">
        <v>7</v>
      </c>
    </row>
    <row r="62" spans="2:37">
      <c r="B62" s="53">
        <v>36</v>
      </c>
      <c r="F62" s="53">
        <v>26</v>
      </c>
      <c r="G62" s="53">
        <v>16</v>
      </c>
      <c r="AI62" s="53">
        <v>16</v>
      </c>
    </row>
    <row r="63" spans="2:37">
      <c r="B63" s="53">
        <v>30</v>
      </c>
      <c r="F63" s="53">
        <v>10</v>
      </c>
      <c r="G63" s="53">
        <v>31</v>
      </c>
      <c r="AI63" s="53">
        <v>31</v>
      </c>
    </row>
    <row r="64" spans="2:37">
      <c r="B64" s="53">
        <v>31</v>
      </c>
      <c r="F64" s="53">
        <v>21</v>
      </c>
      <c r="G64" s="53">
        <v>28</v>
      </c>
      <c r="AI64" s="53">
        <v>28</v>
      </c>
    </row>
    <row r="65" spans="2:35">
      <c r="B65" s="53">
        <v>34</v>
      </c>
      <c r="F65" s="53">
        <v>19</v>
      </c>
      <c r="G65" s="53">
        <v>20</v>
      </c>
      <c r="AI65" s="53">
        <v>20</v>
      </c>
    </row>
    <row r="66" spans="2:35">
      <c r="B66" s="53">
        <v>34</v>
      </c>
      <c r="F66" s="53">
        <v>7</v>
      </c>
      <c r="G66" s="53">
        <v>33</v>
      </c>
      <c r="AI66" s="53">
        <v>33</v>
      </c>
    </row>
    <row r="67" spans="2:35">
      <c r="B67" s="53">
        <v>20</v>
      </c>
      <c r="F67" s="53">
        <v>19</v>
      </c>
      <c r="G67" s="53">
        <v>8</v>
      </c>
      <c r="AI67" s="53">
        <v>8</v>
      </c>
    </row>
    <row r="68" spans="2:35">
      <c r="B68" s="53">
        <v>30</v>
      </c>
      <c r="F68" s="53">
        <v>14</v>
      </c>
      <c r="G68" s="53">
        <v>22</v>
      </c>
      <c r="AI68" s="53">
        <v>22</v>
      </c>
    </row>
    <row r="69" spans="2:35">
      <c r="B69" s="53">
        <v>25</v>
      </c>
      <c r="F69" s="53">
        <v>29</v>
      </c>
      <c r="G69" s="53">
        <v>23</v>
      </c>
      <c r="AI69" s="53">
        <v>23</v>
      </c>
    </row>
    <row r="70" spans="2:35">
      <c r="B70" s="53">
        <v>34</v>
      </c>
      <c r="F70" s="53">
        <v>22</v>
      </c>
      <c r="G70" s="53">
        <v>25</v>
      </c>
      <c r="AI70" s="53">
        <v>25</v>
      </c>
    </row>
    <row r="71" spans="2:35">
      <c r="B71" s="53">
        <v>35</v>
      </c>
      <c r="F71" s="53">
        <v>20</v>
      </c>
      <c r="G71" s="53">
        <v>36</v>
      </c>
      <c r="AI71" s="53">
        <v>36</v>
      </c>
    </row>
    <row r="72" spans="2:35">
      <c r="B72" s="53">
        <v>26</v>
      </c>
      <c r="F72" s="53">
        <v>16</v>
      </c>
      <c r="G72" s="53">
        <v>18</v>
      </c>
      <c r="AI72" s="53">
        <v>18</v>
      </c>
    </row>
    <row r="73" spans="2:35">
      <c r="B73" s="53">
        <v>30</v>
      </c>
      <c r="F73" s="53">
        <v>19</v>
      </c>
      <c r="G73" s="53">
        <v>10</v>
      </c>
      <c r="AI73" s="53">
        <v>10</v>
      </c>
    </row>
    <row r="74" spans="2:35">
      <c r="B74" s="53">
        <v>16</v>
      </c>
      <c r="F74" s="53">
        <v>19</v>
      </c>
      <c r="G74" s="53">
        <v>20</v>
      </c>
      <c r="AI74" s="53">
        <v>20</v>
      </c>
    </row>
    <row r="75" spans="2:35">
      <c r="F75" s="53">
        <v>16</v>
      </c>
      <c r="G75" s="53">
        <v>29</v>
      </c>
      <c r="AI75" s="53">
        <v>29</v>
      </c>
    </row>
    <row r="76" spans="2:35">
      <c r="F76" s="53">
        <v>22</v>
      </c>
      <c r="G76" s="53">
        <v>13</v>
      </c>
      <c r="AI76" s="53">
        <v>13</v>
      </c>
    </row>
    <row r="77" spans="2:35">
      <c r="F77" s="53">
        <v>21</v>
      </c>
      <c r="G77" s="53">
        <v>21</v>
      </c>
      <c r="AI77" s="53">
        <v>21</v>
      </c>
    </row>
    <row r="78" spans="2:35">
      <c r="F78" s="53">
        <v>20</v>
      </c>
      <c r="G78" s="53">
        <v>5</v>
      </c>
      <c r="AI78" s="53">
        <v>5</v>
      </c>
    </row>
    <row r="79" spans="2:35">
      <c r="F79" s="53">
        <v>13</v>
      </c>
      <c r="G79" s="53">
        <v>26</v>
      </c>
      <c r="AI79" s="53">
        <v>26</v>
      </c>
    </row>
    <row r="80" spans="2:35">
      <c r="F80" s="53">
        <v>20</v>
      </c>
      <c r="G80" s="53">
        <v>24</v>
      </c>
      <c r="AI80" s="53">
        <v>24</v>
      </c>
    </row>
    <row r="81" spans="6:35">
      <c r="F81" s="53">
        <v>34</v>
      </c>
      <c r="G81" s="53">
        <v>29</v>
      </c>
      <c r="AI81" s="53">
        <v>29</v>
      </c>
    </row>
    <row r="82" spans="6:35">
      <c r="F82" s="53">
        <v>8</v>
      </c>
    </row>
    <row r="83" spans="6:35">
      <c r="F83" s="53">
        <v>27</v>
      </c>
    </row>
    <row r="84" spans="6:35">
      <c r="F84" s="53">
        <v>35</v>
      </c>
    </row>
    <row r="85" spans="6:35">
      <c r="F85" s="53">
        <v>27</v>
      </c>
    </row>
    <row r="86" spans="6:35">
      <c r="F86" s="53">
        <v>21</v>
      </c>
    </row>
    <row r="87" spans="6:35">
      <c r="F87" s="53">
        <v>23</v>
      </c>
    </row>
    <row r="88" spans="6:35">
      <c r="F88" s="53">
        <v>40</v>
      </c>
    </row>
    <row r="89" spans="6:35">
      <c r="F89" s="53">
        <v>12</v>
      </c>
    </row>
    <row r="90" spans="6:35">
      <c r="F90" s="53">
        <v>2</v>
      </c>
    </row>
    <row r="91" spans="6:35">
      <c r="F91" s="53">
        <v>10</v>
      </c>
    </row>
    <row r="92" spans="6:35">
      <c r="F92" s="53">
        <v>13</v>
      </c>
    </row>
    <row r="93" spans="6:35">
      <c r="F93" s="53">
        <v>27</v>
      </c>
    </row>
    <row r="94" spans="6:35">
      <c r="F94" s="53">
        <v>22</v>
      </c>
    </row>
    <row r="95" spans="6:35">
      <c r="F95" s="53">
        <v>16</v>
      </c>
    </row>
    <row r="96" spans="6:35">
      <c r="F96" s="53">
        <v>28</v>
      </c>
    </row>
    <row r="97" spans="6:6">
      <c r="F97" s="53">
        <v>25</v>
      </c>
    </row>
    <row r="98" spans="6:6">
      <c r="F98" s="53">
        <v>22</v>
      </c>
    </row>
    <row r="99" spans="6:6">
      <c r="F99" s="53">
        <v>22</v>
      </c>
    </row>
    <row r="100" spans="6:6">
      <c r="F100" s="53">
        <v>14</v>
      </c>
    </row>
    <row r="101" spans="6:6">
      <c r="F101" s="53">
        <v>24</v>
      </c>
    </row>
    <row r="102" spans="6:6">
      <c r="F102" s="53">
        <v>27</v>
      </c>
    </row>
    <row r="103" spans="6:6">
      <c r="F103" s="53">
        <v>19</v>
      </c>
    </row>
    <row r="104" spans="6:6">
      <c r="F104" s="53">
        <v>37</v>
      </c>
    </row>
    <row r="105" spans="6:6">
      <c r="F105" s="53">
        <v>19</v>
      </c>
    </row>
    <row r="106" spans="6:6">
      <c r="F106" s="53">
        <v>17</v>
      </c>
    </row>
    <row r="107" spans="6:6">
      <c r="F107" s="53">
        <v>28</v>
      </c>
    </row>
    <row r="108" spans="6:6">
      <c r="F108" s="53">
        <v>17</v>
      </c>
    </row>
    <row r="109" spans="6:6">
      <c r="F109" s="53">
        <v>39</v>
      </c>
    </row>
    <row r="110" spans="6:6">
      <c r="F110" s="53">
        <v>27</v>
      </c>
    </row>
    <row r="111" spans="6:6">
      <c r="F111" s="53">
        <v>28</v>
      </c>
    </row>
    <row r="112" spans="6:6">
      <c r="F112" s="53">
        <v>18</v>
      </c>
    </row>
    <row r="113" spans="6:6">
      <c r="F113" s="53">
        <v>36</v>
      </c>
    </row>
    <row r="114" spans="6:6">
      <c r="F114" s="53">
        <v>17</v>
      </c>
    </row>
    <row r="115" spans="6:6">
      <c r="F115" s="53">
        <v>20</v>
      </c>
    </row>
    <row r="116" spans="6:6">
      <c r="F116" s="53">
        <v>18</v>
      </c>
    </row>
    <row r="117" spans="6:6">
      <c r="F117" s="53">
        <v>19</v>
      </c>
    </row>
    <row r="118" spans="6:6">
      <c r="F118" s="53">
        <v>20</v>
      </c>
    </row>
    <row r="119" spans="6:6">
      <c r="F119" s="53">
        <v>18</v>
      </c>
    </row>
    <row r="120" spans="6:6">
      <c r="F120" s="53">
        <v>28</v>
      </c>
    </row>
    <row r="121" spans="6:6">
      <c r="F121" s="53">
        <v>20</v>
      </c>
    </row>
    <row r="122" spans="6:6">
      <c r="F122" s="53">
        <v>11</v>
      </c>
    </row>
    <row r="123" spans="6:6">
      <c r="F123" s="53">
        <v>20</v>
      </c>
    </row>
    <row r="124" spans="6:6">
      <c r="F124" s="53">
        <v>17</v>
      </c>
    </row>
    <row r="125" spans="6:6">
      <c r="F125" s="53">
        <v>31</v>
      </c>
    </row>
    <row r="126" spans="6:6">
      <c r="F126" s="53">
        <v>22</v>
      </c>
    </row>
    <row r="127" spans="6:6">
      <c r="F127" s="53">
        <v>13</v>
      </c>
    </row>
    <row r="128" spans="6:6">
      <c r="F128" s="53">
        <v>23</v>
      </c>
    </row>
    <row r="129" spans="6:6">
      <c r="F129" s="53">
        <v>12</v>
      </c>
    </row>
    <row r="130" spans="6:6">
      <c r="F130" s="53">
        <v>14</v>
      </c>
    </row>
    <row r="131" spans="6:6">
      <c r="F131" s="53">
        <v>17</v>
      </c>
    </row>
    <row r="132" spans="6:6">
      <c r="F132" s="53">
        <v>26</v>
      </c>
    </row>
    <row r="133" spans="6:6">
      <c r="F133" s="53">
        <v>20</v>
      </c>
    </row>
    <row r="134" spans="6:6">
      <c r="F134" s="53">
        <v>20</v>
      </c>
    </row>
    <row r="135" spans="6:6">
      <c r="F135" s="53">
        <v>24</v>
      </c>
    </row>
    <row r="136" spans="6:6">
      <c r="F136" s="53">
        <v>16</v>
      </c>
    </row>
    <row r="137" spans="6:6">
      <c r="F137" s="53">
        <v>28</v>
      </c>
    </row>
    <row r="138" spans="6:6">
      <c r="F138" s="53">
        <v>24</v>
      </c>
    </row>
    <row r="139" spans="6:6">
      <c r="F139" s="53">
        <v>24</v>
      </c>
    </row>
    <row r="140" spans="6:6">
      <c r="F140" s="53">
        <v>24</v>
      </c>
    </row>
    <row r="141" spans="6:6">
      <c r="F141" s="53">
        <v>10</v>
      </c>
    </row>
    <row r="142" spans="6:6">
      <c r="F142" s="53">
        <v>21</v>
      </c>
    </row>
    <row r="143" spans="6:6">
      <c r="F143" s="53">
        <v>39</v>
      </c>
    </row>
    <row r="144" spans="6:6">
      <c r="F144" s="53">
        <v>28</v>
      </c>
    </row>
    <row r="145" spans="6:6">
      <c r="F145" s="53">
        <v>32</v>
      </c>
    </row>
    <row r="146" spans="6:6">
      <c r="F146" s="53">
        <v>10</v>
      </c>
    </row>
    <row r="147" spans="6:6">
      <c r="F147" s="53">
        <v>26</v>
      </c>
    </row>
    <row r="148" spans="6:6">
      <c r="F148" s="53">
        <v>14</v>
      </c>
    </row>
    <row r="149" spans="6:6">
      <c r="F149" s="53">
        <v>24</v>
      </c>
    </row>
    <row r="150" spans="6:6">
      <c r="F150" s="53">
        <v>23</v>
      </c>
    </row>
    <row r="151" spans="6:6">
      <c r="F151" s="53">
        <v>21</v>
      </c>
    </row>
    <row r="152" spans="6:6">
      <c r="F152" s="53">
        <v>18</v>
      </c>
    </row>
    <row r="153" spans="6:6">
      <c r="F153" s="53">
        <v>38</v>
      </c>
    </row>
    <row r="154" spans="6:6">
      <c r="F154" s="53">
        <v>11</v>
      </c>
    </row>
    <row r="155" spans="6:6">
      <c r="F155" s="53">
        <v>7</v>
      </c>
    </row>
    <row r="156" spans="6:6">
      <c r="F156" s="53">
        <v>12</v>
      </c>
    </row>
    <row r="157" spans="6:6">
      <c r="F157" s="53">
        <v>15</v>
      </c>
    </row>
    <row r="158" spans="6:6">
      <c r="F158" s="53">
        <v>6</v>
      </c>
    </row>
    <row r="159" spans="6:6">
      <c r="F159" s="53">
        <v>19</v>
      </c>
    </row>
    <row r="160" spans="6:6">
      <c r="F160" s="53">
        <v>21</v>
      </c>
    </row>
    <row r="161" spans="6:6">
      <c r="F161" s="53">
        <v>23</v>
      </c>
    </row>
    <row r="162" spans="6:6">
      <c r="F162" s="53">
        <v>16</v>
      </c>
    </row>
    <row r="163" spans="6:6">
      <c r="F163" s="53">
        <v>11</v>
      </c>
    </row>
    <row r="164" spans="6:6">
      <c r="F164" s="53">
        <v>21</v>
      </c>
    </row>
    <row r="165" spans="6:6">
      <c r="F165" s="53">
        <v>20</v>
      </c>
    </row>
    <row r="166" spans="6:6">
      <c r="F166" s="53">
        <v>28</v>
      </c>
    </row>
    <row r="167" spans="6:6">
      <c r="F167" s="53">
        <v>28</v>
      </c>
    </row>
    <row r="168" spans="6:6">
      <c r="F168" s="53">
        <v>16</v>
      </c>
    </row>
    <row r="169" spans="6:6">
      <c r="F169" s="53">
        <v>33</v>
      </c>
    </row>
    <row r="170" spans="6:6">
      <c r="F170" s="53">
        <v>37</v>
      </c>
    </row>
    <row r="171" spans="6:6">
      <c r="F171" s="53">
        <v>5</v>
      </c>
    </row>
    <row r="172" spans="6:6">
      <c r="F172" s="53">
        <v>18</v>
      </c>
    </row>
    <row r="173" spans="6:6">
      <c r="F173" s="53">
        <v>21</v>
      </c>
    </row>
    <row r="174" spans="6:6">
      <c r="F174" s="53">
        <v>26</v>
      </c>
    </row>
    <row r="175" spans="6:6">
      <c r="F175" s="53">
        <v>24</v>
      </c>
    </row>
    <row r="176" spans="6:6">
      <c r="F176" s="53">
        <v>12</v>
      </c>
    </row>
    <row r="177" spans="6:6">
      <c r="F177" s="53">
        <v>23</v>
      </c>
    </row>
    <row r="178" spans="6:6">
      <c r="F178" s="53">
        <v>24</v>
      </c>
    </row>
    <row r="179" spans="6:6">
      <c r="F179" s="53">
        <v>19</v>
      </c>
    </row>
    <row r="180" spans="6:6">
      <c r="F180" s="53">
        <v>18</v>
      </c>
    </row>
    <row r="181" spans="6:6">
      <c r="F181" s="53">
        <v>13</v>
      </c>
    </row>
    <row r="182" spans="6:6">
      <c r="F182" s="53">
        <v>17</v>
      </c>
    </row>
    <row r="183" spans="6:6">
      <c r="F183" s="53">
        <v>29</v>
      </c>
    </row>
    <row r="184" spans="6:6">
      <c r="F184" s="53">
        <v>9</v>
      </c>
    </row>
    <row r="185" spans="6:6">
      <c r="F185" s="53">
        <v>11</v>
      </c>
    </row>
    <row r="186" spans="6:6">
      <c r="F186" s="53">
        <v>3</v>
      </c>
    </row>
    <row r="187" spans="6:6">
      <c r="F187" s="53">
        <v>19</v>
      </c>
    </row>
    <row r="188" spans="6:6">
      <c r="F188" s="53">
        <v>14</v>
      </c>
    </row>
    <row r="189" spans="6:6">
      <c r="F189" s="53">
        <v>5</v>
      </c>
    </row>
    <row r="190" spans="6:6">
      <c r="F190" s="53">
        <v>27</v>
      </c>
    </row>
    <row r="191" spans="6:6">
      <c r="F191" s="53">
        <v>19</v>
      </c>
    </row>
    <row r="192" spans="6:6">
      <c r="F192" s="53">
        <v>13</v>
      </c>
    </row>
    <row r="193" spans="6:6">
      <c r="F193" s="53">
        <v>8</v>
      </c>
    </row>
    <row r="194" spans="6:6">
      <c r="F194" s="53">
        <v>4</v>
      </c>
    </row>
    <row r="195" spans="6:6">
      <c r="F195" s="53">
        <v>17</v>
      </c>
    </row>
    <row r="196" spans="6:6">
      <c r="F196" s="53">
        <v>14</v>
      </c>
    </row>
    <row r="197" spans="6:6">
      <c r="F197" s="53">
        <v>17</v>
      </c>
    </row>
    <row r="198" spans="6:6">
      <c r="F198" s="53">
        <v>14</v>
      </c>
    </row>
    <row r="199" spans="6:6">
      <c r="F199" s="53">
        <v>27</v>
      </c>
    </row>
    <row r="200" spans="6:6">
      <c r="F200" s="53">
        <v>24</v>
      </c>
    </row>
    <row r="201" spans="6:6">
      <c r="F201" s="53">
        <v>19</v>
      </c>
    </row>
    <row r="202" spans="6:6">
      <c r="F202" s="53">
        <v>29</v>
      </c>
    </row>
    <row r="203" spans="6:6">
      <c r="F203" s="53">
        <v>8</v>
      </c>
    </row>
    <row r="204" spans="6:6">
      <c r="F204" s="53">
        <v>23</v>
      </c>
    </row>
    <row r="205" spans="6:6">
      <c r="F205" s="53">
        <v>19</v>
      </c>
    </row>
    <row r="206" spans="6:6">
      <c r="F206" s="53">
        <v>18</v>
      </c>
    </row>
    <row r="207" spans="6:6">
      <c r="F207" s="53">
        <v>25</v>
      </c>
    </row>
    <row r="208" spans="6:6">
      <c r="F208" s="53">
        <v>22</v>
      </c>
    </row>
    <row r="209" spans="6:6">
      <c r="F209" s="53">
        <v>15</v>
      </c>
    </row>
    <row r="210" spans="6:6">
      <c r="F210" s="53">
        <v>32</v>
      </c>
    </row>
    <row r="211" spans="6:6">
      <c r="F211" s="53">
        <v>18</v>
      </c>
    </row>
    <row r="212" spans="6:6">
      <c r="F212" s="53">
        <v>29</v>
      </c>
    </row>
    <row r="213" spans="6:6">
      <c r="F213" s="53">
        <v>29</v>
      </c>
    </row>
    <row r="214" spans="6:6">
      <c r="F214" s="53">
        <v>25</v>
      </c>
    </row>
    <row r="215" spans="6:6">
      <c r="F215" s="53">
        <v>30</v>
      </c>
    </row>
    <row r="216" spans="6:6">
      <c r="F216" s="53">
        <v>21</v>
      </c>
    </row>
    <row r="217" spans="6:6">
      <c r="F217" s="53">
        <v>25</v>
      </c>
    </row>
    <row r="218" spans="6:6">
      <c r="F218" s="53">
        <v>27</v>
      </c>
    </row>
    <row r="219" spans="6:6">
      <c r="F219" s="53">
        <v>39</v>
      </c>
    </row>
    <row r="220" spans="6:6">
      <c r="F220" s="53">
        <v>27</v>
      </c>
    </row>
    <row r="221" spans="6:6">
      <c r="F221" s="53">
        <v>15</v>
      </c>
    </row>
    <row r="222" spans="6:6">
      <c r="F222" s="53">
        <v>25</v>
      </c>
    </row>
    <row r="223" spans="6:6">
      <c r="F223" s="53">
        <v>23</v>
      </c>
    </row>
    <row r="224" spans="6:6">
      <c r="F224" s="53">
        <v>20</v>
      </c>
    </row>
    <row r="225" spans="6:6">
      <c r="F225" s="53">
        <v>20</v>
      </c>
    </row>
    <row r="226" spans="6:6">
      <c r="F226" s="53">
        <v>22</v>
      </c>
    </row>
    <row r="227" spans="6:6">
      <c r="F227" s="53">
        <v>26</v>
      </c>
    </row>
    <row r="228" spans="6:6">
      <c r="F228" s="53">
        <v>28</v>
      </c>
    </row>
    <row r="229" spans="6:6">
      <c r="F229" s="53">
        <v>20</v>
      </c>
    </row>
    <row r="230" spans="6:6">
      <c r="F230" s="53">
        <v>5</v>
      </c>
    </row>
    <row r="231" spans="6:6">
      <c r="F231" s="53">
        <v>25</v>
      </c>
    </row>
    <row r="232" spans="6:6">
      <c r="F232" s="53">
        <v>26</v>
      </c>
    </row>
    <row r="233" spans="6:6">
      <c r="F233" s="53">
        <v>9</v>
      </c>
    </row>
    <row r="234" spans="6:6">
      <c r="F234" s="53">
        <v>30</v>
      </c>
    </row>
  </sheetData>
  <mergeCells count="1">
    <mergeCell ref="AO1:AQ1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858BF-D91B-495D-AB90-D785FBD718D3}">
  <dimension ref="B2:S27"/>
  <sheetViews>
    <sheetView workbookViewId="0">
      <selection activeCell="H23" sqref="H23"/>
    </sheetView>
  </sheetViews>
  <sheetFormatPr defaultRowHeight="13.2"/>
  <cols>
    <col min="1" max="1" width="8.88671875" style="53"/>
    <col min="2" max="2" width="9.33203125" style="53" bestFit="1" customWidth="1"/>
    <col min="3" max="18" width="8.88671875" style="53"/>
    <col min="19" max="19" width="18.77734375" style="123" bestFit="1" customWidth="1"/>
    <col min="20" max="16384" width="8.88671875" style="53"/>
  </cols>
  <sheetData>
    <row r="2" spans="2:19" ht="21" customHeight="1">
      <c r="B2" s="355" t="s">
        <v>232</v>
      </c>
      <c r="C2" s="356"/>
      <c r="D2" s="356"/>
      <c r="E2" s="356"/>
      <c r="F2" s="356" t="s">
        <v>233</v>
      </c>
      <c r="G2" s="356"/>
      <c r="H2" s="356"/>
      <c r="I2" s="357"/>
    </row>
    <row r="3" spans="2:19" ht="20.399999999999999" customHeight="1">
      <c r="B3" s="358" t="s">
        <v>216</v>
      </c>
      <c r="C3" s="353"/>
      <c r="D3" s="353" t="s">
        <v>231</v>
      </c>
      <c r="E3" s="354"/>
      <c r="F3" s="359" t="s">
        <v>216</v>
      </c>
      <c r="G3" s="353"/>
      <c r="H3" s="353" t="s">
        <v>231</v>
      </c>
      <c r="I3" s="354"/>
    </row>
    <row r="4" spans="2:19" s="116" customFormat="1" ht="35.4" customHeight="1">
      <c r="B4" s="141" t="s">
        <v>205</v>
      </c>
      <c r="C4" s="142" t="s">
        <v>207</v>
      </c>
      <c r="D4" s="141" t="s">
        <v>205</v>
      </c>
      <c r="E4" s="142" t="s">
        <v>207</v>
      </c>
      <c r="F4" s="141" t="s">
        <v>205</v>
      </c>
      <c r="G4" s="142" t="s">
        <v>207</v>
      </c>
      <c r="H4" s="141" t="s">
        <v>205</v>
      </c>
      <c r="I4" s="142" t="s">
        <v>207</v>
      </c>
      <c r="J4" s="53"/>
      <c r="K4" s="53"/>
      <c r="L4" s="53"/>
      <c r="M4" s="53"/>
      <c r="N4" s="146"/>
    </row>
    <row r="5" spans="2:19">
      <c r="B5" s="147">
        <v>1</v>
      </c>
      <c r="C5" s="148" t="s">
        <v>234</v>
      </c>
      <c r="D5" s="147">
        <v>1</v>
      </c>
      <c r="E5" s="155" t="s">
        <v>243</v>
      </c>
      <c r="F5" s="147">
        <v>1</v>
      </c>
      <c r="G5" s="155" t="s">
        <v>251</v>
      </c>
      <c r="H5" s="147">
        <v>1</v>
      </c>
      <c r="I5" s="155" t="s">
        <v>258</v>
      </c>
      <c r="R5" s="123"/>
      <c r="S5" s="53"/>
    </row>
    <row r="6" spans="2:19">
      <c r="B6" s="149">
        <v>2</v>
      </c>
      <c r="C6" s="150" t="s">
        <v>237</v>
      </c>
      <c r="D6" s="149">
        <v>2</v>
      </c>
      <c r="E6" s="156" t="s">
        <v>244</v>
      </c>
      <c r="F6" s="149">
        <v>2</v>
      </c>
      <c r="G6" s="150" t="s">
        <v>252</v>
      </c>
      <c r="H6" s="149">
        <v>2</v>
      </c>
      <c r="I6" s="150" t="s">
        <v>262</v>
      </c>
      <c r="R6" s="123"/>
      <c r="S6" s="53"/>
    </row>
    <row r="7" spans="2:19">
      <c r="B7" s="149">
        <v>3</v>
      </c>
      <c r="C7" s="151" t="s">
        <v>235</v>
      </c>
      <c r="D7" s="149">
        <v>3</v>
      </c>
      <c r="E7" s="156" t="s">
        <v>245</v>
      </c>
      <c r="F7" s="149">
        <v>3</v>
      </c>
      <c r="G7" s="150" t="s">
        <v>253</v>
      </c>
      <c r="H7" s="149">
        <v>3</v>
      </c>
      <c r="I7" s="156" t="s">
        <v>259</v>
      </c>
      <c r="R7" s="123"/>
      <c r="S7" s="53"/>
    </row>
    <row r="8" spans="2:19">
      <c r="B8" s="149">
        <v>4</v>
      </c>
      <c r="C8" s="151" t="s">
        <v>236</v>
      </c>
      <c r="D8" s="149">
        <v>4</v>
      </c>
      <c r="E8" s="156" t="s">
        <v>246</v>
      </c>
      <c r="F8" s="149">
        <v>4</v>
      </c>
      <c r="G8" s="156" t="s">
        <v>235</v>
      </c>
      <c r="H8" s="149">
        <v>4</v>
      </c>
      <c r="I8" s="156" t="s">
        <v>260</v>
      </c>
      <c r="R8" s="123"/>
      <c r="S8" s="53"/>
    </row>
    <row r="9" spans="2:19">
      <c r="B9" s="149">
        <v>5</v>
      </c>
      <c r="C9" s="151" t="s">
        <v>238</v>
      </c>
      <c r="D9" s="149">
        <v>5</v>
      </c>
      <c r="E9" s="154">
        <v>23</v>
      </c>
      <c r="F9" s="149">
        <v>5</v>
      </c>
      <c r="G9" s="156" t="s">
        <v>246</v>
      </c>
      <c r="H9" s="149">
        <v>5</v>
      </c>
      <c r="I9" s="156" t="s">
        <v>261</v>
      </c>
      <c r="R9" s="123"/>
      <c r="S9" s="53"/>
    </row>
    <row r="10" spans="2:19">
      <c r="B10" s="149">
        <v>6</v>
      </c>
      <c r="C10" s="151" t="s">
        <v>239</v>
      </c>
      <c r="D10" s="149">
        <v>6</v>
      </c>
      <c r="E10" s="156" t="s">
        <v>247</v>
      </c>
      <c r="F10" s="149">
        <v>6</v>
      </c>
      <c r="G10" s="156" t="s">
        <v>254</v>
      </c>
      <c r="H10" s="149">
        <v>6</v>
      </c>
      <c r="I10" s="156" t="s">
        <v>238</v>
      </c>
      <c r="R10" s="123"/>
      <c r="S10" s="53"/>
    </row>
    <row r="11" spans="2:19">
      <c r="B11" s="149">
        <v>7</v>
      </c>
      <c r="C11" s="151" t="s">
        <v>240</v>
      </c>
      <c r="D11" s="149">
        <v>7</v>
      </c>
      <c r="E11" s="156" t="s">
        <v>248</v>
      </c>
      <c r="F11" s="149">
        <v>7</v>
      </c>
      <c r="G11" s="156" t="s">
        <v>255</v>
      </c>
      <c r="H11" s="149">
        <v>7</v>
      </c>
      <c r="I11" s="156" t="s">
        <v>263</v>
      </c>
      <c r="R11" s="123"/>
      <c r="S11" s="53"/>
    </row>
    <row r="12" spans="2:19">
      <c r="B12" s="149">
        <v>8</v>
      </c>
      <c r="C12" s="151" t="s">
        <v>241</v>
      </c>
      <c r="D12" s="149">
        <v>8</v>
      </c>
      <c r="E12" s="156" t="s">
        <v>249</v>
      </c>
      <c r="F12" s="149">
        <v>8</v>
      </c>
      <c r="G12" s="156" t="s">
        <v>256</v>
      </c>
      <c r="H12" s="149">
        <v>8</v>
      </c>
      <c r="I12" s="156" t="s">
        <v>264</v>
      </c>
      <c r="R12" s="123"/>
      <c r="S12" s="53"/>
    </row>
    <row r="13" spans="2:19">
      <c r="B13" s="152">
        <v>9</v>
      </c>
      <c r="C13" s="153" t="s">
        <v>242</v>
      </c>
      <c r="D13" s="152">
        <v>9</v>
      </c>
      <c r="E13" s="157" t="s">
        <v>250</v>
      </c>
      <c r="F13" s="152">
        <v>9</v>
      </c>
      <c r="G13" s="157" t="s">
        <v>257</v>
      </c>
      <c r="H13" s="152">
        <v>9</v>
      </c>
      <c r="I13" s="157" t="s">
        <v>265</v>
      </c>
      <c r="R13" s="123"/>
      <c r="S13" s="53"/>
    </row>
    <row r="18" spans="2:8">
      <c r="B18" s="139"/>
    </row>
    <row r="19" spans="2:8">
      <c r="B19" s="144"/>
    </row>
    <row r="20" spans="2:8">
      <c r="B20" s="145"/>
    </row>
    <row r="21" spans="2:8">
      <c r="B21" s="144"/>
    </row>
    <row r="22" spans="2:8">
      <c r="B22" s="144"/>
    </row>
    <row r="23" spans="2:8">
      <c r="B23" s="144"/>
    </row>
    <row r="24" spans="2:8">
      <c r="B24" s="144"/>
      <c r="H24" s="143"/>
    </row>
    <row r="25" spans="2:8">
      <c r="B25" s="144"/>
    </row>
    <row r="26" spans="2:8">
      <c r="B26" s="144"/>
    </row>
    <row r="27" spans="2:8">
      <c r="B27" s="144"/>
    </row>
  </sheetData>
  <mergeCells count="6">
    <mergeCell ref="H3:I3"/>
    <mergeCell ref="B2:E2"/>
    <mergeCell ref="F2:I2"/>
    <mergeCell ref="B3:C3"/>
    <mergeCell ref="D3:E3"/>
    <mergeCell ref="F3:G3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X1000"/>
  <sheetViews>
    <sheetView workbookViewId="0">
      <selection activeCell="I24" sqref="I24"/>
    </sheetView>
  </sheetViews>
  <sheetFormatPr defaultColWidth="14.44140625" defaultRowHeight="15.75" customHeight="1"/>
  <cols>
    <col min="1" max="16384" width="14.44140625" style="160"/>
  </cols>
  <sheetData>
    <row r="1" spans="1:24">
      <c r="A1" s="40" t="s">
        <v>118</v>
      </c>
      <c r="B1" s="163" t="s">
        <v>44</v>
      </c>
      <c r="C1" s="316" t="s">
        <v>119</v>
      </c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</row>
    <row r="2" spans="1:24">
      <c r="A2" s="40">
        <v>1</v>
      </c>
      <c r="B2" s="164">
        <v>20874</v>
      </c>
      <c r="C2" s="159" t="s">
        <v>120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</row>
    <row r="3" spans="1:24">
      <c r="A3" s="40">
        <v>1</v>
      </c>
      <c r="B3" s="164">
        <v>22277</v>
      </c>
      <c r="C3" s="159" t="s">
        <v>121</v>
      </c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</row>
    <row r="4" spans="1:24">
      <c r="A4" s="40">
        <v>3</v>
      </c>
      <c r="B4" s="164">
        <v>20562</v>
      </c>
      <c r="C4" s="159" t="s">
        <v>122</v>
      </c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</row>
    <row r="5" spans="1:24">
      <c r="A5" s="40">
        <v>3</v>
      </c>
      <c r="B5" s="164">
        <v>22277</v>
      </c>
      <c r="C5" s="159" t="s">
        <v>123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</row>
    <row r="6" spans="1:24">
      <c r="A6" s="40">
        <v>3</v>
      </c>
      <c r="B6" s="164">
        <v>22283</v>
      </c>
      <c r="C6" s="159" t="s">
        <v>124</v>
      </c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</row>
    <row r="7" spans="1:24">
      <c r="A7" s="40">
        <v>7</v>
      </c>
      <c r="B7" s="164">
        <v>20583</v>
      </c>
      <c r="C7" s="159" t="s">
        <v>125</v>
      </c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4">
      <c r="A8" s="40">
        <v>7</v>
      </c>
      <c r="B8" s="164">
        <v>21941</v>
      </c>
      <c r="C8" s="159" t="s">
        <v>126</v>
      </c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4">
      <c r="A9" s="40">
        <v>9</v>
      </c>
      <c r="B9" s="164">
        <v>22283</v>
      </c>
      <c r="C9" s="159" t="s">
        <v>127</v>
      </c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4">
      <c r="A10" s="40">
        <v>9</v>
      </c>
      <c r="B10" s="164">
        <v>23336</v>
      </c>
      <c r="C10" s="159" t="s">
        <v>128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</row>
    <row r="11" spans="1:24">
      <c r="A11" s="40">
        <v>10</v>
      </c>
      <c r="B11" s="164">
        <v>19256</v>
      </c>
      <c r="C11" s="159" t="s">
        <v>129</v>
      </c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</row>
    <row r="12" spans="1:24">
      <c r="A12" s="40">
        <v>11</v>
      </c>
      <c r="B12" s="164">
        <v>23336</v>
      </c>
      <c r="C12" s="159" t="s">
        <v>130</v>
      </c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</row>
    <row r="13" spans="1:24">
      <c r="A13" s="40">
        <v>12</v>
      </c>
      <c r="B13" s="164">
        <v>21068</v>
      </c>
      <c r="C13" s="159" t="s">
        <v>131</v>
      </c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</row>
    <row r="14" spans="1:24">
      <c r="A14" s="40">
        <v>13</v>
      </c>
      <c r="B14" s="164">
        <v>19452</v>
      </c>
      <c r="C14" s="159" t="s">
        <v>132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</row>
    <row r="15" spans="1:24">
      <c r="A15" s="40">
        <v>13</v>
      </c>
      <c r="B15" s="164">
        <v>22283</v>
      </c>
      <c r="C15" s="159" t="s">
        <v>133</v>
      </c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</row>
    <row r="16" spans="1:24">
      <c r="A16" s="40">
        <v>14</v>
      </c>
      <c r="B16" s="164">
        <v>19496</v>
      </c>
      <c r="C16" s="159" t="s">
        <v>134</v>
      </c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</row>
    <row r="17" spans="1:24">
      <c r="A17" s="40">
        <v>14</v>
      </c>
      <c r="B17" s="164">
        <v>20071</v>
      </c>
      <c r="C17" s="159" t="s">
        <v>135</v>
      </c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</row>
    <row r="18" spans="1:24">
      <c r="A18" s="40">
        <v>14</v>
      </c>
      <c r="B18" s="164">
        <v>23336</v>
      </c>
      <c r="C18" s="159" t="s">
        <v>136</v>
      </c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</row>
    <row r="19" spans="1:24">
      <c r="A19" s="40">
        <v>15</v>
      </c>
      <c r="B19" s="164">
        <v>20562</v>
      </c>
      <c r="C19" s="161" t="s">
        <v>137</v>
      </c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</row>
    <row r="20" spans="1:24">
      <c r="A20" s="40">
        <v>19</v>
      </c>
      <c r="B20" s="164">
        <v>19452</v>
      </c>
      <c r="C20" s="159" t="s">
        <v>138</v>
      </c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</row>
    <row r="21" spans="1:24">
      <c r="A21" s="40">
        <v>19</v>
      </c>
      <c r="B21" s="164">
        <v>23336</v>
      </c>
      <c r="C21" s="159" t="s">
        <v>139</v>
      </c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</row>
    <row r="22" spans="1:24">
      <c r="A22" s="40">
        <v>20</v>
      </c>
      <c r="B22" s="164">
        <v>20874</v>
      </c>
      <c r="C22" s="159" t="s">
        <v>140</v>
      </c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</row>
    <row r="23" spans="1:24">
      <c r="A23" s="162"/>
      <c r="B23" s="162"/>
    </row>
    <row r="24" spans="1:24">
      <c r="A24" s="162"/>
      <c r="B24" s="162"/>
    </row>
    <row r="25" spans="1:24">
      <c r="A25" s="162"/>
      <c r="B25" s="162"/>
    </row>
    <row r="26" spans="1:24">
      <c r="A26" s="162"/>
      <c r="B26" s="162"/>
    </row>
    <row r="27" spans="1:24">
      <c r="A27" s="162"/>
      <c r="B27" s="162"/>
    </row>
    <row r="28" spans="1:24">
      <c r="A28" s="162"/>
      <c r="B28" s="162"/>
    </row>
    <row r="29" spans="1:24">
      <c r="A29" s="162"/>
      <c r="B29" s="162"/>
    </row>
    <row r="30" spans="1:24">
      <c r="A30" s="162"/>
      <c r="B30" s="162"/>
    </row>
    <row r="31" spans="1:24">
      <c r="A31" s="162"/>
      <c r="B31" s="162"/>
    </row>
    <row r="32" spans="1:24">
      <c r="A32" s="162"/>
      <c r="B32" s="162"/>
    </row>
    <row r="33" spans="1:2">
      <c r="A33" s="162"/>
      <c r="B33" s="162"/>
    </row>
    <row r="34" spans="1:2">
      <c r="A34" s="162"/>
      <c r="B34" s="162"/>
    </row>
    <row r="35" spans="1:2">
      <c r="A35" s="162"/>
      <c r="B35" s="162"/>
    </row>
    <row r="36" spans="1:2">
      <c r="A36" s="162"/>
      <c r="B36" s="162"/>
    </row>
    <row r="37" spans="1:2">
      <c r="A37" s="162"/>
      <c r="B37" s="162"/>
    </row>
    <row r="38" spans="1:2">
      <c r="A38" s="162"/>
      <c r="B38" s="162"/>
    </row>
    <row r="39" spans="1:2">
      <c r="A39" s="162"/>
      <c r="B39" s="162"/>
    </row>
    <row r="40" spans="1:2">
      <c r="A40" s="162"/>
      <c r="B40" s="162"/>
    </row>
    <row r="41" spans="1:2">
      <c r="A41" s="162"/>
      <c r="B41" s="162"/>
    </row>
    <row r="42" spans="1:2">
      <c r="A42" s="162"/>
      <c r="B42" s="162"/>
    </row>
    <row r="43" spans="1:2">
      <c r="A43" s="162"/>
      <c r="B43" s="162"/>
    </row>
    <row r="44" spans="1:2">
      <c r="A44" s="162"/>
      <c r="B44" s="162"/>
    </row>
    <row r="45" spans="1:2">
      <c r="A45" s="162"/>
      <c r="B45" s="162"/>
    </row>
    <row r="46" spans="1:2">
      <c r="A46" s="162"/>
      <c r="B46" s="162"/>
    </row>
    <row r="47" spans="1:2">
      <c r="A47" s="162"/>
      <c r="B47" s="162"/>
    </row>
    <row r="48" spans="1:2">
      <c r="A48" s="162"/>
      <c r="B48" s="162"/>
    </row>
    <row r="49" spans="1:2">
      <c r="A49" s="162"/>
      <c r="B49" s="162"/>
    </row>
    <row r="50" spans="1:2">
      <c r="A50" s="162"/>
      <c r="B50" s="162"/>
    </row>
    <row r="51" spans="1:2">
      <c r="A51" s="162"/>
      <c r="B51" s="162"/>
    </row>
    <row r="52" spans="1:2">
      <c r="A52" s="162"/>
      <c r="B52" s="162"/>
    </row>
    <row r="53" spans="1:2">
      <c r="A53" s="162"/>
      <c r="B53" s="162"/>
    </row>
    <row r="54" spans="1:2">
      <c r="A54" s="162"/>
      <c r="B54" s="162"/>
    </row>
    <row r="55" spans="1:2">
      <c r="A55" s="162"/>
      <c r="B55" s="162"/>
    </row>
    <row r="56" spans="1:2">
      <c r="A56" s="162"/>
      <c r="B56" s="162"/>
    </row>
    <row r="57" spans="1:2">
      <c r="A57" s="162"/>
      <c r="B57" s="162"/>
    </row>
    <row r="58" spans="1:2">
      <c r="A58" s="162"/>
      <c r="B58" s="162"/>
    </row>
    <row r="59" spans="1:2">
      <c r="A59" s="162"/>
      <c r="B59" s="162"/>
    </row>
    <row r="60" spans="1:2">
      <c r="A60" s="162"/>
      <c r="B60" s="162"/>
    </row>
    <row r="61" spans="1:2">
      <c r="A61" s="162"/>
      <c r="B61" s="162"/>
    </row>
    <row r="62" spans="1:2">
      <c r="A62" s="162"/>
      <c r="B62" s="162"/>
    </row>
    <row r="63" spans="1:2">
      <c r="A63" s="162"/>
      <c r="B63" s="162"/>
    </row>
    <row r="64" spans="1:2">
      <c r="A64" s="162"/>
      <c r="B64" s="162"/>
    </row>
    <row r="65" spans="1:2">
      <c r="A65" s="162"/>
      <c r="B65" s="162"/>
    </row>
    <row r="66" spans="1:2">
      <c r="A66" s="162"/>
      <c r="B66" s="162"/>
    </row>
    <row r="67" spans="1:2">
      <c r="A67" s="162"/>
      <c r="B67" s="162"/>
    </row>
    <row r="68" spans="1:2">
      <c r="A68" s="162"/>
      <c r="B68" s="162"/>
    </row>
    <row r="69" spans="1:2">
      <c r="A69" s="162"/>
      <c r="B69" s="162"/>
    </row>
    <row r="70" spans="1:2">
      <c r="A70" s="162"/>
      <c r="B70" s="162"/>
    </row>
    <row r="71" spans="1:2">
      <c r="A71" s="162"/>
      <c r="B71" s="162"/>
    </row>
    <row r="72" spans="1:2">
      <c r="A72" s="162"/>
      <c r="B72" s="162"/>
    </row>
    <row r="73" spans="1:2">
      <c r="A73" s="162"/>
      <c r="B73" s="162"/>
    </row>
    <row r="74" spans="1:2">
      <c r="A74" s="162"/>
      <c r="B74" s="162"/>
    </row>
    <row r="75" spans="1:2">
      <c r="A75" s="162"/>
      <c r="B75" s="162"/>
    </row>
    <row r="76" spans="1:2">
      <c r="A76" s="162"/>
      <c r="B76" s="162"/>
    </row>
    <row r="77" spans="1:2">
      <c r="A77" s="162"/>
      <c r="B77" s="162"/>
    </row>
    <row r="78" spans="1:2">
      <c r="A78" s="162"/>
      <c r="B78" s="162"/>
    </row>
    <row r="79" spans="1:2">
      <c r="A79" s="162"/>
      <c r="B79" s="162"/>
    </row>
    <row r="80" spans="1:2">
      <c r="A80" s="162"/>
      <c r="B80" s="162"/>
    </row>
    <row r="81" spans="1:2">
      <c r="A81" s="162"/>
      <c r="B81" s="162"/>
    </row>
    <row r="82" spans="1:2">
      <c r="A82" s="162"/>
      <c r="B82" s="162"/>
    </row>
    <row r="83" spans="1:2">
      <c r="A83" s="162"/>
      <c r="B83" s="162"/>
    </row>
    <row r="84" spans="1:2">
      <c r="A84" s="162"/>
      <c r="B84" s="162"/>
    </row>
    <row r="85" spans="1:2">
      <c r="A85" s="162"/>
      <c r="B85" s="162"/>
    </row>
    <row r="86" spans="1:2">
      <c r="A86" s="162"/>
      <c r="B86" s="162"/>
    </row>
    <row r="87" spans="1:2">
      <c r="A87" s="162"/>
      <c r="B87" s="162"/>
    </row>
    <row r="88" spans="1:2">
      <c r="A88" s="162"/>
      <c r="B88" s="162"/>
    </row>
    <row r="89" spans="1:2">
      <c r="A89" s="162"/>
      <c r="B89" s="162"/>
    </row>
    <row r="90" spans="1:2">
      <c r="A90" s="162"/>
      <c r="B90" s="162"/>
    </row>
    <row r="91" spans="1:2">
      <c r="A91" s="162"/>
      <c r="B91" s="162"/>
    </row>
    <row r="92" spans="1:2">
      <c r="A92" s="162"/>
      <c r="B92" s="162"/>
    </row>
    <row r="93" spans="1:2">
      <c r="A93" s="162"/>
      <c r="B93" s="162"/>
    </row>
    <row r="94" spans="1:2">
      <c r="A94" s="162"/>
      <c r="B94" s="162"/>
    </row>
    <row r="95" spans="1:2">
      <c r="A95" s="162"/>
      <c r="B95" s="162"/>
    </row>
    <row r="96" spans="1:2">
      <c r="A96" s="162"/>
      <c r="B96" s="162"/>
    </row>
    <row r="97" spans="1:2">
      <c r="A97" s="162"/>
      <c r="B97" s="162"/>
    </row>
    <row r="98" spans="1:2">
      <c r="A98" s="162"/>
      <c r="B98" s="162"/>
    </row>
    <row r="99" spans="1:2">
      <c r="A99" s="162"/>
      <c r="B99" s="162"/>
    </row>
    <row r="100" spans="1:2">
      <c r="A100" s="162"/>
      <c r="B100" s="162"/>
    </row>
    <row r="101" spans="1:2">
      <c r="A101" s="162"/>
      <c r="B101" s="162"/>
    </row>
    <row r="102" spans="1:2">
      <c r="A102" s="162"/>
      <c r="B102" s="162"/>
    </row>
    <row r="103" spans="1:2">
      <c r="A103" s="162"/>
      <c r="B103" s="162"/>
    </row>
    <row r="104" spans="1:2">
      <c r="A104" s="162"/>
      <c r="B104" s="162"/>
    </row>
    <row r="105" spans="1:2">
      <c r="A105" s="162"/>
      <c r="B105" s="162"/>
    </row>
    <row r="106" spans="1:2">
      <c r="A106" s="162"/>
      <c r="B106" s="162"/>
    </row>
    <row r="107" spans="1:2">
      <c r="A107" s="162"/>
      <c r="B107" s="162"/>
    </row>
    <row r="108" spans="1:2">
      <c r="A108" s="162"/>
      <c r="B108" s="162"/>
    </row>
    <row r="109" spans="1:2">
      <c r="A109" s="162"/>
      <c r="B109" s="162"/>
    </row>
    <row r="110" spans="1:2">
      <c r="A110" s="162"/>
      <c r="B110" s="162"/>
    </row>
    <row r="111" spans="1:2">
      <c r="A111" s="162"/>
      <c r="B111" s="162"/>
    </row>
    <row r="112" spans="1:2">
      <c r="A112" s="162"/>
      <c r="B112" s="162"/>
    </row>
    <row r="113" spans="1:2">
      <c r="A113" s="162"/>
      <c r="B113" s="162"/>
    </row>
    <row r="114" spans="1:2">
      <c r="A114" s="162"/>
      <c r="B114" s="162"/>
    </row>
    <row r="115" spans="1:2">
      <c r="A115" s="162"/>
      <c r="B115" s="162"/>
    </row>
    <row r="116" spans="1:2">
      <c r="A116" s="162"/>
      <c r="B116" s="162"/>
    </row>
    <row r="117" spans="1:2">
      <c r="A117" s="162"/>
      <c r="B117" s="162"/>
    </row>
    <row r="118" spans="1:2">
      <c r="A118" s="162"/>
      <c r="B118" s="162"/>
    </row>
    <row r="119" spans="1:2">
      <c r="A119" s="162"/>
      <c r="B119" s="162"/>
    </row>
    <row r="120" spans="1:2">
      <c r="A120" s="162"/>
      <c r="B120" s="162"/>
    </row>
    <row r="121" spans="1:2">
      <c r="A121" s="162"/>
      <c r="B121" s="162"/>
    </row>
    <row r="122" spans="1:2">
      <c r="A122" s="162"/>
      <c r="B122" s="162"/>
    </row>
    <row r="123" spans="1:2">
      <c r="A123" s="162"/>
      <c r="B123" s="162"/>
    </row>
    <row r="124" spans="1:2">
      <c r="A124" s="162"/>
      <c r="B124" s="162"/>
    </row>
    <row r="125" spans="1:2">
      <c r="A125" s="162"/>
      <c r="B125" s="162"/>
    </row>
    <row r="126" spans="1:2">
      <c r="A126" s="162"/>
      <c r="B126" s="162"/>
    </row>
    <row r="127" spans="1:2">
      <c r="A127" s="162"/>
      <c r="B127" s="162"/>
    </row>
    <row r="128" spans="1:2">
      <c r="A128" s="162"/>
      <c r="B128" s="162"/>
    </row>
    <row r="129" spans="1:2">
      <c r="A129" s="162"/>
      <c r="B129" s="162"/>
    </row>
    <row r="130" spans="1:2">
      <c r="A130" s="162"/>
      <c r="B130" s="162"/>
    </row>
    <row r="131" spans="1:2">
      <c r="A131" s="162"/>
      <c r="B131" s="162"/>
    </row>
    <row r="132" spans="1:2">
      <c r="A132" s="162"/>
      <c r="B132" s="162"/>
    </row>
    <row r="133" spans="1:2">
      <c r="A133" s="162"/>
      <c r="B133" s="162"/>
    </row>
    <row r="134" spans="1:2">
      <c r="A134" s="162"/>
      <c r="B134" s="162"/>
    </row>
    <row r="135" spans="1:2">
      <c r="A135" s="162"/>
      <c r="B135" s="162"/>
    </row>
    <row r="136" spans="1:2">
      <c r="A136" s="162"/>
      <c r="B136" s="162"/>
    </row>
    <row r="137" spans="1:2">
      <c r="A137" s="162"/>
      <c r="B137" s="162"/>
    </row>
    <row r="138" spans="1:2">
      <c r="A138" s="162"/>
      <c r="B138" s="162"/>
    </row>
    <row r="139" spans="1:2">
      <c r="A139" s="162"/>
      <c r="B139" s="162"/>
    </row>
    <row r="140" spans="1:2">
      <c r="A140" s="162"/>
      <c r="B140" s="162"/>
    </row>
    <row r="141" spans="1:2">
      <c r="A141" s="162"/>
      <c r="B141" s="162"/>
    </row>
    <row r="142" spans="1:2">
      <c r="A142" s="162"/>
      <c r="B142" s="162"/>
    </row>
    <row r="143" spans="1:2">
      <c r="A143" s="162"/>
      <c r="B143" s="162"/>
    </row>
    <row r="144" spans="1:2">
      <c r="A144" s="162"/>
      <c r="B144" s="162"/>
    </row>
    <row r="145" spans="1:2">
      <c r="A145" s="162"/>
      <c r="B145" s="162"/>
    </row>
    <row r="146" spans="1:2">
      <c r="A146" s="162"/>
      <c r="B146" s="162"/>
    </row>
    <row r="147" spans="1:2">
      <c r="A147" s="162"/>
      <c r="B147" s="162"/>
    </row>
    <row r="148" spans="1:2">
      <c r="A148" s="162"/>
      <c r="B148" s="162"/>
    </row>
    <row r="149" spans="1:2">
      <c r="A149" s="162"/>
      <c r="B149" s="162"/>
    </row>
    <row r="150" spans="1:2">
      <c r="A150" s="162"/>
      <c r="B150" s="162"/>
    </row>
    <row r="151" spans="1:2">
      <c r="A151" s="162"/>
      <c r="B151" s="162"/>
    </row>
    <row r="152" spans="1:2">
      <c r="A152" s="162"/>
      <c r="B152" s="162"/>
    </row>
    <row r="153" spans="1:2">
      <c r="A153" s="162"/>
      <c r="B153" s="162"/>
    </row>
    <row r="154" spans="1:2">
      <c r="A154" s="162"/>
      <c r="B154" s="162"/>
    </row>
    <row r="155" spans="1:2">
      <c r="A155" s="162"/>
      <c r="B155" s="162"/>
    </row>
    <row r="156" spans="1:2">
      <c r="A156" s="162"/>
      <c r="B156" s="162"/>
    </row>
    <row r="157" spans="1:2">
      <c r="A157" s="162"/>
      <c r="B157" s="162"/>
    </row>
    <row r="158" spans="1:2">
      <c r="A158" s="162"/>
      <c r="B158" s="162"/>
    </row>
    <row r="159" spans="1:2">
      <c r="A159" s="162"/>
      <c r="B159" s="162"/>
    </row>
    <row r="160" spans="1:2">
      <c r="A160" s="162"/>
      <c r="B160" s="162"/>
    </row>
    <row r="161" spans="1:2">
      <c r="A161" s="162"/>
      <c r="B161" s="162"/>
    </row>
    <row r="162" spans="1:2">
      <c r="A162" s="162"/>
      <c r="B162" s="162"/>
    </row>
    <row r="163" spans="1:2">
      <c r="A163" s="162"/>
      <c r="B163" s="162"/>
    </row>
    <row r="164" spans="1:2">
      <c r="A164" s="162"/>
      <c r="B164" s="162"/>
    </row>
    <row r="165" spans="1:2">
      <c r="A165" s="162"/>
      <c r="B165" s="162"/>
    </row>
    <row r="166" spans="1:2">
      <c r="A166" s="162"/>
      <c r="B166" s="162"/>
    </row>
    <row r="167" spans="1:2">
      <c r="A167" s="162"/>
      <c r="B167" s="162"/>
    </row>
    <row r="168" spans="1:2">
      <c r="A168" s="162"/>
      <c r="B168" s="162"/>
    </row>
    <row r="169" spans="1:2">
      <c r="A169" s="162"/>
      <c r="B169" s="162"/>
    </row>
    <row r="170" spans="1:2">
      <c r="A170" s="162"/>
      <c r="B170" s="162"/>
    </row>
    <row r="171" spans="1:2">
      <c r="A171" s="162"/>
      <c r="B171" s="162"/>
    </row>
    <row r="172" spans="1:2">
      <c r="A172" s="162"/>
      <c r="B172" s="162"/>
    </row>
    <row r="173" spans="1:2">
      <c r="A173" s="162"/>
      <c r="B173" s="162"/>
    </row>
    <row r="174" spans="1:2">
      <c r="A174" s="162"/>
      <c r="B174" s="162"/>
    </row>
    <row r="175" spans="1:2">
      <c r="A175" s="162"/>
      <c r="B175" s="162"/>
    </row>
    <row r="176" spans="1:2">
      <c r="A176" s="162"/>
      <c r="B176" s="162"/>
    </row>
    <row r="177" spans="1:2">
      <c r="A177" s="162"/>
      <c r="B177" s="162"/>
    </row>
    <row r="178" spans="1:2">
      <c r="A178" s="162"/>
      <c r="B178" s="162"/>
    </row>
    <row r="179" spans="1:2">
      <c r="A179" s="162"/>
      <c r="B179" s="162"/>
    </row>
    <row r="180" spans="1:2">
      <c r="A180" s="162"/>
      <c r="B180" s="162"/>
    </row>
    <row r="181" spans="1:2">
      <c r="A181" s="162"/>
      <c r="B181" s="162"/>
    </row>
    <row r="182" spans="1:2">
      <c r="A182" s="162"/>
      <c r="B182" s="162"/>
    </row>
    <row r="183" spans="1:2">
      <c r="A183" s="162"/>
      <c r="B183" s="162"/>
    </row>
    <row r="184" spans="1:2">
      <c r="A184" s="162"/>
      <c r="B184" s="162"/>
    </row>
    <row r="185" spans="1:2">
      <c r="A185" s="162"/>
      <c r="B185" s="162"/>
    </row>
    <row r="186" spans="1:2">
      <c r="A186" s="162"/>
      <c r="B186" s="162"/>
    </row>
    <row r="187" spans="1:2">
      <c r="A187" s="162"/>
      <c r="B187" s="162"/>
    </row>
    <row r="188" spans="1:2">
      <c r="A188" s="162"/>
      <c r="B188" s="162"/>
    </row>
    <row r="189" spans="1:2">
      <c r="A189" s="162"/>
      <c r="B189" s="162"/>
    </row>
    <row r="190" spans="1:2">
      <c r="A190" s="162"/>
      <c r="B190" s="162"/>
    </row>
    <row r="191" spans="1:2">
      <c r="A191" s="162"/>
      <c r="B191" s="162"/>
    </row>
    <row r="192" spans="1:2">
      <c r="A192" s="162"/>
      <c r="B192" s="162"/>
    </row>
    <row r="193" spans="1:2">
      <c r="A193" s="162"/>
      <c r="B193" s="162"/>
    </row>
    <row r="194" spans="1:2">
      <c r="A194" s="162"/>
      <c r="B194" s="162"/>
    </row>
    <row r="195" spans="1:2">
      <c r="A195" s="162"/>
      <c r="B195" s="162"/>
    </row>
    <row r="196" spans="1:2">
      <c r="A196" s="162"/>
      <c r="B196" s="162"/>
    </row>
    <row r="197" spans="1:2">
      <c r="A197" s="162"/>
      <c r="B197" s="162"/>
    </row>
    <row r="198" spans="1:2">
      <c r="A198" s="162"/>
      <c r="B198" s="162"/>
    </row>
    <row r="199" spans="1:2">
      <c r="A199" s="162"/>
      <c r="B199" s="162"/>
    </row>
    <row r="200" spans="1:2">
      <c r="A200" s="162"/>
      <c r="B200" s="162"/>
    </row>
    <row r="201" spans="1:2">
      <c r="A201" s="162"/>
      <c r="B201" s="162"/>
    </row>
    <row r="202" spans="1:2">
      <c r="A202" s="162"/>
      <c r="B202" s="162"/>
    </row>
    <row r="203" spans="1:2">
      <c r="A203" s="162"/>
      <c r="B203" s="162"/>
    </row>
    <row r="204" spans="1:2">
      <c r="A204" s="162"/>
      <c r="B204" s="162"/>
    </row>
    <row r="205" spans="1:2">
      <c r="A205" s="162"/>
      <c r="B205" s="162"/>
    </row>
    <row r="206" spans="1:2">
      <c r="A206" s="162"/>
      <c r="B206" s="162"/>
    </row>
    <row r="207" spans="1:2">
      <c r="A207" s="162"/>
      <c r="B207" s="162"/>
    </row>
    <row r="208" spans="1:2">
      <c r="A208" s="162"/>
      <c r="B208" s="162"/>
    </row>
    <row r="209" spans="1:2">
      <c r="A209" s="162"/>
      <c r="B209" s="162"/>
    </row>
    <row r="210" spans="1:2">
      <c r="A210" s="162"/>
      <c r="B210" s="162"/>
    </row>
    <row r="211" spans="1:2">
      <c r="A211" s="162"/>
      <c r="B211" s="162"/>
    </row>
    <row r="212" spans="1:2">
      <c r="A212" s="162"/>
      <c r="B212" s="162"/>
    </row>
    <row r="213" spans="1:2">
      <c r="A213" s="162"/>
      <c r="B213" s="162"/>
    </row>
    <row r="214" spans="1:2">
      <c r="A214" s="162"/>
      <c r="B214" s="162"/>
    </row>
    <row r="215" spans="1:2">
      <c r="A215" s="162"/>
      <c r="B215" s="162"/>
    </row>
    <row r="216" spans="1:2">
      <c r="A216" s="162"/>
      <c r="B216" s="162"/>
    </row>
    <row r="217" spans="1:2">
      <c r="A217" s="162"/>
      <c r="B217" s="162"/>
    </row>
    <row r="218" spans="1:2">
      <c r="A218" s="162"/>
      <c r="B218" s="162"/>
    </row>
    <row r="219" spans="1:2">
      <c r="A219" s="162"/>
      <c r="B219" s="162"/>
    </row>
    <row r="220" spans="1:2">
      <c r="A220" s="162"/>
      <c r="B220" s="162"/>
    </row>
    <row r="221" spans="1:2">
      <c r="A221" s="162"/>
      <c r="B221" s="162"/>
    </row>
    <row r="222" spans="1:2">
      <c r="A222" s="162"/>
      <c r="B222" s="162"/>
    </row>
    <row r="223" spans="1:2">
      <c r="A223" s="162"/>
      <c r="B223" s="162"/>
    </row>
    <row r="224" spans="1:2">
      <c r="A224" s="162"/>
      <c r="B224" s="162"/>
    </row>
    <row r="225" spans="1:2">
      <c r="A225" s="162"/>
      <c r="B225" s="162"/>
    </row>
    <row r="226" spans="1:2">
      <c r="A226" s="162"/>
      <c r="B226" s="162"/>
    </row>
    <row r="227" spans="1:2">
      <c r="A227" s="162"/>
      <c r="B227" s="162"/>
    </row>
    <row r="228" spans="1:2">
      <c r="A228" s="162"/>
      <c r="B228" s="162"/>
    </row>
    <row r="229" spans="1:2">
      <c r="A229" s="162"/>
      <c r="B229" s="162"/>
    </row>
    <row r="230" spans="1:2">
      <c r="A230" s="162"/>
      <c r="B230" s="162"/>
    </row>
    <row r="231" spans="1:2">
      <c r="A231" s="162"/>
      <c r="B231" s="162"/>
    </row>
    <row r="232" spans="1:2">
      <c r="A232" s="162"/>
      <c r="B232" s="162"/>
    </row>
    <row r="233" spans="1:2">
      <c r="A233" s="162"/>
      <c r="B233" s="162"/>
    </row>
    <row r="234" spans="1:2">
      <c r="A234" s="162"/>
      <c r="B234" s="162"/>
    </row>
    <row r="235" spans="1:2">
      <c r="A235" s="162"/>
      <c r="B235" s="162"/>
    </row>
    <row r="236" spans="1:2">
      <c r="A236" s="162"/>
      <c r="B236" s="162"/>
    </row>
    <row r="237" spans="1:2">
      <c r="A237" s="162"/>
      <c r="B237" s="162"/>
    </row>
    <row r="238" spans="1:2">
      <c r="A238" s="162"/>
      <c r="B238" s="162"/>
    </row>
    <row r="239" spans="1:2">
      <c r="A239" s="162"/>
      <c r="B239" s="162"/>
    </row>
    <row r="240" spans="1:2">
      <c r="A240" s="162"/>
      <c r="B240" s="162"/>
    </row>
    <row r="241" spans="1:2">
      <c r="A241" s="162"/>
      <c r="B241" s="162"/>
    </row>
    <row r="242" spans="1:2">
      <c r="A242" s="162"/>
      <c r="B242" s="162"/>
    </row>
    <row r="243" spans="1:2">
      <c r="A243" s="162"/>
      <c r="B243" s="162"/>
    </row>
    <row r="244" spans="1:2">
      <c r="A244" s="162"/>
      <c r="B244" s="162"/>
    </row>
    <row r="245" spans="1:2">
      <c r="A245" s="162"/>
      <c r="B245" s="162"/>
    </row>
    <row r="246" spans="1:2">
      <c r="A246" s="162"/>
      <c r="B246" s="162"/>
    </row>
    <row r="247" spans="1:2">
      <c r="A247" s="162"/>
      <c r="B247" s="162"/>
    </row>
    <row r="248" spans="1:2">
      <c r="A248" s="162"/>
      <c r="B248" s="162"/>
    </row>
    <row r="249" spans="1:2">
      <c r="A249" s="162"/>
      <c r="B249" s="162"/>
    </row>
    <row r="250" spans="1:2">
      <c r="A250" s="162"/>
      <c r="B250" s="162"/>
    </row>
    <row r="251" spans="1:2">
      <c r="A251" s="162"/>
      <c r="B251" s="162"/>
    </row>
    <row r="252" spans="1:2">
      <c r="A252" s="162"/>
      <c r="B252" s="162"/>
    </row>
    <row r="253" spans="1:2">
      <c r="A253" s="162"/>
      <c r="B253" s="162"/>
    </row>
    <row r="254" spans="1:2">
      <c r="A254" s="162"/>
      <c r="B254" s="162"/>
    </row>
    <row r="255" spans="1:2">
      <c r="A255" s="162"/>
      <c r="B255" s="162"/>
    </row>
    <row r="256" spans="1:2">
      <c r="A256" s="162"/>
      <c r="B256" s="162"/>
    </row>
    <row r="257" spans="1:2">
      <c r="A257" s="162"/>
      <c r="B257" s="162"/>
    </row>
    <row r="258" spans="1:2">
      <c r="A258" s="162"/>
      <c r="B258" s="162"/>
    </row>
    <row r="259" spans="1:2">
      <c r="A259" s="162"/>
      <c r="B259" s="162"/>
    </row>
    <row r="260" spans="1:2">
      <c r="A260" s="162"/>
      <c r="B260" s="162"/>
    </row>
    <row r="261" spans="1:2">
      <c r="A261" s="162"/>
      <c r="B261" s="162"/>
    </row>
    <row r="262" spans="1:2">
      <c r="A262" s="162"/>
      <c r="B262" s="162"/>
    </row>
    <row r="263" spans="1:2">
      <c r="A263" s="162"/>
      <c r="B263" s="162"/>
    </row>
    <row r="264" spans="1:2">
      <c r="A264" s="162"/>
      <c r="B264" s="162"/>
    </row>
    <row r="265" spans="1:2">
      <c r="A265" s="162"/>
      <c r="B265" s="162"/>
    </row>
    <row r="266" spans="1:2">
      <c r="A266" s="162"/>
      <c r="B266" s="162"/>
    </row>
    <row r="267" spans="1:2">
      <c r="A267" s="162"/>
      <c r="B267" s="162"/>
    </row>
    <row r="268" spans="1:2">
      <c r="A268" s="162"/>
      <c r="B268" s="162"/>
    </row>
    <row r="269" spans="1:2">
      <c r="A269" s="162"/>
      <c r="B269" s="162"/>
    </row>
    <row r="270" spans="1:2">
      <c r="A270" s="162"/>
      <c r="B270" s="162"/>
    </row>
    <row r="271" spans="1:2">
      <c r="A271" s="162"/>
      <c r="B271" s="162"/>
    </row>
    <row r="272" spans="1:2">
      <c r="A272" s="162"/>
      <c r="B272" s="162"/>
    </row>
    <row r="273" spans="1:2">
      <c r="A273" s="162"/>
      <c r="B273" s="162"/>
    </row>
    <row r="274" spans="1:2">
      <c r="A274" s="162"/>
      <c r="B274" s="162"/>
    </row>
    <row r="275" spans="1:2">
      <c r="A275" s="162"/>
      <c r="B275" s="162"/>
    </row>
    <row r="276" spans="1:2">
      <c r="A276" s="162"/>
      <c r="B276" s="162"/>
    </row>
    <row r="277" spans="1:2">
      <c r="A277" s="162"/>
      <c r="B277" s="162"/>
    </row>
    <row r="278" spans="1:2">
      <c r="A278" s="162"/>
      <c r="B278" s="162"/>
    </row>
    <row r="279" spans="1:2">
      <c r="A279" s="162"/>
      <c r="B279" s="162"/>
    </row>
    <row r="280" spans="1:2">
      <c r="A280" s="162"/>
      <c r="B280" s="162"/>
    </row>
    <row r="281" spans="1:2">
      <c r="A281" s="162"/>
      <c r="B281" s="162"/>
    </row>
    <row r="282" spans="1:2">
      <c r="A282" s="162"/>
      <c r="B282" s="162"/>
    </row>
    <row r="283" spans="1:2">
      <c r="A283" s="162"/>
      <c r="B283" s="162"/>
    </row>
    <row r="284" spans="1:2">
      <c r="A284" s="162"/>
      <c r="B284" s="162"/>
    </row>
    <row r="285" spans="1:2">
      <c r="A285" s="162"/>
      <c r="B285" s="162"/>
    </row>
    <row r="286" spans="1:2">
      <c r="A286" s="162"/>
      <c r="B286" s="162"/>
    </row>
    <row r="287" spans="1:2">
      <c r="A287" s="162"/>
      <c r="B287" s="162"/>
    </row>
    <row r="288" spans="1:2">
      <c r="A288" s="162"/>
      <c r="B288" s="162"/>
    </row>
    <row r="289" spans="1:2">
      <c r="A289" s="162"/>
      <c r="B289" s="162"/>
    </row>
    <row r="290" spans="1:2">
      <c r="A290" s="162"/>
      <c r="B290" s="162"/>
    </row>
    <row r="291" spans="1:2">
      <c r="A291" s="162"/>
      <c r="B291" s="162"/>
    </row>
    <row r="292" spans="1:2">
      <c r="A292" s="162"/>
      <c r="B292" s="162"/>
    </row>
    <row r="293" spans="1:2">
      <c r="A293" s="162"/>
      <c r="B293" s="162"/>
    </row>
    <row r="294" spans="1:2">
      <c r="A294" s="162"/>
      <c r="B294" s="162"/>
    </row>
    <row r="295" spans="1:2">
      <c r="A295" s="162"/>
      <c r="B295" s="162"/>
    </row>
    <row r="296" spans="1:2">
      <c r="A296" s="162"/>
      <c r="B296" s="162"/>
    </row>
    <row r="297" spans="1:2">
      <c r="A297" s="162"/>
      <c r="B297" s="162"/>
    </row>
    <row r="298" spans="1:2">
      <c r="A298" s="162"/>
      <c r="B298" s="162"/>
    </row>
    <row r="299" spans="1:2">
      <c r="A299" s="162"/>
      <c r="B299" s="162"/>
    </row>
    <row r="300" spans="1:2">
      <c r="A300" s="162"/>
      <c r="B300" s="162"/>
    </row>
    <row r="301" spans="1:2">
      <c r="A301" s="162"/>
      <c r="B301" s="162"/>
    </row>
    <row r="302" spans="1:2">
      <c r="A302" s="162"/>
      <c r="B302" s="162"/>
    </row>
    <row r="303" spans="1:2">
      <c r="A303" s="162"/>
      <c r="B303" s="162"/>
    </row>
    <row r="304" spans="1:2">
      <c r="A304" s="162"/>
      <c r="B304" s="162"/>
    </row>
    <row r="305" spans="1:2">
      <c r="A305" s="162"/>
      <c r="B305" s="162"/>
    </row>
    <row r="306" spans="1:2">
      <c r="A306" s="162"/>
      <c r="B306" s="162"/>
    </row>
    <row r="307" spans="1:2">
      <c r="A307" s="162"/>
      <c r="B307" s="162"/>
    </row>
    <row r="308" spans="1:2">
      <c r="A308" s="162"/>
      <c r="B308" s="162"/>
    </row>
    <row r="309" spans="1:2">
      <c r="A309" s="162"/>
      <c r="B309" s="162"/>
    </row>
    <row r="310" spans="1:2">
      <c r="A310" s="162"/>
      <c r="B310" s="162"/>
    </row>
    <row r="311" spans="1:2">
      <c r="A311" s="162"/>
      <c r="B311" s="162"/>
    </row>
    <row r="312" spans="1:2">
      <c r="A312" s="162"/>
      <c r="B312" s="162"/>
    </row>
    <row r="313" spans="1:2">
      <c r="A313" s="162"/>
      <c r="B313" s="162"/>
    </row>
    <row r="314" spans="1:2">
      <c r="A314" s="162"/>
      <c r="B314" s="162"/>
    </row>
    <row r="315" spans="1:2">
      <c r="A315" s="162"/>
      <c r="B315" s="162"/>
    </row>
    <row r="316" spans="1:2">
      <c r="A316" s="162"/>
      <c r="B316" s="162"/>
    </row>
    <row r="317" spans="1:2">
      <c r="A317" s="162"/>
      <c r="B317" s="162"/>
    </row>
    <row r="318" spans="1:2">
      <c r="A318" s="162"/>
      <c r="B318" s="162"/>
    </row>
    <row r="319" spans="1:2">
      <c r="A319" s="162"/>
      <c r="B319" s="162"/>
    </row>
    <row r="320" spans="1:2">
      <c r="A320" s="162"/>
      <c r="B320" s="162"/>
    </row>
    <row r="321" spans="1:2">
      <c r="A321" s="162"/>
      <c r="B321" s="162"/>
    </row>
    <row r="322" spans="1:2">
      <c r="A322" s="162"/>
      <c r="B322" s="162"/>
    </row>
    <row r="323" spans="1:2">
      <c r="A323" s="162"/>
      <c r="B323" s="162"/>
    </row>
    <row r="324" spans="1:2">
      <c r="A324" s="162"/>
      <c r="B324" s="162"/>
    </row>
    <row r="325" spans="1:2">
      <c r="A325" s="162"/>
      <c r="B325" s="162"/>
    </row>
    <row r="326" spans="1:2">
      <c r="A326" s="162"/>
      <c r="B326" s="162"/>
    </row>
    <row r="327" spans="1:2">
      <c r="A327" s="162"/>
      <c r="B327" s="162"/>
    </row>
    <row r="328" spans="1:2">
      <c r="A328" s="162"/>
      <c r="B328" s="162"/>
    </row>
    <row r="329" spans="1:2">
      <c r="A329" s="162"/>
      <c r="B329" s="162"/>
    </row>
    <row r="330" spans="1:2">
      <c r="A330" s="162"/>
      <c r="B330" s="162"/>
    </row>
    <row r="331" spans="1:2">
      <c r="A331" s="162"/>
      <c r="B331" s="162"/>
    </row>
    <row r="332" spans="1:2">
      <c r="A332" s="162"/>
      <c r="B332" s="162"/>
    </row>
    <row r="333" spans="1:2">
      <c r="A333" s="162"/>
      <c r="B333" s="162"/>
    </row>
    <row r="334" spans="1:2">
      <c r="A334" s="162"/>
      <c r="B334" s="162"/>
    </row>
    <row r="335" spans="1:2">
      <c r="A335" s="162"/>
      <c r="B335" s="162"/>
    </row>
    <row r="336" spans="1:2">
      <c r="A336" s="162"/>
      <c r="B336" s="162"/>
    </row>
    <row r="337" spans="1:2">
      <c r="A337" s="162"/>
      <c r="B337" s="162"/>
    </row>
    <row r="338" spans="1:2">
      <c r="A338" s="162"/>
      <c r="B338" s="162"/>
    </row>
    <row r="339" spans="1:2">
      <c r="A339" s="162"/>
      <c r="B339" s="162"/>
    </row>
    <row r="340" spans="1:2">
      <c r="A340" s="162"/>
      <c r="B340" s="162"/>
    </row>
    <row r="341" spans="1:2">
      <c r="A341" s="162"/>
      <c r="B341" s="162"/>
    </row>
    <row r="342" spans="1:2">
      <c r="A342" s="162"/>
      <c r="B342" s="162"/>
    </row>
    <row r="343" spans="1:2">
      <c r="A343" s="162"/>
      <c r="B343" s="162"/>
    </row>
    <row r="344" spans="1:2">
      <c r="A344" s="162"/>
      <c r="B344" s="162"/>
    </row>
    <row r="345" spans="1:2">
      <c r="A345" s="162"/>
      <c r="B345" s="162"/>
    </row>
    <row r="346" spans="1:2">
      <c r="A346" s="162"/>
      <c r="B346" s="162"/>
    </row>
    <row r="347" spans="1:2">
      <c r="A347" s="162"/>
      <c r="B347" s="162"/>
    </row>
    <row r="348" spans="1:2">
      <c r="A348" s="162"/>
      <c r="B348" s="162"/>
    </row>
    <row r="349" spans="1:2">
      <c r="A349" s="162"/>
      <c r="B349" s="162"/>
    </row>
    <row r="350" spans="1:2">
      <c r="A350" s="162"/>
      <c r="B350" s="162"/>
    </row>
    <row r="351" spans="1:2">
      <c r="A351" s="162"/>
      <c r="B351" s="162"/>
    </row>
    <row r="352" spans="1:2">
      <c r="A352" s="162"/>
      <c r="B352" s="162"/>
    </row>
    <row r="353" spans="1:2">
      <c r="A353" s="162"/>
      <c r="B353" s="162"/>
    </row>
    <row r="354" spans="1:2">
      <c r="A354" s="162"/>
      <c r="B354" s="162"/>
    </row>
    <row r="355" spans="1:2">
      <c r="A355" s="162"/>
      <c r="B355" s="162"/>
    </row>
    <row r="356" spans="1:2">
      <c r="A356" s="162"/>
      <c r="B356" s="162"/>
    </row>
    <row r="357" spans="1:2">
      <c r="A357" s="162"/>
      <c r="B357" s="162"/>
    </row>
    <row r="358" spans="1:2">
      <c r="A358" s="162"/>
      <c r="B358" s="162"/>
    </row>
    <row r="359" spans="1:2">
      <c r="A359" s="162"/>
      <c r="B359" s="162"/>
    </row>
    <row r="360" spans="1:2">
      <c r="A360" s="162"/>
      <c r="B360" s="162"/>
    </row>
    <row r="361" spans="1:2">
      <c r="A361" s="162"/>
      <c r="B361" s="162"/>
    </row>
    <row r="362" spans="1:2">
      <c r="A362" s="162"/>
      <c r="B362" s="162"/>
    </row>
    <row r="363" spans="1:2">
      <c r="A363" s="162"/>
      <c r="B363" s="162"/>
    </row>
    <row r="364" spans="1:2">
      <c r="A364" s="162"/>
      <c r="B364" s="162"/>
    </row>
    <row r="365" spans="1:2">
      <c r="A365" s="162"/>
      <c r="B365" s="162"/>
    </row>
    <row r="366" spans="1:2">
      <c r="A366" s="162"/>
      <c r="B366" s="162"/>
    </row>
    <row r="367" spans="1:2">
      <c r="A367" s="162"/>
      <c r="B367" s="162"/>
    </row>
    <row r="368" spans="1:2">
      <c r="A368" s="162"/>
      <c r="B368" s="162"/>
    </row>
    <row r="369" spans="1:2">
      <c r="A369" s="162"/>
      <c r="B369" s="162"/>
    </row>
    <row r="370" spans="1:2">
      <c r="A370" s="162"/>
      <c r="B370" s="162"/>
    </row>
    <row r="371" spans="1:2">
      <c r="A371" s="162"/>
      <c r="B371" s="162"/>
    </row>
    <row r="372" spans="1:2">
      <c r="A372" s="162"/>
      <c r="B372" s="162"/>
    </row>
    <row r="373" spans="1:2">
      <c r="A373" s="162"/>
      <c r="B373" s="162"/>
    </row>
    <row r="374" spans="1:2">
      <c r="A374" s="162"/>
      <c r="B374" s="162"/>
    </row>
    <row r="375" spans="1:2">
      <c r="A375" s="162"/>
      <c r="B375" s="162"/>
    </row>
    <row r="376" spans="1:2">
      <c r="A376" s="162"/>
      <c r="B376" s="162"/>
    </row>
    <row r="377" spans="1:2">
      <c r="A377" s="162"/>
      <c r="B377" s="162"/>
    </row>
    <row r="378" spans="1:2">
      <c r="A378" s="162"/>
      <c r="B378" s="162"/>
    </row>
    <row r="379" spans="1:2">
      <c r="A379" s="162"/>
      <c r="B379" s="162"/>
    </row>
    <row r="380" spans="1:2">
      <c r="A380" s="162"/>
      <c r="B380" s="162"/>
    </row>
    <row r="381" spans="1:2">
      <c r="A381" s="162"/>
      <c r="B381" s="162"/>
    </row>
    <row r="382" spans="1:2">
      <c r="A382" s="162"/>
      <c r="B382" s="162"/>
    </row>
    <row r="383" spans="1:2">
      <c r="A383" s="162"/>
      <c r="B383" s="162"/>
    </row>
    <row r="384" spans="1:2">
      <c r="A384" s="162"/>
      <c r="B384" s="162"/>
    </row>
    <row r="385" spans="1:2">
      <c r="A385" s="162"/>
      <c r="B385" s="162"/>
    </row>
    <row r="386" spans="1:2">
      <c r="A386" s="162"/>
      <c r="B386" s="162"/>
    </row>
    <row r="387" spans="1:2">
      <c r="A387" s="162"/>
      <c r="B387" s="162"/>
    </row>
    <row r="388" spans="1:2">
      <c r="A388" s="162"/>
      <c r="B388" s="162"/>
    </row>
    <row r="389" spans="1:2">
      <c r="A389" s="162"/>
      <c r="B389" s="162"/>
    </row>
    <row r="390" spans="1:2">
      <c r="A390" s="162"/>
      <c r="B390" s="162"/>
    </row>
    <row r="391" spans="1:2">
      <c r="A391" s="162"/>
      <c r="B391" s="162"/>
    </row>
    <row r="392" spans="1:2">
      <c r="A392" s="162"/>
      <c r="B392" s="162"/>
    </row>
    <row r="393" spans="1:2">
      <c r="A393" s="162"/>
      <c r="B393" s="162"/>
    </row>
    <row r="394" spans="1:2">
      <c r="A394" s="162"/>
      <c r="B394" s="162"/>
    </row>
    <row r="395" spans="1:2">
      <c r="A395" s="162"/>
      <c r="B395" s="162"/>
    </row>
    <row r="396" spans="1:2">
      <c r="A396" s="162"/>
      <c r="B396" s="162"/>
    </row>
    <row r="397" spans="1:2">
      <c r="A397" s="162"/>
      <c r="B397" s="162"/>
    </row>
    <row r="398" spans="1:2">
      <c r="A398" s="162"/>
      <c r="B398" s="162"/>
    </row>
    <row r="399" spans="1:2">
      <c r="A399" s="162"/>
      <c r="B399" s="162"/>
    </row>
    <row r="400" spans="1:2">
      <c r="A400" s="162"/>
      <c r="B400" s="162"/>
    </row>
    <row r="401" spans="1:2">
      <c r="A401" s="162"/>
      <c r="B401" s="162"/>
    </row>
    <row r="402" spans="1:2">
      <c r="A402" s="162"/>
      <c r="B402" s="162"/>
    </row>
    <row r="403" spans="1:2">
      <c r="A403" s="162"/>
      <c r="B403" s="162"/>
    </row>
    <row r="404" spans="1:2">
      <c r="A404" s="162"/>
      <c r="B404" s="162"/>
    </row>
    <row r="405" spans="1:2">
      <c r="A405" s="162"/>
      <c r="B405" s="162"/>
    </row>
    <row r="406" spans="1:2">
      <c r="A406" s="162"/>
      <c r="B406" s="162"/>
    </row>
    <row r="407" spans="1:2">
      <c r="A407" s="162"/>
      <c r="B407" s="162"/>
    </row>
    <row r="408" spans="1:2">
      <c r="A408" s="162"/>
      <c r="B408" s="162"/>
    </row>
    <row r="409" spans="1:2">
      <c r="A409" s="162"/>
      <c r="B409" s="162"/>
    </row>
    <row r="410" spans="1:2">
      <c r="A410" s="162"/>
      <c r="B410" s="162"/>
    </row>
    <row r="411" spans="1:2">
      <c r="A411" s="162"/>
      <c r="B411" s="162"/>
    </row>
    <row r="412" spans="1:2">
      <c r="A412" s="162"/>
      <c r="B412" s="162"/>
    </row>
    <row r="413" spans="1:2">
      <c r="A413" s="162"/>
      <c r="B413" s="162"/>
    </row>
    <row r="414" spans="1:2">
      <c r="A414" s="162"/>
      <c r="B414" s="162"/>
    </row>
    <row r="415" spans="1:2">
      <c r="A415" s="162"/>
      <c r="B415" s="162"/>
    </row>
    <row r="416" spans="1:2">
      <c r="A416" s="162"/>
      <c r="B416" s="162"/>
    </row>
    <row r="417" spans="1:2">
      <c r="A417" s="162"/>
      <c r="B417" s="162"/>
    </row>
    <row r="418" spans="1:2">
      <c r="A418" s="162"/>
      <c r="B418" s="162"/>
    </row>
    <row r="419" spans="1:2">
      <c r="A419" s="162"/>
      <c r="B419" s="162"/>
    </row>
    <row r="420" spans="1:2">
      <c r="A420" s="162"/>
      <c r="B420" s="162"/>
    </row>
    <row r="421" spans="1:2">
      <c r="A421" s="162"/>
      <c r="B421" s="162"/>
    </row>
    <row r="422" spans="1:2">
      <c r="A422" s="162"/>
      <c r="B422" s="162"/>
    </row>
    <row r="423" spans="1:2">
      <c r="A423" s="162"/>
      <c r="B423" s="162"/>
    </row>
    <row r="424" spans="1:2">
      <c r="A424" s="162"/>
      <c r="B424" s="162"/>
    </row>
    <row r="425" spans="1:2">
      <c r="A425" s="162"/>
      <c r="B425" s="162"/>
    </row>
    <row r="426" spans="1:2">
      <c r="A426" s="162"/>
      <c r="B426" s="162"/>
    </row>
    <row r="427" spans="1:2">
      <c r="A427" s="162"/>
      <c r="B427" s="162"/>
    </row>
    <row r="428" spans="1:2">
      <c r="A428" s="162"/>
      <c r="B428" s="162"/>
    </row>
    <row r="429" spans="1:2">
      <c r="A429" s="162"/>
      <c r="B429" s="162"/>
    </row>
    <row r="430" spans="1:2">
      <c r="A430" s="162"/>
      <c r="B430" s="162"/>
    </row>
    <row r="431" spans="1:2">
      <c r="A431" s="162"/>
      <c r="B431" s="162"/>
    </row>
    <row r="432" spans="1:2">
      <c r="A432" s="162"/>
      <c r="B432" s="162"/>
    </row>
    <row r="433" spans="1:2">
      <c r="A433" s="162"/>
      <c r="B433" s="162"/>
    </row>
    <row r="434" spans="1:2">
      <c r="A434" s="162"/>
      <c r="B434" s="162"/>
    </row>
    <row r="435" spans="1:2">
      <c r="A435" s="162"/>
      <c r="B435" s="162"/>
    </row>
    <row r="436" spans="1:2">
      <c r="A436" s="162"/>
      <c r="B436" s="162"/>
    </row>
    <row r="437" spans="1:2">
      <c r="A437" s="162"/>
      <c r="B437" s="162"/>
    </row>
    <row r="438" spans="1:2">
      <c r="A438" s="162"/>
      <c r="B438" s="162"/>
    </row>
    <row r="439" spans="1:2">
      <c r="A439" s="162"/>
      <c r="B439" s="162"/>
    </row>
    <row r="440" spans="1:2">
      <c r="A440" s="162"/>
      <c r="B440" s="162"/>
    </row>
    <row r="441" spans="1:2">
      <c r="A441" s="162"/>
      <c r="B441" s="162"/>
    </row>
    <row r="442" spans="1:2">
      <c r="A442" s="162"/>
      <c r="B442" s="162"/>
    </row>
    <row r="443" spans="1:2">
      <c r="A443" s="162"/>
      <c r="B443" s="162"/>
    </row>
    <row r="444" spans="1:2">
      <c r="A444" s="162"/>
      <c r="B444" s="162"/>
    </row>
    <row r="445" spans="1:2">
      <c r="A445" s="162"/>
      <c r="B445" s="162"/>
    </row>
    <row r="446" spans="1:2">
      <c r="A446" s="162"/>
      <c r="B446" s="162"/>
    </row>
    <row r="447" spans="1:2">
      <c r="A447" s="162"/>
      <c r="B447" s="162"/>
    </row>
    <row r="448" spans="1:2">
      <c r="A448" s="162"/>
      <c r="B448" s="162"/>
    </row>
    <row r="449" spans="1:2">
      <c r="A449" s="162"/>
      <c r="B449" s="162"/>
    </row>
    <row r="450" spans="1:2">
      <c r="A450" s="162"/>
      <c r="B450" s="162"/>
    </row>
    <row r="451" spans="1:2">
      <c r="A451" s="162"/>
      <c r="B451" s="162"/>
    </row>
    <row r="452" spans="1:2">
      <c r="A452" s="162"/>
      <c r="B452" s="162"/>
    </row>
    <row r="453" spans="1:2">
      <c r="A453" s="162"/>
      <c r="B453" s="162"/>
    </row>
    <row r="454" spans="1:2">
      <c r="A454" s="162"/>
      <c r="B454" s="162"/>
    </row>
    <row r="455" spans="1:2">
      <c r="A455" s="162"/>
      <c r="B455" s="162"/>
    </row>
    <row r="456" spans="1:2">
      <c r="A456" s="162"/>
      <c r="B456" s="162"/>
    </row>
    <row r="457" spans="1:2">
      <c r="A457" s="162"/>
      <c r="B457" s="162"/>
    </row>
    <row r="458" spans="1:2">
      <c r="A458" s="162"/>
      <c r="B458" s="162"/>
    </row>
    <row r="459" spans="1:2">
      <c r="A459" s="162"/>
      <c r="B459" s="162"/>
    </row>
    <row r="460" spans="1:2">
      <c r="A460" s="162"/>
      <c r="B460" s="162"/>
    </row>
    <row r="461" spans="1:2">
      <c r="A461" s="162"/>
      <c r="B461" s="162"/>
    </row>
    <row r="462" spans="1:2">
      <c r="A462" s="162"/>
      <c r="B462" s="162"/>
    </row>
    <row r="463" spans="1:2">
      <c r="A463" s="162"/>
      <c r="B463" s="162"/>
    </row>
    <row r="464" spans="1:2">
      <c r="A464" s="162"/>
      <c r="B464" s="162"/>
    </row>
    <row r="465" spans="1:2">
      <c r="A465" s="162"/>
      <c r="B465" s="162"/>
    </row>
    <row r="466" spans="1:2">
      <c r="A466" s="162"/>
      <c r="B466" s="162"/>
    </row>
    <row r="467" spans="1:2">
      <c r="A467" s="162"/>
      <c r="B467" s="162"/>
    </row>
    <row r="468" spans="1:2">
      <c r="A468" s="162"/>
      <c r="B468" s="162"/>
    </row>
    <row r="469" spans="1:2">
      <c r="A469" s="162"/>
      <c r="B469" s="162"/>
    </row>
    <row r="470" spans="1:2">
      <c r="A470" s="162"/>
      <c r="B470" s="162"/>
    </row>
    <row r="471" spans="1:2">
      <c r="A471" s="162"/>
      <c r="B471" s="162"/>
    </row>
    <row r="472" spans="1:2">
      <c r="A472" s="162"/>
      <c r="B472" s="162"/>
    </row>
    <row r="473" spans="1:2">
      <c r="A473" s="162"/>
      <c r="B473" s="162"/>
    </row>
    <row r="474" spans="1:2">
      <c r="A474" s="162"/>
      <c r="B474" s="162"/>
    </row>
    <row r="475" spans="1:2">
      <c r="A475" s="162"/>
      <c r="B475" s="162"/>
    </row>
    <row r="476" spans="1:2">
      <c r="A476" s="162"/>
      <c r="B476" s="162"/>
    </row>
    <row r="477" spans="1:2">
      <c r="A477" s="162"/>
      <c r="B477" s="162"/>
    </row>
    <row r="478" spans="1:2">
      <c r="A478" s="162"/>
      <c r="B478" s="162"/>
    </row>
    <row r="479" spans="1:2">
      <c r="A479" s="162"/>
      <c r="B479" s="162"/>
    </row>
    <row r="480" spans="1:2">
      <c r="A480" s="162"/>
      <c r="B480" s="162"/>
    </row>
    <row r="481" spans="1:2">
      <c r="A481" s="162"/>
      <c r="B481" s="162"/>
    </row>
    <row r="482" spans="1:2">
      <c r="A482" s="162"/>
      <c r="B482" s="162"/>
    </row>
    <row r="483" spans="1:2">
      <c r="A483" s="162"/>
      <c r="B483" s="162"/>
    </row>
    <row r="484" spans="1:2">
      <c r="A484" s="162"/>
      <c r="B484" s="162"/>
    </row>
    <row r="485" spans="1:2">
      <c r="A485" s="162"/>
      <c r="B485" s="162"/>
    </row>
    <row r="486" spans="1:2">
      <c r="A486" s="162"/>
      <c r="B486" s="162"/>
    </row>
    <row r="487" spans="1:2">
      <c r="A487" s="162"/>
      <c r="B487" s="162"/>
    </row>
    <row r="488" spans="1:2">
      <c r="A488" s="162"/>
      <c r="B488" s="162"/>
    </row>
    <row r="489" spans="1:2">
      <c r="A489" s="162"/>
      <c r="B489" s="162"/>
    </row>
    <row r="490" spans="1:2">
      <c r="A490" s="162"/>
      <c r="B490" s="162"/>
    </row>
    <row r="491" spans="1:2">
      <c r="A491" s="162"/>
      <c r="B491" s="162"/>
    </row>
    <row r="492" spans="1:2">
      <c r="A492" s="162"/>
      <c r="B492" s="162"/>
    </row>
    <row r="493" spans="1:2">
      <c r="A493" s="162"/>
      <c r="B493" s="162"/>
    </row>
    <row r="494" spans="1:2">
      <c r="A494" s="162"/>
      <c r="B494" s="162"/>
    </row>
    <row r="495" spans="1:2">
      <c r="A495" s="162"/>
      <c r="B495" s="162"/>
    </row>
    <row r="496" spans="1:2">
      <c r="A496" s="162"/>
      <c r="B496" s="162"/>
    </row>
    <row r="497" spans="1:2">
      <c r="A497" s="162"/>
      <c r="B497" s="162"/>
    </row>
    <row r="498" spans="1:2">
      <c r="A498" s="162"/>
      <c r="B498" s="162"/>
    </row>
    <row r="499" spans="1:2">
      <c r="A499" s="162"/>
      <c r="B499" s="162"/>
    </row>
    <row r="500" spans="1:2">
      <c r="A500" s="162"/>
      <c r="B500" s="162"/>
    </row>
    <row r="501" spans="1:2">
      <c r="A501" s="162"/>
      <c r="B501" s="162"/>
    </row>
    <row r="502" spans="1:2">
      <c r="A502" s="162"/>
      <c r="B502" s="162"/>
    </row>
    <row r="503" spans="1:2">
      <c r="A503" s="162"/>
      <c r="B503" s="162"/>
    </row>
    <row r="504" spans="1:2">
      <c r="A504" s="162"/>
      <c r="B504" s="162"/>
    </row>
    <row r="505" spans="1:2">
      <c r="A505" s="162"/>
      <c r="B505" s="162"/>
    </row>
    <row r="506" spans="1:2">
      <c r="A506" s="162"/>
      <c r="B506" s="162"/>
    </row>
    <row r="507" spans="1:2">
      <c r="A507" s="162"/>
      <c r="B507" s="162"/>
    </row>
    <row r="508" spans="1:2">
      <c r="A508" s="162"/>
      <c r="B508" s="162"/>
    </row>
    <row r="509" spans="1:2">
      <c r="A509" s="162"/>
      <c r="B509" s="162"/>
    </row>
    <row r="510" spans="1:2">
      <c r="A510" s="162"/>
      <c r="B510" s="162"/>
    </row>
    <row r="511" spans="1:2">
      <c r="A511" s="162"/>
      <c r="B511" s="162"/>
    </row>
    <row r="512" spans="1:2">
      <c r="A512" s="162"/>
      <c r="B512" s="162"/>
    </row>
    <row r="513" spans="1:2">
      <c r="A513" s="162"/>
      <c r="B513" s="162"/>
    </row>
    <row r="514" spans="1:2">
      <c r="A514" s="162"/>
      <c r="B514" s="162"/>
    </row>
    <row r="515" spans="1:2">
      <c r="A515" s="162"/>
      <c r="B515" s="162"/>
    </row>
    <row r="516" spans="1:2">
      <c r="A516" s="162"/>
      <c r="B516" s="162"/>
    </row>
    <row r="517" spans="1:2">
      <c r="A517" s="162"/>
      <c r="B517" s="162"/>
    </row>
    <row r="518" spans="1:2">
      <c r="A518" s="162"/>
      <c r="B518" s="162"/>
    </row>
    <row r="519" spans="1:2">
      <c r="A519" s="162"/>
      <c r="B519" s="162"/>
    </row>
    <row r="520" spans="1:2">
      <c r="A520" s="162"/>
      <c r="B520" s="162"/>
    </row>
    <row r="521" spans="1:2">
      <c r="A521" s="162"/>
      <c r="B521" s="162"/>
    </row>
    <row r="522" spans="1:2">
      <c r="A522" s="162"/>
      <c r="B522" s="162"/>
    </row>
    <row r="523" spans="1:2">
      <c r="A523" s="162"/>
      <c r="B523" s="162"/>
    </row>
    <row r="524" spans="1:2">
      <c r="A524" s="162"/>
      <c r="B524" s="162"/>
    </row>
    <row r="525" spans="1:2">
      <c r="A525" s="162"/>
      <c r="B525" s="162"/>
    </row>
    <row r="526" spans="1:2">
      <c r="A526" s="162"/>
      <c r="B526" s="162"/>
    </row>
    <row r="527" spans="1:2">
      <c r="A527" s="162"/>
      <c r="B527" s="162"/>
    </row>
    <row r="528" spans="1:2">
      <c r="A528" s="162"/>
      <c r="B528" s="162"/>
    </row>
    <row r="529" spans="1:2">
      <c r="A529" s="162"/>
      <c r="B529" s="162"/>
    </row>
    <row r="530" spans="1:2">
      <c r="A530" s="162"/>
      <c r="B530" s="162"/>
    </row>
    <row r="531" spans="1:2">
      <c r="A531" s="162"/>
      <c r="B531" s="162"/>
    </row>
    <row r="532" spans="1:2">
      <c r="A532" s="162"/>
      <c r="B532" s="162"/>
    </row>
    <row r="533" spans="1:2">
      <c r="A533" s="162"/>
      <c r="B533" s="162"/>
    </row>
    <row r="534" spans="1:2">
      <c r="A534" s="162"/>
      <c r="B534" s="162"/>
    </row>
    <row r="535" spans="1:2">
      <c r="A535" s="162"/>
      <c r="B535" s="162"/>
    </row>
    <row r="536" spans="1:2">
      <c r="A536" s="162"/>
      <c r="B536" s="162"/>
    </row>
    <row r="537" spans="1:2">
      <c r="A537" s="162"/>
      <c r="B537" s="162"/>
    </row>
    <row r="538" spans="1:2">
      <c r="A538" s="162"/>
      <c r="B538" s="162"/>
    </row>
    <row r="539" spans="1:2">
      <c r="A539" s="162"/>
      <c r="B539" s="162"/>
    </row>
    <row r="540" spans="1:2">
      <c r="A540" s="162"/>
      <c r="B540" s="162"/>
    </row>
    <row r="541" spans="1:2">
      <c r="A541" s="162"/>
      <c r="B541" s="162"/>
    </row>
    <row r="542" spans="1:2">
      <c r="A542" s="162"/>
      <c r="B542" s="162"/>
    </row>
    <row r="543" spans="1:2">
      <c r="A543" s="162"/>
      <c r="B543" s="162"/>
    </row>
    <row r="544" spans="1:2">
      <c r="A544" s="162"/>
      <c r="B544" s="162"/>
    </row>
    <row r="545" spans="1:2">
      <c r="A545" s="162"/>
      <c r="B545" s="162"/>
    </row>
    <row r="546" spans="1:2">
      <c r="A546" s="162"/>
      <c r="B546" s="162"/>
    </row>
    <row r="547" spans="1:2">
      <c r="A547" s="162"/>
      <c r="B547" s="162"/>
    </row>
    <row r="548" spans="1:2">
      <c r="A548" s="162"/>
      <c r="B548" s="162"/>
    </row>
    <row r="549" spans="1:2">
      <c r="A549" s="162"/>
      <c r="B549" s="162"/>
    </row>
    <row r="550" spans="1:2">
      <c r="A550" s="162"/>
      <c r="B550" s="162"/>
    </row>
    <row r="551" spans="1:2">
      <c r="A551" s="162"/>
      <c r="B551" s="162"/>
    </row>
    <row r="552" spans="1:2">
      <c r="A552" s="162"/>
      <c r="B552" s="162"/>
    </row>
    <row r="553" spans="1:2">
      <c r="A553" s="162"/>
      <c r="B553" s="162"/>
    </row>
    <row r="554" spans="1:2">
      <c r="A554" s="162"/>
      <c r="B554" s="162"/>
    </row>
    <row r="555" spans="1:2">
      <c r="A555" s="162"/>
      <c r="B555" s="162"/>
    </row>
    <row r="556" spans="1:2">
      <c r="A556" s="162"/>
      <c r="B556" s="162"/>
    </row>
    <row r="557" spans="1:2">
      <c r="A557" s="162"/>
      <c r="B557" s="162"/>
    </row>
    <row r="558" spans="1:2">
      <c r="A558" s="162"/>
      <c r="B558" s="162"/>
    </row>
    <row r="559" spans="1:2">
      <c r="A559" s="162"/>
      <c r="B559" s="162"/>
    </row>
    <row r="560" spans="1:2">
      <c r="A560" s="162"/>
      <c r="B560" s="162"/>
    </row>
    <row r="561" spans="1:2">
      <c r="A561" s="162"/>
      <c r="B561" s="162"/>
    </row>
    <row r="562" spans="1:2">
      <c r="A562" s="162"/>
      <c r="B562" s="162"/>
    </row>
    <row r="563" spans="1:2">
      <c r="A563" s="162"/>
      <c r="B563" s="162"/>
    </row>
    <row r="564" spans="1:2">
      <c r="A564" s="162"/>
      <c r="B564" s="162"/>
    </row>
    <row r="565" spans="1:2">
      <c r="A565" s="162"/>
      <c r="B565" s="162"/>
    </row>
    <row r="566" spans="1:2">
      <c r="A566" s="162"/>
      <c r="B566" s="162"/>
    </row>
    <row r="567" spans="1:2">
      <c r="A567" s="162"/>
      <c r="B567" s="162"/>
    </row>
    <row r="568" spans="1:2">
      <c r="A568" s="162"/>
      <c r="B568" s="162"/>
    </row>
    <row r="569" spans="1:2">
      <c r="A569" s="162"/>
      <c r="B569" s="162"/>
    </row>
    <row r="570" spans="1:2">
      <c r="A570" s="162"/>
      <c r="B570" s="162"/>
    </row>
    <row r="571" spans="1:2">
      <c r="A571" s="162"/>
      <c r="B571" s="162"/>
    </row>
    <row r="572" spans="1:2">
      <c r="A572" s="162"/>
      <c r="B572" s="162"/>
    </row>
    <row r="573" spans="1:2">
      <c r="A573" s="162"/>
      <c r="B573" s="162"/>
    </row>
    <row r="574" spans="1:2">
      <c r="A574" s="162"/>
      <c r="B574" s="162"/>
    </row>
    <row r="575" spans="1:2">
      <c r="A575" s="162"/>
      <c r="B575" s="162"/>
    </row>
    <row r="576" spans="1:2">
      <c r="A576" s="162"/>
      <c r="B576" s="162"/>
    </row>
    <row r="577" spans="1:2">
      <c r="A577" s="162"/>
      <c r="B577" s="162"/>
    </row>
    <row r="578" spans="1:2">
      <c r="A578" s="162"/>
      <c r="B578" s="162"/>
    </row>
    <row r="579" spans="1:2">
      <c r="A579" s="162"/>
      <c r="B579" s="162"/>
    </row>
    <row r="580" spans="1:2">
      <c r="A580" s="162"/>
      <c r="B580" s="162"/>
    </row>
    <row r="581" spans="1:2">
      <c r="A581" s="162"/>
      <c r="B581" s="162"/>
    </row>
    <row r="582" spans="1:2">
      <c r="A582" s="162"/>
      <c r="B582" s="162"/>
    </row>
    <row r="583" spans="1:2">
      <c r="A583" s="162"/>
      <c r="B583" s="162"/>
    </row>
    <row r="584" spans="1:2">
      <c r="A584" s="162"/>
      <c r="B584" s="162"/>
    </row>
    <row r="585" spans="1:2">
      <c r="A585" s="162"/>
      <c r="B585" s="162"/>
    </row>
    <row r="586" spans="1:2">
      <c r="A586" s="162"/>
      <c r="B586" s="162"/>
    </row>
    <row r="587" spans="1:2">
      <c r="A587" s="162"/>
      <c r="B587" s="162"/>
    </row>
    <row r="588" spans="1:2">
      <c r="A588" s="162"/>
      <c r="B588" s="162"/>
    </row>
    <row r="589" spans="1:2">
      <c r="A589" s="162"/>
      <c r="B589" s="162"/>
    </row>
    <row r="590" spans="1:2">
      <c r="A590" s="162"/>
      <c r="B590" s="162"/>
    </row>
    <row r="591" spans="1:2">
      <c r="A591" s="162"/>
      <c r="B591" s="162"/>
    </row>
    <row r="592" spans="1:2">
      <c r="A592" s="162"/>
      <c r="B592" s="162"/>
    </row>
    <row r="593" spans="1:2">
      <c r="A593" s="162"/>
      <c r="B593" s="162"/>
    </row>
    <row r="594" spans="1:2">
      <c r="A594" s="162"/>
      <c r="B594" s="162"/>
    </row>
    <row r="595" spans="1:2">
      <c r="A595" s="162"/>
      <c r="B595" s="162"/>
    </row>
    <row r="596" spans="1:2">
      <c r="A596" s="162"/>
      <c r="B596" s="162"/>
    </row>
    <row r="597" spans="1:2">
      <c r="A597" s="162"/>
      <c r="B597" s="162"/>
    </row>
    <row r="598" spans="1:2">
      <c r="A598" s="162"/>
      <c r="B598" s="162"/>
    </row>
    <row r="599" spans="1:2">
      <c r="A599" s="162"/>
      <c r="B599" s="162"/>
    </row>
    <row r="600" spans="1:2">
      <c r="A600" s="162"/>
      <c r="B600" s="162"/>
    </row>
    <row r="601" spans="1:2">
      <c r="A601" s="162"/>
      <c r="B601" s="162"/>
    </row>
    <row r="602" spans="1:2">
      <c r="A602" s="162"/>
      <c r="B602" s="162"/>
    </row>
    <row r="603" spans="1:2">
      <c r="A603" s="162"/>
      <c r="B603" s="162"/>
    </row>
    <row r="604" spans="1:2">
      <c r="A604" s="162"/>
      <c r="B604" s="162"/>
    </row>
    <row r="605" spans="1:2">
      <c r="A605" s="162"/>
      <c r="B605" s="162"/>
    </row>
    <row r="606" spans="1:2">
      <c r="A606" s="162"/>
      <c r="B606" s="162"/>
    </row>
    <row r="607" spans="1:2">
      <c r="A607" s="162"/>
      <c r="B607" s="162"/>
    </row>
    <row r="608" spans="1:2">
      <c r="A608" s="162"/>
      <c r="B608" s="162"/>
    </row>
    <row r="609" spans="1:2">
      <c r="A609" s="162"/>
      <c r="B609" s="162"/>
    </row>
    <row r="610" spans="1:2">
      <c r="A610" s="162"/>
      <c r="B610" s="162"/>
    </row>
    <row r="611" spans="1:2">
      <c r="A611" s="162"/>
      <c r="B611" s="162"/>
    </row>
    <row r="612" spans="1:2">
      <c r="A612" s="162"/>
      <c r="B612" s="162"/>
    </row>
    <row r="613" spans="1:2">
      <c r="A613" s="162"/>
      <c r="B613" s="162"/>
    </row>
    <row r="614" spans="1:2">
      <c r="A614" s="162"/>
      <c r="B614" s="162"/>
    </row>
    <row r="615" spans="1:2">
      <c r="A615" s="162"/>
      <c r="B615" s="162"/>
    </row>
    <row r="616" spans="1:2">
      <c r="A616" s="162"/>
      <c r="B616" s="162"/>
    </row>
    <row r="617" spans="1:2">
      <c r="A617" s="162"/>
      <c r="B617" s="162"/>
    </row>
    <row r="618" spans="1:2">
      <c r="A618" s="162"/>
      <c r="B618" s="162"/>
    </row>
    <row r="619" spans="1:2">
      <c r="A619" s="162"/>
      <c r="B619" s="162"/>
    </row>
    <row r="620" spans="1:2">
      <c r="A620" s="162"/>
      <c r="B620" s="162"/>
    </row>
    <row r="621" spans="1:2">
      <c r="A621" s="162"/>
      <c r="B621" s="162"/>
    </row>
    <row r="622" spans="1:2">
      <c r="A622" s="162"/>
      <c r="B622" s="162"/>
    </row>
    <row r="623" spans="1:2">
      <c r="A623" s="162"/>
      <c r="B623" s="162"/>
    </row>
    <row r="624" spans="1:2">
      <c r="A624" s="162"/>
      <c r="B624" s="162"/>
    </row>
    <row r="625" spans="1:2">
      <c r="A625" s="162"/>
      <c r="B625" s="162"/>
    </row>
    <row r="626" spans="1:2">
      <c r="A626" s="162"/>
      <c r="B626" s="162"/>
    </row>
    <row r="627" spans="1:2">
      <c r="A627" s="162"/>
      <c r="B627" s="162"/>
    </row>
    <row r="628" spans="1:2">
      <c r="A628" s="162"/>
      <c r="B628" s="162"/>
    </row>
    <row r="629" spans="1:2">
      <c r="A629" s="162"/>
      <c r="B629" s="162"/>
    </row>
    <row r="630" spans="1:2">
      <c r="A630" s="162"/>
      <c r="B630" s="162"/>
    </row>
    <row r="631" spans="1:2">
      <c r="A631" s="162"/>
      <c r="B631" s="162"/>
    </row>
    <row r="632" spans="1:2">
      <c r="A632" s="162"/>
      <c r="B632" s="162"/>
    </row>
    <row r="633" spans="1:2">
      <c r="A633" s="162"/>
      <c r="B633" s="162"/>
    </row>
    <row r="634" spans="1:2">
      <c r="A634" s="162"/>
      <c r="B634" s="162"/>
    </row>
    <row r="635" spans="1:2">
      <c r="A635" s="162"/>
      <c r="B635" s="162"/>
    </row>
    <row r="636" spans="1:2">
      <c r="A636" s="162"/>
      <c r="B636" s="162"/>
    </row>
    <row r="637" spans="1:2">
      <c r="A637" s="162"/>
      <c r="B637" s="162"/>
    </row>
    <row r="638" spans="1:2">
      <c r="A638" s="162"/>
      <c r="B638" s="162"/>
    </row>
    <row r="639" spans="1:2">
      <c r="A639" s="162"/>
      <c r="B639" s="162"/>
    </row>
    <row r="640" spans="1:2">
      <c r="A640" s="162"/>
      <c r="B640" s="162"/>
    </row>
    <row r="641" spans="1:2">
      <c r="A641" s="162"/>
      <c r="B641" s="162"/>
    </row>
    <row r="642" spans="1:2">
      <c r="A642" s="162"/>
      <c r="B642" s="162"/>
    </row>
    <row r="643" spans="1:2">
      <c r="A643" s="162"/>
      <c r="B643" s="162"/>
    </row>
    <row r="644" spans="1:2">
      <c r="A644" s="162"/>
      <c r="B644" s="162"/>
    </row>
    <row r="645" spans="1:2">
      <c r="A645" s="162"/>
      <c r="B645" s="162"/>
    </row>
    <row r="646" spans="1:2">
      <c r="A646" s="162"/>
      <c r="B646" s="162"/>
    </row>
    <row r="647" spans="1:2">
      <c r="A647" s="162"/>
      <c r="B647" s="162"/>
    </row>
    <row r="648" spans="1:2">
      <c r="A648" s="162"/>
      <c r="B648" s="162"/>
    </row>
    <row r="649" spans="1:2">
      <c r="A649" s="162"/>
      <c r="B649" s="162"/>
    </row>
    <row r="650" spans="1:2">
      <c r="A650" s="162"/>
      <c r="B650" s="162"/>
    </row>
    <row r="651" spans="1:2">
      <c r="A651" s="162"/>
      <c r="B651" s="162"/>
    </row>
    <row r="652" spans="1:2">
      <c r="A652" s="162"/>
      <c r="B652" s="162"/>
    </row>
    <row r="653" spans="1:2">
      <c r="A653" s="162"/>
      <c r="B653" s="162"/>
    </row>
    <row r="654" spans="1:2">
      <c r="A654" s="162"/>
      <c r="B654" s="162"/>
    </row>
    <row r="655" spans="1:2">
      <c r="A655" s="162"/>
      <c r="B655" s="162"/>
    </row>
    <row r="656" spans="1:2">
      <c r="A656" s="162"/>
      <c r="B656" s="162"/>
    </row>
    <row r="657" spans="1:2">
      <c r="A657" s="162"/>
      <c r="B657" s="162"/>
    </row>
    <row r="658" spans="1:2">
      <c r="A658" s="162"/>
      <c r="B658" s="162"/>
    </row>
    <row r="659" spans="1:2">
      <c r="A659" s="162"/>
      <c r="B659" s="162"/>
    </row>
    <row r="660" spans="1:2">
      <c r="A660" s="162"/>
      <c r="B660" s="162"/>
    </row>
    <row r="661" spans="1:2">
      <c r="A661" s="162"/>
      <c r="B661" s="162"/>
    </row>
    <row r="662" spans="1:2">
      <c r="A662" s="162"/>
      <c r="B662" s="162"/>
    </row>
    <row r="663" spans="1:2">
      <c r="A663" s="162"/>
      <c r="B663" s="162"/>
    </row>
    <row r="664" spans="1:2">
      <c r="A664" s="162"/>
      <c r="B664" s="162"/>
    </row>
    <row r="665" spans="1:2">
      <c r="A665" s="162"/>
      <c r="B665" s="162"/>
    </row>
    <row r="666" spans="1:2">
      <c r="A666" s="162"/>
      <c r="B666" s="162"/>
    </row>
    <row r="667" spans="1:2">
      <c r="A667" s="162"/>
      <c r="B667" s="162"/>
    </row>
    <row r="668" spans="1:2">
      <c r="A668" s="162"/>
      <c r="B668" s="162"/>
    </row>
    <row r="669" spans="1:2">
      <c r="A669" s="162"/>
      <c r="B669" s="162"/>
    </row>
    <row r="670" spans="1:2">
      <c r="A670" s="162"/>
      <c r="B670" s="162"/>
    </row>
    <row r="671" spans="1:2">
      <c r="A671" s="162"/>
      <c r="B671" s="162"/>
    </row>
    <row r="672" spans="1:2">
      <c r="A672" s="162"/>
      <c r="B672" s="162"/>
    </row>
    <row r="673" spans="1:2">
      <c r="A673" s="162"/>
      <c r="B673" s="162"/>
    </row>
    <row r="674" spans="1:2">
      <c r="A674" s="162"/>
      <c r="B674" s="162"/>
    </row>
    <row r="675" spans="1:2">
      <c r="A675" s="162"/>
      <c r="B675" s="162"/>
    </row>
    <row r="676" spans="1:2">
      <c r="A676" s="162"/>
      <c r="B676" s="162"/>
    </row>
    <row r="677" spans="1:2">
      <c r="A677" s="162"/>
      <c r="B677" s="162"/>
    </row>
    <row r="678" spans="1:2">
      <c r="A678" s="162"/>
      <c r="B678" s="162"/>
    </row>
    <row r="679" spans="1:2">
      <c r="A679" s="162"/>
      <c r="B679" s="162"/>
    </row>
    <row r="680" spans="1:2">
      <c r="A680" s="162"/>
      <c r="B680" s="162"/>
    </row>
    <row r="681" spans="1:2">
      <c r="A681" s="162"/>
      <c r="B681" s="162"/>
    </row>
    <row r="682" spans="1:2">
      <c r="A682" s="162"/>
      <c r="B682" s="162"/>
    </row>
    <row r="683" spans="1:2">
      <c r="A683" s="162"/>
      <c r="B683" s="162"/>
    </row>
    <row r="684" spans="1:2">
      <c r="A684" s="162"/>
      <c r="B684" s="162"/>
    </row>
    <row r="685" spans="1:2">
      <c r="A685" s="162"/>
      <c r="B685" s="162"/>
    </row>
    <row r="686" spans="1:2">
      <c r="A686" s="162"/>
      <c r="B686" s="162"/>
    </row>
    <row r="687" spans="1:2">
      <c r="A687" s="162"/>
      <c r="B687" s="162"/>
    </row>
    <row r="688" spans="1:2">
      <c r="A688" s="162"/>
      <c r="B688" s="162"/>
    </row>
    <row r="689" spans="1:2">
      <c r="A689" s="162"/>
      <c r="B689" s="162"/>
    </row>
    <row r="690" spans="1:2">
      <c r="A690" s="162"/>
      <c r="B690" s="162"/>
    </row>
    <row r="691" spans="1:2">
      <c r="A691" s="162"/>
      <c r="B691" s="162"/>
    </row>
    <row r="692" spans="1:2">
      <c r="A692" s="162"/>
      <c r="B692" s="162"/>
    </row>
    <row r="693" spans="1:2">
      <c r="A693" s="162"/>
      <c r="B693" s="162"/>
    </row>
    <row r="694" spans="1:2">
      <c r="A694" s="162"/>
      <c r="B694" s="162"/>
    </row>
    <row r="695" spans="1:2">
      <c r="A695" s="162"/>
      <c r="B695" s="162"/>
    </row>
    <row r="696" spans="1:2">
      <c r="A696" s="162"/>
      <c r="B696" s="162"/>
    </row>
    <row r="697" spans="1:2">
      <c r="A697" s="162"/>
      <c r="B697" s="162"/>
    </row>
    <row r="698" spans="1:2">
      <c r="A698" s="162"/>
      <c r="B698" s="162"/>
    </row>
    <row r="699" spans="1:2">
      <c r="A699" s="162"/>
      <c r="B699" s="162"/>
    </row>
    <row r="700" spans="1:2">
      <c r="A700" s="162"/>
      <c r="B700" s="162"/>
    </row>
    <row r="701" spans="1:2">
      <c r="A701" s="162"/>
      <c r="B701" s="162"/>
    </row>
    <row r="702" spans="1:2">
      <c r="A702" s="162"/>
      <c r="B702" s="162"/>
    </row>
    <row r="703" spans="1:2">
      <c r="A703" s="162"/>
      <c r="B703" s="162"/>
    </row>
    <row r="704" spans="1:2">
      <c r="A704" s="162"/>
      <c r="B704" s="162"/>
    </row>
    <row r="705" spans="1:2">
      <c r="A705" s="162"/>
      <c r="B705" s="162"/>
    </row>
    <row r="706" spans="1:2">
      <c r="A706" s="162"/>
      <c r="B706" s="162"/>
    </row>
    <row r="707" spans="1:2">
      <c r="A707" s="162"/>
      <c r="B707" s="162"/>
    </row>
    <row r="708" spans="1:2">
      <c r="A708" s="162"/>
      <c r="B708" s="162"/>
    </row>
    <row r="709" spans="1:2">
      <c r="A709" s="162"/>
      <c r="B709" s="162"/>
    </row>
    <row r="710" spans="1:2">
      <c r="A710" s="162"/>
      <c r="B710" s="162"/>
    </row>
    <row r="711" spans="1:2">
      <c r="A711" s="162"/>
      <c r="B711" s="162"/>
    </row>
    <row r="712" spans="1:2">
      <c r="A712" s="162"/>
      <c r="B712" s="162"/>
    </row>
    <row r="713" spans="1:2">
      <c r="A713" s="162"/>
      <c r="B713" s="162"/>
    </row>
    <row r="714" spans="1:2">
      <c r="A714" s="162"/>
      <c r="B714" s="162"/>
    </row>
    <row r="715" spans="1:2">
      <c r="A715" s="162"/>
      <c r="B715" s="162"/>
    </row>
    <row r="716" spans="1:2">
      <c r="A716" s="162"/>
      <c r="B716" s="162"/>
    </row>
    <row r="717" spans="1:2">
      <c r="A717" s="162"/>
      <c r="B717" s="162"/>
    </row>
    <row r="718" spans="1:2">
      <c r="A718" s="162"/>
      <c r="B718" s="162"/>
    </row>
    <row r="719" spans="1:2">
      <c r="A719" s="162"/>
      <c r="B719" s="162"/>
    </row>
    <row r="720" spans="1:2">
      <c r="A720" s="162"/>
      <c r="B720" s="162"/>
    </row>
    <row r="721" spans="1:2">
      <c r="A721" s="162"/>
      <c r="B721" s="162"/>
    </row>
    <row r="722" spans="1:2">
      <c r="A722" s="162"/>
      <c r="B722" s="162"/>
    </row>
    <row r="723" spans="1:2">
      <c r="A723" s="162"/>
      <c r="B723" s="162"/>
    </row>
    <row r="724" spans="1:2">
      <c r="A724" s="162"/>
      <c r="B724" s="162"/>
    </row>
    <row r="725" spans="1:2">
      <c r="A725" s="162"/>
      <c r="B725" s="162"/>
    </row>
    <row r="726" spans="1:2">
      <c r="A726" s="162"/>
      <c r="B726" s="162"/>
    </row>
    <row r="727" spans="1:2">
      <c r="A727" s="162"/>
      <c r="B727" s="162"/>
    </row>
    <row r="728" spans="1:2">
      <c r="A728" s="162"/>
      <c r="B728" s="162"/>
    </row>
    <row r="729" spans="1:2">
      <c r="A729" s="162"/>
      <c r="B729" s="162"/>
    </row>
    <row r="730" spans="1:2">
      <c r="A730" s="162"/>
      <c r="B730" s="162"/>
    </row>
    <row r="731" spans="1:2">
      <c r="A731" s="162"/>
      <c r="B731" s="162"/>
    </row>
    <row r="732" spans="1:2">
      <c r="A732" s="162"/>
      <c r="B732" s="162"/>
    </row>
    <row r="733" spans="1:2">
      <c r="A733" s="162"/>
      <c r="B733" s="162"/>
    </row>
    <row r="734" spans="1:2">
      <c r="A734" s="162"/>
      <c r="B734" s="162"/>
    </row>
    <row r="735" spans="1:2">
      <c r="A735" s="162"/>
      <c r="B735" s="162"/>
    </row>
    <row r="736" spans="1:2">
      <c r="A736" s="162"/>
      <c r="B736" s="162"/>
    </row>
    <row r="737" spans="1:2">
      <c r="A737" s="162"/>
      <c r="B737" s="162"/>
    </row>
    <row r="738" spans="1:2">
      <c r="A738" s="162"/>
      <c r="B738" s="162"/>
    </row>
    <row r="739" spans="1:2">
      <c r="A739" s="162"/>
      <c r="B739" s="162"/>
    </row>
    <row r="740" spans="1:2">
      <c r="A740" s="162"/>
      <c r="B740" s="162"/>
    </row>
    <row r="741" spans="1:2">
      <c r="A741" s="162"/>
      <c r="B741" s="162"/>
    </row>
    <row r="742" spans="1:2">
      <c r="A742" s="162"/>
      <c r="B742" s="162"/>
    </row>
    <row r="743" spans="1:2">
      <c r="A743" s="162"/>
      <c r="B743" s="162"/>
    </row>
    <row r="744" spans="1:2">
      <c r="A744" s="162"/>
      <c r="B744" s="162"/>
    </row>
    <row r="745" spans="1:2">
      <c r="A745" s="162"/>
      <c r="B745" s="162"/>
    </row>
    <row r="746" spans="1:2">
      <c r="A746" s="162"/>
      <c r="B746" s="162"/>
    </row>
    <row r="747" spans="1:2">
      <c r="A747" s="162"/>
      <c r="B747" s="162"/>
    </row>
    <row r="748" spans="1:2">
      <c r="A748" s="162"/>
      <c r="B748" s="162"/>
    </row>
    <row r="749" spans="1:2">
      <c r="A749" s="162"/>
      <c r="B749" s="162"/>
    </row>
    <row r="750" spans="1:2">
      <c r="A750" s="162"/>
      <c r="B750" s="162"/>
    </row>
    <row r="751" spans="1:2">
      <c r="A751" s="162"/>
      <c r="B751" s="162"/>
    </row>
    <row r="752" spans="1:2">
      <c r="A752" s="162"/>
      <c r="B752" s="162"/>
    </row>
    <row r="753" spans="1:2">
      <c r="A753" s="162"/>
      <c r="B753" s="162"/>
    </row>
    <row r="754" spans="1:2">
      <c r="A754" s="162"/>
      <c r="B754" s="162"/>
    </row>
    <row r="755" spans="1:2">
      <c r="A755" s="162"/>
      <c r="B755" s="162"/>
    </row>
    <row r="756" spans="1:2">
      <c r="A756" s="162"/>
      <c r="B756" s="162"/>
    </row>
    <row r="757" spans="1:2">
      <c r="A757" s="162"/>
      <c r="B757" s="162"/>
    </row>
    <row r="758" spans="1:2">
      <c r="A758" s="162"/>
      <c r="B758" s="162"/>
    </row>
    <row r="759" spans="1:2">
      <c r="A759" s="162"/>
      <c r="B759" s="162"/>
    </row>
    <row r="760" spans="1:2">
      <c r="A760" s="162"/>
      <c r="B760" s="162"/>
    </row>
    <row r="761" spans="1:2">
      <c r="A761" s="162"/>
      <c r="B761" s="162"/>
    </row>
    <row r="762" spans="1:2">
      <c r="A762" s="162"/>
      <c r="B762" s="162"/>
    </row>
    <row r="763" spans="1:2">
      <c r="A763" s="162"/>
      <c r="B763" s="162"/>
    </row>
    <row r="764" spans="1:2">
      <c r="A764" s="162"/>
      <c r="B764" s="162"/>
    </row>
    <row r="765" spans="1:2">
      <c r="A765" s="162"/>
      <c r="B765" s="162"/>
    </row>
    <row r="766" spans="1:2">
      <c r="A766" s="162"/>
      <c r="B766" s="162"/>
    </row>
    <row r="767" spans="1:2">
      <c r="A767" s="162"/>
      <c r="B767" s="162"/>
    </row>
    <row r="768" spans="1:2">
      <c r="A768" s="162"/>
      <c r="B768" s="162"/>
    </row>
    <row r="769" spans="1:2">
      <c r="A769" s="162"/>
      <c r="B769" s="162"/>
    </row>
    <row r="770" spans="1:2">
      <c r="A770" s="162"/>
      <c r="B770" s="162"/>
    </row>
    <row r="771" spans="1:2">
      <c r="A771" s="162"/>
      <c r="B771" s="162"/>
    </row>
    <row r="772" spans="1:2">
      <c r="A772" s="162"/>
      <c r="B772" s="162"/>
    </row>
    <row r="773" spans="1:2">
      <c r="A773" s="162"/>
      <c r="B773" s="162"/>
    </row>
    <row r="774" spans="1:2">
      <c r="A774" s="162"/>
      <c r="B774" s="162"/>
    </row>
    <row r="775" spans="1:2">
      <c r="A775" s="162"/>
      <c r="B775" s="162"/>
    </row>
    <row r="776" spans="1:2">
      <c r="A776" s="162"/>
      <c r="B776" s="162"/>
    </row>
    <row r="777" spans="1:2">
      <c r="A777" s="162"/>
      <c r="B777" s="162"/>
    </row>
    <row r="778" spans="1:2">
      <c r="A778" s="162"/>
      <c r="B778" s="162"/>
    </row>
    <row r="779" spans="1:2">
      <c r="A779" s="162"/>
      <c r="B779" s="162"/>
    </row>
    <row r="780" spans="1:2">
      <c r="A780" s="162"/>
      <c r="B780" s="162"/>
    </row>
    <row r="781" spans="1:2">
      <c r="A781" s="162"/>
      <c r="B781" s="162"/>
    </row>
    <row r="782" spans="1:2">
      <c r="A782" s="162"/>
      <c r="B782" s="162"/>
    </row>
    <row r="783" spans="1:2">
      <c r="A783" s="162"/>
      <c r="B783" s="162"/>
    </row>
    <row r="784" spans="1:2">
      <c r="A784" s="162"/>
      <c r="B784" s="162"/>
    </row>
    <row r="785" spans="1:2">
      <c r="A785" s="162"/>
      <c r="B785" s="162"/>
    </row>
    <row r="786" spans="1:2">
      <c r="A786" s="162"/>
      <c r="B786" s="162"/>
    </row>
    <row r="787" spans="1:2">
      <c r="A787" s="162"/>
      <c r="B787" s="162"/>
    </row>
    <row r="788" spans="1:2">
      <c r="A788" s="162"/>
      <c r="B788" s="162"/>
    </row>
    <row r="789" spans="1:2">
      <c r="A789" s="162"/>
      <c r="B789" s="162"/>
    </row>
    <row r="790" spans="1:2">
      <c r="A790" s="162"/>
      <c r="B790" s="162"/>
    </row>
    <row r="791" spans="1:2">
      <c r="A791" s="162"/>
      <c r="B791" s="162"/>
    </row>
    <row r="792" spans="1:2">
      <c r="A792" s="162"/>
      <c r="B792" s="162"/>
    </row>
    <row r="793" spans="1:2">
      <c r="A793" s="162"/>
      <c r="B793" s="162"/>
    </row>
    <row r="794" spans="1:2">
      <c r="A794" s="162"/>
      <c r="B794" s="162"/>
    </row>
    <row r="795" spans="1:2">
      <c r="A795" s="162"/>
      <c r="B795" s="162"/>
    </row>
    <row r="796" spans="1:2">
      <c r="A796" s="162"/>
      <c r="B796" s="162"/>
    </row>
    <row r="797" spans="1:2">
      <c r="A797" s="162"/>
      <c r="B797" s="162"/>
    </row>
    <row r="798" spans="1:2">
      <c r="A798" s="162"/>
      <c r="B798" s="162"/>
    </row>
    <row r="799" spans="1:2">
      <c r="A799" s="162"/>
      <c r="B799" s="162"/>
    </row>
    <row r="800" spans="1:2">
      <c r="A800" s="162"/>
      <c r="B800" s="162"/>
    </row>
    <row r="801" spans="1:2">
      <c r="A801" s="162"/>
      <c r="B801" s="162"/>
    </row>
    <row r="802" spans="1:2">
      <c r="A802" s="162"/>
      <c r="B802" s="162"/>
    </row>
    <row r="803" spans="1:2">
      <c r="A803" s="162"/>
      <c r="B803" s="162"/>
    </row>
    <row r="804" spans="1:2">
      <c r="A804" s="162"/>
      <c r="B804" s="162"/>
    </row>
    <row r="805" spans="1:2">
      <c r="A805" s="162"/>
      <c r="B805" s="162"/>
    </row>
    <row r="806" spans="1:2">
      <c r="A806" s="162"/>
      <c r="B806" s="162"/>
    </row>
    <row r="807" spans="1:2">
      <c r="A807" s="162"/>
      <c r="B807" s="162"/>
    </row>
    <row r="808" spans="1:2">
      <c r="A808" s="162"/>
      <c r="B808" s="162"/>
    </row>
    <row r="809" spans="1:2">
      <c r="A809" s="162"/>
      <c r="B809" s="162"/>
    </row>
    <row r="810" spans="1:2">
      <c r="A810" s="162"/>
      <c r="B810" s="162"/>
    </row>
    <row r="811" spans="1:2">
      <c r="A811" s="162"/>
      <c r="B811" s="162"/>
    </row>
    <row r="812" spans="1:2">
      <c r="A812" s="162"/>
      <c r="B812" s="162"/>
    </row>
    <row r="813" spans="1:2">
      <c r="A813" s="162"/>
      <c r="B813" s="162"/>
    </row>
    <row r="814" spans="1:2">
      <c r="A814" s="162"/>
      <c r="B814" s="162"/>
    </row>
    <row r="815" spans="1:2">
      <c r="A815" s="162"/>
      <c r="B815" s="162"/>
    </row>
    <row r="816" spans="1:2">
      <c r="A816" s="162"/>
      <c r="B816" s="162"/>
    </row>
    <row r="817" spans="1:2">
      <c r="A817" s="162"/>
      <c r="B817" s="162"/>
    </row>
    <row r="818" spans="1:2">
      <c r="A818" s="162"/>
      <c r="B818" s="162"/>
    </row>
    <row r="819" spans="1:2">
      <c r="A819" s="162"/>
      <c r="B819" s="162"/>
    </row>
    <row r="820" spans="1:2">
      <c r="A820" s="162"/>
      <c r="B820" s="162"/>
    </row>
    <row r="821" spans="1:2">
      <c r="A821" s="162"/>
      <c r="B821" s="162"/>
    </row>
    <row r="822" spans="1:2">
      <c r="A822" s="162"/>
      <c r="B822" s="162"/>
    </row>
    <row r="823" spans="1:2">
      <c r="A823" s="162"/>
      <c r="B823" s="162"/>
    </row>
    <row r="824" spans="1:2">
      <c r="A824" s="162"/>
      <c r="B824" s="162"/>
    </row>
    <row r="825" spans="1:2">
      <c r="A825" s="162"/>
      <c r="B825" s="162"/>
    </row>
    <row r="826" spans="1:2">
      <c r="A826" s="162"/>
      <c r="B826" s="162"/>
    </row>
    <row r="827" spans="1:2">
      <c r="A827" s="162"/>
      <c r="B827" s="162"/>
    </row>
    <row r="828" spans="1:2">
      <c r="A828" s="162"/>
      <c r="B828" s="162"/>
    </row>
    <row r="829" spans="1:2">
      <c r="A829" s="162"/>
      <c r="B829" s="162"/>
    </row>
    <row r="830" spans="1:2">
      <c r="A830" s="162"/>
      <c r="B830" s="162"/>
    </row>
    <row r="831" spans="1:2">
      <c r="A831" s="162"/>
      <c r="B831" s="162"/>
    </row>
    <row r="832" spans="1:2">
      <c r="A832" s="162"/>
      <c r="B832" s="162"/>
    </row>
    <row r="833" spans="1:2">
      <c r="A833" s="162"/>
      <c r="B833" s="162"/>
    </row>
    <row r="834" spans="1:2">
      <c r="A834" s="162"/>
      <c r="B834" s="162"/>
    </row>
    <row r="835" spans="1:2">
      <c r="A835" s="162"/>
      <c r="B835" s="162"/>
    </row>
    <row r="836" spans="1:2">
      <c r="A836" s="162"/>
      <c r="B836" s="162"/>
    </row>
    <row r="837" spans="1:2">
      <c r="A837" s="162"/>
      <c r="B837" s="162"/>
    </row>
    <row r="838" spans="1:2">
      <c r="A838" s="162"/>
      <c r="B838" s="162"/>
    </row>
    <row r="839" spans="1:2">
      <c r="A839" s="162"/>
      <c r="B839" s="162"/>
    </row>
    <row r="840" spans="1:2">
      <c r="A840" s="162"/>
      <c r="B840" s="162"/>
    </row>
    <row r="841" spans="1:2">
      <c r="A841" s="162"/>
      <c r="B841" s="162"/>
    </row>
    <row r="842" spans="1:2">
      <c r="A842" s="162"/>
      <c r="B842" s="162"/>
    </row>
    <row r="843" spans="1:2">
      <c r="A843" s="162"/>
      <c r="B843" s="162"/>
    </row>
    <row r="844" spans="1:2">
      <c r="A844" s="162"/>
      <c r="B844" s="162"/>
    </row>
    <row r="845" spans="1:2">
      <c r="A845" s="162"/>
      <c r="B845" s="162"/>
    </row>
    <row r="846" spans="1:2">
      <c r="A846" s="162"/>
      <c r="B846" s="162"/>
    </row>
    <row r="847" spans="1:2">
      <c r="A847" s="162"/>
      <c r="B847" s="162"/>
    </row>
    <row r="848" spans="1:2">
      <c r="A848" s="162"/>
      <c r="B848" s="162"/>
    </row>
    <row r="849" spans="1:2">
      <c r="A849" s="162"/>
      <c r="B849" s="162"/>
    </row>
    <row r="850" spans="1:2">
      <c r="A850" s="162"/>
      <c r="B850" s="162"/>
    </row>
    <row r="851" spans="1:2">
      <c r="A851" s="162"/>
      <c r="B851" s="162"/>
    </row>
    <row r="852" spans="1:2">
      <c r="A852" s="162"/>
      <c r="B852" s="162"/>
    </row>
    <row r="853" spans="1:2">
      <c r="A853" s="162"/>
      <c r="B853" s="162"/>
    </row>
    <row r="854" spans="1:2">
      <c r="A854" s="162"/>
      <c r="B854" s="162"/>
    </row>
    <row r="855" spans="1:2">
      <c r="A855" s="162"/>
      <c r="B855" s="162"/>
    </row>
    <row r="856" spans="1:2">
      <c r="A856" s="162"/>
      <c r="B856" s="162"/>
    </row>
    <row r="857" spans="1:2">
      <c r="A857" s="162"/>
      <c r="B857" s="162"/>
    </row>
    <row r="858" spans="1:2">
      <c r="A858" s="162"/>
      <c r="B858" s="162"/>
    </row>
    <row r="859" spans="1:2">
      <c r="A859" s="162"/>
      <c r="B859" s="162"/>
    </row>
    <row r="860" spans="1:2">
      <c r="A860" s="162"/>
      <c r="B860" s="162"/>
    </row>
    <row r="861" spans="1:2">
      <c r="A861" s="162"/>
      <c r="B861" s="162"/>
    </row>
    <row r="862" spans="1:2">
      <c r="A862" s="162"/>
      <c r="B862" s="162"/>
    </row>
    <row r="863" spans="1:2">
      <c r="A863" s="162"/>
      <c r="B863" s="162"/>
    </row>
    <row r="864" spans="1:2">
      <c r="A864" s="162"/>
      <c r="B864" s="162"/>
    </row>
    <row r="865" spans="1:2">
      <c r="A865" s="162"/>
      <c r="B865" s="162"/>
    </row>
    <row r="866" spans="1:2">
      <c r="A866" s="162"/>
      <c r="B866" s="162"/>
    </row>
    <row r="867" spans="1:2">
      <c r="A867" s="162"/>
      <c r="B867" s="162"/>
    </row>
    <row r="868" spans="1:2">
      <c r="A868" s="162"/>
      <c r="B868" s="162"/>
    </row>
    <row r="869" spans="1:2">
      <c r="A869" s="162"/>
      <c r="B869" s="162"/>
    </row>
    <row r="870" spans="1:2">
      <c r="A870" s="162"/>
      <c r="B870" s="162"/>
    </row>
    <row r="871" spans="1:2">
      <c r="A871" s="162"/>
      <c r="B871" s="162"/>
    </row>
    <row r="872" spans="1:2">
      <c r="A872" s="162"/>
      <c r="B872" s="162"/>
    </row>
    <row r="873" spans="1:2">
      <c r="A873" s="162"/>
      <c r="B873" s="162"/>
    </row>
    <row r="874" spans="1:2">
      <c r="A874" s="162"/>
      <c r="B874" s="162"/>
    </row>
    <row r="875" spans="1:2">
      <c r="A875" s="162"/>
      <c r="B875" s="162"/>
    </row>
    <row r="876" spans="1:2">
      <c r="A876" s="162"/>
      <c r="B876" s="162"/>
    </row>
    <row r="877" spans="1:2">
      <c r="A877" s="162"/>
      <c r="B877" s="162"/>
    </row>
    <row r="878" spans="1:2">
      <c r="A878" s="162"/>
      <c r="B878" s="162"/>
    </row>
    <row r="879" spans="1:2">
      <c r="A879" s="162"/>
      <c r="B879" s="162"/>
    </row>
    <row r="880" spans="1:2">
      <c r="A880" s="162"/>
      <c r="B880" s="162"/>
    </row>
    <row r="881" spans="1:2">
      <c r="A881" s="162"/>
      <c r="B881" s="162"/>
    </row>
    <row r="882" spans="1:2">
      <c r="A882" s="162"/>
      <c r="B882" s="162"/>
    </row>
    <row r="883" spans="1:2">
      <c r="A883" s="162"/>
      <c r="B883" s="162"/>
    </row>
    <row r="884" spans="1:2">
      <c r="A884" s="162"/>
      <c r="B884" s="162"/>
    </row>
    <row r="885" spans="1:2">
      <c r="A885" s="162"/>
      <c r="B885" s="162"/>
    </row>
    <row r="886" spans="1:2">
      <c r="A886" s="162"/>
      <c r="B886" s="162"/>
    </row>
    <row r="887" spans="1:2">
      <c r="A887" s="162"/>
      <c r="B887" s="162"/>
    </row>
    <row r="888" spans="1:2">
      <c r="A888" s="162"/>
      <c r="B888" s="162"/>
    </row>
    <row r="889" spans="1:2">
      <c r="A889" s="162"/>
      <c r="B889" s="162"/>
    </row>
    <row r="890" spans="1:2">
      <c r="A890" s="162"/>
      <c r="B890" s="162"/>
    </row>
    <row r="891" spans="1:2">
      <c r="A891" s="162"/>
      <c r="B891" s="162"/>
    </row>
    <row r="892" spans="1:2">
      <c r="A892" s="162"/>
      <c r="B892" s="162"/>
    </row>
    <row r="893" spans="1:2">
      <c r="A893" s="162"/>
      <c r="B893" s="162"/>
    </row>
    <row r="894" spans="1:2">
      <c r="A894" s="162"/>
      <c r="B894" s="162"/>
    </row>
    <row r="895" spans="1:2">
      <c r="A895" s="162"/>
      <c r="B895" s="162"/>
    </row>
    <row r="896" spans="1:2">
      <c r="A896" s="162"/>
      <c r="B896" s="162"/>
    </row>
    <row r="897" spans="1:2">
      <c r="A897" s="162"/>
      <c r="B897" s="162"/>
    </row>
    <row r="898" spans="1:2">
      <c r="A898" s="162"/>
      <c r="B898" s="162"/>
    </row>
    <row r="899" spans="1:2">
      <c r="A899" s="162"/>
      <c r="B899" s="162"/>
    </row>
    <row r="900" spans="1:2">
      <c r="A900" s="162"/>
      <c r="B900" s="162"/>
    </row>
    <row r="901" spans="1:2">
      <c r="A901" s="162"/>
      <c r="B901" s="162"/>
    </row>
    <row r="902" spans="1:2">
      <c r="A902" s="162"/>
      <c r="B902" s="162"/>
    </row>
    <row r="903" spans="1:2">
      <c r="A903" s="162"/>
      <c r="B903" s="162"/>
    </row>
    <row r="904" spans="1:2">
      <c r="A904" s="162"/>
      <c r="B904" s="162"/>
    </row>
    <row r="905" spans="1:2">
      <c r="A905" s="162"/>
      <c r="B905" s="162"/>
    </row>
    <row r="906" spans="1:2">
      <c r="A906" s="162"/>
      <c r="B906" s="162"/>
    </row>
    <row r="907" spans="1:2">
      <c r="A907" s="162"/>
      <c r="B907" s="162"/>
    </row>
    <row r="908" spans="1:2">
      <c r="A908" s="162"/>
      <c r="B908" s="162"/>
    </row>
    <row r="909" spans="1:2">
      <c r="A909" s="162"/>
      <c r="B909" s="162"/>
    </row>
    <row r="910" spans="1:2">
      <c r="A910" s="162"/>
      <c r="B910" s="162"/>
    </row>
    <row r="911" spans="1:2">
      <c r="A911" s="162"/>
      <c r="B911" s="162"/>
    </row>
    <row r="912" spans="1:2">
      <c r="A912" s="162"/>
      <c r="B912" s="162"/>
    </row>
    <row r="913" spans="1:2">
      <c r="A913" s="162"/>
      <c r="B913" s="162"/>
    </row>
    <row r="914" spans="1:2">
      <c r="A914" s="162"/>
      <c r="B914" s="162"/>
    </row>
    <row r="915" spans="1:2">
      <c r="A915" s="162"/>
      <c r="B915" s="162"/>
    </row>
    <row r="916" spans="1:2">
      <c r="A916" s="162"/>
      <c r="B916" s="162"/>
    </row>
    <row r="917" spans="1:2">
      <c r="A917" s="162"/>
      <c r="B917" s="162"/>
    </row>
    <row r="918" spans="1:2">
      <c r="A918" s="162"/>
      <c r="B918" s="162"/>
    </row>
    <row r="919" spans="1:2">
      <c r="A919" s="162"/>
      <c r="B919" s="162"/>
    </row>
    <row r="920" spans="1:2">
      <c r="A920" s="162"/>
      <c r="B920" s="162"/>
    </row>
    <row r="921" spans="1:2">
      <c r="A921" s="162"/>
      <c r="B921" s="162"/>
    </row>
    <row r="922" spans="1:2">
      <c r="A922" s="162"/>
      <c r="B922" s="162"/>
    </row>
    <row r="923" spans="1:2">
      <c r="A923" s="162"/>
      <c r="B923" s="162"/>
    </row>
    <row r="924" spans="1:2">
      <c r="A924" s="162"/>
      <c r="B924" s="162"/>
    </row>
    <row r="925" spans="1:2">
      <c r="A925" s="162"/>
      <c r="B925" s="162"/>
    </row>
    <row r="926" spans="1:2">
      <c r="A926" s="162"/>
      <c r="B926" s="162"/>
    </row>
    <row r="927" spans="1:2">
      <c r="A927" s="162"/>
      <c r="B927" s="162"/>
    </row>
    <row r="928" spans="1:2">
      <c r="A928" s="162"/>
      <c r="B928" s="162"/>
    </row>
    <row r="929" spans="1:2">
      <c r="A929" s="162"/>
      <c r="B929" s="162"/>
    </row>
    <row r="930" spans="1:2">
      <c r="A930" s="162"/>
      <c r="B930" s="162"/>
    </row>
    <row r="931" spans="1:2">
      <c r="A931" s="162"/>
      <c r="B931" s="162"/>
    </row>
    <row r="932" spans="1:2">
      <c r="A932" s="162"/>
      <c r="B932" s="162"/>
    </row>
    <row r="933" spans="1:2">
      <c r="A933" s="162"/>
      <c r="B933" s="162"/>
    </row>
    <row r="934" spans="1:2">
      <c r="A934" s="162"/>
      <c r="B934" s="162"/>
    </row>
    <row r="935" spans="1:2">
      <c r="A935" s="162"/>
      <c r="B935" s="162"/>
    </row>
    <row r="936" spans="1:2">
      <c r="A936" s="162"/>
      <c r="B936" s="162"/>
    </row>
    <row r="937" spans="1:2">
      <c r="A937" s="162"/>
      <c r="B937" s="162"/>
    </row>
    <row r="938" spans="1:2">
      <c r="A938" s="162"/>
      <c r="B938" s="162"/>
    </row>
    <row r="939" spans="1:2">
      <c r="A939" s="162"/>
      <c r="B939" s="162"/>
    </row>
    <row r="940" spans="1:2">
      <c r="A940" s="162"/>
      <c r="B940" s="162"/>
    </row>
    <row r="941" spans="1:2">
      <c r="A941" s="162"/>
      <c r="B941" s="162"/>
    </row>
    <row r="942" spans="1:2">
      <c r="A942" s="162"/>
      <c r="B942" s="162"/>
    </row>
    <row r="943" spans="1:2">
      <c r="A943" s="162"/>
      <c r="B943" s="162"/>
    </row>
    <row r="944" spans="1:2">
      <c r="A944" s="162"/>
      <c r="B944" s="162"/>
    </row>
    <row r="945" spans="1:2">
      <c r="A945" s="162"/>
      <c r="B945" s="162"/>
    </row>
    <row r="946" spans="1:2">
      <c r="A946" s="162"/>
      <c r="B946" s="162"/>
    </row>
    <row r="947" spans="1:2">
      <c r="A947" s="162"/>
      <c r="B947" s="162"/>
    </row>
    <row r="948" spans="1:2">
      <c r="A948" s="162"/>
      <c r="B948" s="162"/>
    </row>
    <row r="949" spans="1:2">
      <c r="A949" s="162"/>
      <c r="B949" s="162"/>
    </row>
    <row r="950" spans="1:2">
      <c r="A950" s="162"/>
      <c r="B950" s="162"/>
    </row>
    <row r="951" spans="1:2">
      <c r="A951" s="162"/>
      <c r="B951" s="162"/>
    </row>
    <row r="952" spans="1:2">
      <c r="A952" s="162"/>
      <c r="B952" s="162"/>
    </row>
    <row r="953" spans="1:2">
      <c r="A953" s="162"/>
      <c r="B953" s="162"/>
    </row>
    <row r="954" spans="1:2">
      <c r="A954" s="162"/>
      <c r="B954" s="162"/>
    </row>
    <row r="955" spans="1:2">
      <c r="A955" s="162"/>
      <c r="B955" s="162"/>
    </row>
    <row r="956" spans="1:2">
      <c r="A956" s="162"/>
      <c r="B956" s="162"/>
    </row>
    <row r="957" spans="1:2">
      <c r="A957" s="162"/>
      <c r="B957" s="162"/>
    </row>
    <row r="958" spans="1:2">
      <c r="A958" s="162"/>
      <c r="B958" s="162"/>
    </row>
    <row r="959" spans="1:2">
      <c r="A959" s="162"/>
      <c r="B959" s="162"/>
    </row>
    <row r="960" spans="1:2">
      <c r="A960" s="162"/>
      <c r="B960" s="162"/>
    </row>
    <row r="961" spans="1:2">
      <c r="A961" s="162"/>
      <c r="B961" s="162"/>
    </row>
    <row r="962" spans="1:2">
      <c r="A962" s="162"/>
      <c r="B962" s="162"/>
    </row>
    <row r="963" spans="1:2">
      <c r="A963" s="162"/>
      <c r="B963" s="162"/>
    </row>
    <row r="964" spans="1:2">
      <c r="A964" s="162"/>
      <c r="B964" s="162"/>
    </row>
    <row r="965" spans="1:2">
      <c r="A965" s="162"/>
      <c r="B965" s="162"/>
    </row>
    <row r="966" spans="1:2">
      <c r="A966" s="162"/>
      <c r="B966" s="162"/>
    </row>
    <row r="967" spans="1:2">
      <c r="A967" s="162"/>
      <c r="B967" s="162"/>
    </row>
    <row r="968" spans="1:2">
      <c r="A968" s="162"/>
      <c r="B968" s="162"/>
    </row>
    <row r="969" spans="1:2">
      <c r="A969" s="162"/>
      <c r="B969" s="162"/>
    </row>
    <row r="970" spans="1:2">
      <c r="A970" s="162"/>
      <c r="B970" s="162"/>
    </row>
    <row r="971" spans="1:2">
      <c r="A971" s="162"/>
      <c r="B971" s="162"/>
    </row>
    <row r="972" spans="1:2">
      <c r="A972" s="162"/>
      <c r="B972" s="162"/>
    </row>
    <row r="973" spans="1:2">
      <c r="A973" s="162"/>
      <c r="B973" s="162"/>
    </row>
    <row r="974" spans="1:2">
      <c r="A974" s="162"/>
      <c r="B974" s="162"/>
    </row>
    <row r="975" spans="1:2">
      <c r="A975" s="162"/>
      <c r="B975" s="162"/>
    </row>
    <row r="976" spans="1:2">
      <c r="A976" s="162"/>
      <c r="B976" s="162"/>
    </row>
    <row r="977" spans="1:2">
      <c r="A977" s="162"/>
      <c r="B977" s="162"/>
    </row>
    <row r="978" spans="1:2">
      <c r="A978" s="162"/>
      <c r="B978" s="162"/>
    </row>
    <row r="979" spans="1:2">
      <c r="A979" s="162"/>
      <c r="B979" s="162"/>
    </row>
    <row r="980" spans="1:2">
      <c r="A980" s="162"/>
      <c r="B980" s="162"/>
    </row>
    <row r="981" spans="1:2">
      <c r="A981" s="162"/>
      <c r="B981" s="162"/>
    </row>
    <row r="982" spans="1:2">
      <c r="A982" s="162"/>
      <c r="B982" s="162"/>
    </row>
    <row r="983" spans="1:2">
      <c r="A983" s="162"/>
      <c r="B983" s="162"/>
    </row>
    <row r="984" spans="1:2">
      <c r="A984" s="162"/>
      <c r="B984" s="162"/>
    </row>
    <row r="985" spans="1:2">
      <c r="A985" s="162"/>
      <c r="B985" s="162"/>
    </row>
    <row r="986" spans="1:2">
      <c r="A986" s="162"/>
      <c r="B986" s="162"/>
    </row>
    <row r="987" spans="1:2">
      <c r="A987" s="162"/>
      <c r="B987" s="162"/>
    </row>
    <row r="988" spans="1:2">
      <c r="A988" s="162"/>
      <c r="B988" s="162"/>
    </row>
    <row r="989" spans="1:2">
      <c r="A989" s="162"/>
      <c r="B989" s="162"/>
    </row>
    <row r="990" spans="1:2">
      <c r="A990" s="162"/>
      <c r="B990" s="162"/>
    </row>
    <row r="991" spans="1:2">
      <c r="A991" s="162"/>
      <c r="B991" s="162"/>
    </row>
    <row r="992" spans="1:2">
      <c r="A992" s="162"/>
      <c r="B992" s="162"/>
    </row>
    <row r="993" spans="1:2">
      <c r="A993" s="162"/>
      <c r="B993" s="162"/>
    </row>
    <row r="994" spans="1:2">
      <c r="A994" s="162"/>
      <c r="B994" s="162"/>
    </row>
    <row r="995" spans="1:2">
      <c r="A995" s="162"/>
      <c r="B995" s="162"/>
    </row>
    <row r="996" spans="1:2">
      <c r="A996" s="162"/>
      <c r="B996" s="162"/>
    </row>
    <row r="997" spans="1:2">
      <c r="A997" s="162"/>
      <c r="B997" s="162"/>
    </row>
    <row r="998" spans="1:2">
      <c r="A998" s="162"/>
      <c r="B998" s="162"/>
    </row>
    <row r="999" spans="1:2">
      <c r="A999" s="162"/>
      <c r="B999" s="162"/>
    </row>
    <row r="1000" spans="1:2">
      <c r="A1000" s="162"/>
      <c r="B1000" s="162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HW999"/>
  <sheetViews>
    <sheetView workbookViewId="0">
      <selection activeCell="H7" sqref="H7"/>
    </sheetView>
  </sheetViews>
  <sheetFormatPr defaultColWidth="14.44140625" defaultRowHeight="15.75" customHeight="1"/>
  <cols>
    <col min="1" max="1" width="16.88671875" style="39" bestFit="1" customWidth="1"/>
    <col min="2" max="2" width="88.6640625" style="39" bestFit="1" customWidth="1"/>
    <col min="3" max="3" width="68.6640625" style="39" bestFit="1" customWidth="1"/>
    <col min="4" max="6" width="14.44140625" style="47"/>
    <col min="7" max="16384" width="14.44140625" style="39"/>
  </cols>
  <sheetData>
    <row r="1" spans="1:231" s="246" customFormat="1" ht="22.8" customHeight="1">
      <c r="A1" s="318" t="s">
        <v>2</v>
      </c>
      <c r="B1" s="318"/>
      <c r="D1" s="47"/>
      <c r="E1" s="47"/>
      <c r="F1" s="47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</row>
    <row r="2" spans="1:231" s="168" customFormat="1" ht="13.2">
      <c r="A2" s="247" t="s">
        <v>0</v>
      </c>
      <c r="B2" s="166">
        <v>213</v>
      </c>
      <c r="C2" s="167"/>
      <c r="D2" s="47"/>
      <c r="E2" s="47"/>
      <c r="F2" s="47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</row>
    <row r="3" spans="1:231" ht="13.2">
      <c r="A3" s="247" t="s">
        <v>1</v>
      </c>
      <c r="B3" s="41" t="s">
        <v>2</v>
      </c>
      <c r="C3" s="42"/>
    </row>
    <row r="4" spans="1:231" ht="13.2">
      <c r="A4" s="247" t="s">
        <v>3</v>
      </c>
      <c r="B4" s="41" t="s">
        <v>4</v>
      </c>
      <c r="C4" s="42"/>
    </row>
    <row r="5" spans="1:231" ht="13.2">
      <c r="A5" s="247" t="s">
        <v>5</v>
      </c>
      <c r="B5" s="43" t="s">
        <v>6</v>
      </c>
      <c r="C5" s="42"/>
    </row>
    <row r="6" spans="1:231" ht="13.2">
      <c r="A6" s="247" t="s">
        <v>7</v>
      </c>
      <c r="B6" s="44"/>
      <c r="C6" s="42"/>
    </row>
    <row r="7" spans="1:231" ht="13.2">
      <c r="A7" s="248"/>
      <c r="B7" s="44"/>
      <c r="C7" s="42"/>
    </row>
    <row r="8" spans="1:231" ht="13.2">
      <c r="A8" s="247">
        <v>0</v>
      </c>
      <c r="B8" s="41" t="s">
        <v>8</v>
      </c>
      <c r="C8" s="42"/>
    </row>
    <row r="9" spans="1:231" ht="13.2">
      <c r="A9" s="247">
        <v>1</v>
      </c>
      <c r="B9" s="41" t="s">
        <v>9</v>
      </c>
      <c r="C9" s="42"/>
    </row>
    <row r="10" spans="1:231" ht="13.2">
      <c r="A10" s="247">
        <v>2</v>
      </c>
      <c r="B10" s="41" t="s">
        <v>10</v>
      </c>
      <c r="C10" s="42"/>
    </row>
    <row r="11" spans="1:231" ht="13.2">
      <c r="A11" s="247">
        <v>3</v>
      </c>
      <c r="B11" s="41" t="s">
        <v>11</v>
      </c>
      <c r="C11" s="42"/>
    </row>
    <row r="12" spans="1:231" ht="13.2">
      <c r="A12" s="248"/>
      <c r="B12" s="44"/>
      <c r="C12" s="42"/>
    </row>
    <row r="13" spans="1:231" ht="13.2">
      <c r="A13" s="247">
        <v>1</v>
      </c>
      <c r="B13" s="41" t="s">
        <v>12</v>
      </c>
      <c r="C13" s="45" t="s">
        <v>13</v>
      </c>
    </row>
    <row r="14" spans="1:231" ht="13.2">
      <c r="A14" s="247">
        <v>2</v>
      </c>
      <c r="B14" s="41" t="s">
        <v>14</v>
      </c>
      <c r="C14" s="45" t="s">
        <v>14</v>
      </c>
    </row>
    <row r="15" spans="1:231" ht="13.2">
      <c r="A15" s="247">
        <v>3</v>
      </c>
      <c r="B15" s="41" t="s">
        <v>15</v>
      </c>
      <c r="C15" s="45" t="s">
        <v>16</v>
      </c>
    </row>
    <row r="16" spans="1:231" ht="13.2">
      <c r="A16" s="247">
        <v>4</v>
      </c>
      <c r="B16" s="41" t="s">
        <v>17</v>
      </c>
      <c r="C16" s="45" t="s">
        <v>18</v>
      </c>
    </row>
    <row r="17" spans="1:231" ht="13.2">
      <c r="A17" s="247">
        <v>5</v>
      </c>
      <c r="B17" s="41" t="s">
        <v>19</v>
      </c>
      <c r="C17" s="45" t="s">
        <v>19</v>
      </c>
    </row>
    <row r="18" spans="1:231" ht="13.2">
      <c r="A18" s="247">
        <v>6</v>
      </c>
      <c r="B18" s="41" t="s">
        <v>20</v>
      </c>
      <c r="C18" s="45" t="s">
        <v>20</v>
      </c>
    </row>
    <row r="19" spans="1:231" ht="13.2">
      <c r="A19" s="247">
        <v>7</v>
      </c>
      <c r="B19" s="41" t="s">
        <v>21</v>
      </c>
      <c r="C19" s="45" t="s">
        <v>22</v>
      </c>
    </row>
    <row r="20" spans="1:231" ht="13.2">
      <c r="A20" s="247">
        <v>8</v>
      </c>
      <c r="B20" s="41" t="s">
        <v>23</v>
      </c>
      <c r="C20" s="45" t="s">
        <v>24</v>
      </c>
    </row>
    <row r="21" spans="1:231" ht="13.2">
      <c r="A21" s="247">
        <v>9</v>
      </c>
      <c r="B21" s="41" t="s">
        <v>25</v>
      </c>
      <c r="C21" s="45" t="s">
        <v>26</v>
      </c>
    </row>
    <row r="22" spans="1:231" ht="13.2">
      <c r="A22" s="247">
        <v>10</v>
      </c>
      <c r="B22" s="41" t="s">
        <v>27</v>
      </c>
      <c r="C22" s="45" t="s">
        <v>27</v>
      </c>
    </row>
    <row r="23" spans="1:231" ht="13.2">
      <c r="A23" s="247">
        <v>11</v>
      </c>
      <c r="B23" s="41" t="s">
        <v>28</v>
      </c>
      <c r="C23" s="45" t="s">
        <v>28</v>
      </c>
    </row>
    <row r="24" spans="1:231" ht="13.2">
      <c r="A24" s="247">
        <v>12</v>
      </c>
      <c r="B24" s="41" t="s">
        <v>29</v>
      </c>
      <c r="C24" s="45" t="s">
        <v>30</v>
      </c>
    </row>
    <row r="25" spans="1:231" ht="13.2">
      <c r="A25" s="247">
        <v>13</v>
      </c>
      <c r="B25" s="41" t="s">
        <v>31</v>
      </c>
      <c r="C25" s="45" t="s">
        <v>32</v>
      </c>
    </row>
    <row r="26" spans="1:231" ht="13.2">
      <c r="A26" s="247">
        <v>14</v>
      </c>
      <c r="B26" s="41" t="s">
        <v>33</v>
      </c>
      <c r="C26" s="45" t="s">
        <v>34</v>
      </c>
    </row>
    <row r="27" spans="1:231" ht="13.2">
      <c r="A27" s="247">
        <v>15</v>
      </c>
      <c r="B27" s="41" t="s">
        <v>35</v>
      </c>
      <c r="C27" s="45" t="s">
        <v>35</v>
      </c>
    </row>
    <row r="28" spans="1:231" ht="13.2">
      <c r="A28" s="247">
        <v>16</v>
      </c>
      <c r="B28" s="41" t="s">
        <v>36</v>
      </c>
      <c r="C28" s="45" t="s">
        <v>37</v>
      </c>
    </row>
    <row r="29" spans="1:231" ht="13.2">
      <c r="A29" s="247">
        <v>17</v>
      </c>
      <c r="B29" s="41" t="s">
        <v>38</v>
      </c>
      <c r="C29" s="45" t="s">
        <v>38</v>
      </c>
    </row>
    <row r="30" spans="1:231" ht="13.2">
      <c r="A30" s="247">
        <v>18</v>
      </c>
      <c r="B30" s="41" t="s">
        <v>39</v>
      </c>
      <c r="C30" s="45" t="s">
        <v>40</v>
      </c>
    </row>
    <row r="31" spans="1:231" ht="13.2">
      <c r="A31" s="247">
        <v>19</v>
      </c>
      <c r="B31" s="41" t="s">
        <v>41</v>
      </c>
      <c r="C31" s="45" t="s">
        <v>42</v>
      </c>
    </row>
    <row r="32" spans="1:231" s="263" customFormat="1" ht="13.2">
      <c r="A32" s="260">
        <v>20</v>
      </c>
      <c r="B32" s="261" t="s">
        <v>43</v>
      </c>
      <c r="C32" s="262" t="s">
        <v>43</v>
      </c>
      <c r="D32" s="47"/>
      <c r="E32" s="47"/>
      <c r="F32" s="47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</row>
    <row r="33" spans="1:231" s="47" customFormat="1" ht="13.2"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</row>
    <row r="34" spans="1:231" s="47" customFormat="1" ht="13.2"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</row>
    <row r="35" spans="1:231" ht="13.2">
      <c r="A35" s="46"/>
      <c r="B35" s="47"/>
    </row>
    <row r="36" spans="1:231" ht="13.2">
      <c r="A36" s="46"/>
      <c r="B36" s="47"/>
    </row>
    <row r="37" spans="1:231" ht="13.2">
      <c r="A37" s="46"/>
      <c r="B37" s="47"/>
    </row>
    <row r="38" spans="1:231" ht="13.2">
      <c r="A38" s="46"/>
      <c r="B38" s="47"/>
    </row>
    <row r="39" spans="1:231" ht="13.2">
      <c r="A39" s="46"/>
      <c r="B39" s="47"/>
    </row>
    <row r="40" spans="1:231" ht="13.2">
      <c r="A40" s="46"/>
      <c r="B40" s="47"/>
    </row>
    <row r="41" spans="1:231" ht="13.2">
      <c r="A41" s="46"/>
      <c r="B41" s="47"/>
    </row>
    <row r="42" spans="1:231" ht="13.2">
      <c r="A42" s="46"/>
      <c r="B42" s="47"/>
    </row>
    <row r="43" spans="1:231" ht="13.2">
      <c r="A43" s="46"/>
      <c r="B43" s="47"/>
    </row>
    <row r="44" spans="1:231" ht="13.2">
      <c r="A44" s="46"/>
      <c r="B44" s="47"/>
    </row>
    <row r="45" spans="1:231" ht="13.2">
      <c r="A45" s="46"/>
      <c r="B45" s="47"/>
    </row>
    <row r="46" spans="1:231" ht="13.2">
      <c r="A46" s="46"/>
      <c r="B46" s="47"/>
    </row>
    <row r="47" spans="1:231" ht="13.2">
      <c r="A47" s="46"/>
      <c r="B47" s="47"/>
    </row>
    <row r="48" spans="1:231" ht="13.2">
      <c r="A48" s="46"/>
      <c r="B48" s="47"/>
    </row>
    <row r="49" spans="1:2" ht="13.2">
      <c r="A49" s="46"/>
      <c r="B49" s="47"/>
    </row>
    <row r="50" spans="1:2" ht="13.2">
      <c r="A50" s="46"/>
      <c r="B50" s="47"/>
    </row>
    <row r="51" spans="1:2" ht="13.2">
      <c r="A51" s="46"/>
      <c r="B51" s="47"/>
    </row>
    <row r="52" spans="1:2" ht="13.2">
      <c r="A52" s="46"/>
      <c r="B52" s="47"/>
    </row>
    <row r="53" spans="1:2" ht="13.2">
      <c r="A53" s="46"/>
      <c r="B53" s="47"/>
    </row>
    <row r="54" spans="1:2" ht="13.2">
      <c r="A54" s="46"/>
      <c r="B54" s="47"/>
    </row>
    <row r="55" spans="1:2" ht="13.2">
      <c r="A55" s="46"/>
      <c r="B55" s="47"/>
    </row>
    <row r="56" spans="1:2" ht="13.2">
      <c r="A56" s="46"/>
      <c r="B56" s="47"/>
    </row>
    <row r="57" spans="1:2" ht="13.2">
      <c r="A57" s="46"/>
      <c r="B57" s="47"/>
    </row>
    <row r="58" spans="1:2" ht="13.2">
      <c r="A58" s="46"/>
      <c r="B58" s="47"/>
    </row>
    <row r="59" spans="1:2" ht="13.2">
      <c r="A59" s="46"/>
      <c r="B59" s="47"/>
    </row>
    <row r="60" spans="1:2" ht="13.2">
      <c r="A60" s="46"/>
      <c r="B60" s="47"/>
    </row>
    <row r="61" spans="1:2" ht="13.2">
      <c r="A61" s="46"/>
      <c r="B61" s="47"/>
    </row>
    <row r="62" spans="1:2" ht="13.2">
      <c r="A62" s="46"/>
      <c r="B62" s="47"/>
    </row>
    <row r="63" spans="1:2" ht="13.2">
      <c r="A63" s="46"/>
      <c r="B63" s="47"/>
    </row>
    <row r="64" spans="1:2" ht="13.2">
      <c r="A64" s="46"/>
      <c r="B64" s="47"/>
    </row>
    <row r="65" spans="1:2" ht="13.2">
      <c r="A65" s="46"/>
      <c r="B65" s="47"/>
    </row>
    <row r="66" spans="1:2" ht="13.2">
      <c r="A66" s="46"/>
      <c r="B66" s="47"/>
    </row>
    <row r="67" spans="1:2" ht="13.2">
      <c r="A67" s="46"/>
      <c r="B67" s="47"/>
    </row>
    <row r="68" spans="1:2" ht="13.2">
      <c r="A68" s="46"/>
      <c r="B68" s="47"/>
    </row>
    <row r="69" spans="1:2" ht="13.2">
      <c r="A69" s="46"/>
      <c r="B69" s="47"/>
    </row>
    <row r="70" spans="1:2" ht="13.2">
      <c r="A70" s="46"/>
      <c r="B70" s="47"/>
    </row>
    <row r="71" spans="1:2" ht="13.2">
      <c r="A71" s="46"/>
      <c r="B71" s="47"/>
    </row>
    <row r="72" spans="1:2" ht="13.2">
      <c r="A72" s="46"/>
      <c r="B72" s="47"/>
    </row>
    <row r="73" spans="1:2" ht="13.2">
      <c r="A73" s="46"/>
      <c r="B73" s="47"/>
    </row>
    <row r="74" spans="1:2" ht="13.2">
      <c r="A74" s="46"/>
      <c r="B74" s="47"/>
    </row>
    <row r="75" spans="1:2" ht="13.2">
      <c r="A75" s="46"/>
      <c r="B75" s="47"/>
    </row>
    <row r="76" spans="1:2" ht="13.2">
      <c r="A76" s="46"/>
      <c r="B76" s="47"/>
    </row>
    <row r="77" spans="1:2" ht="13.2">
      <c r="A77" s="46"/>
      <c r="B77" s="47"/>
    </row>
    <row r="78" spans="1:2" ht="13.2">
      <c r="A78" s="46"/>
      <c r="B78" s="47"/>
    </row>
    <row r="79" spans="1:2" ht="13.2">
      <c r="A79" s="46"/>
      <c r="B79" s="47"/>
    </row>
    <row r="80" spans="1:2" ht="13.2">
      <c r="A80" s="46"/>
      <c r="B80" s="47"/>
    </row>
    <row r="81" spans="1:2" ht="13.2">
      <c r="A81" s="46"/>
      <c r="B81" s="47"/>
    </row>
    <row r="82" spans="1:2" ht="13.2">
      <c r="A82" s="46"/>
      <c r="B82" s="47"/>
    </row>
    <row r="83" spans="1:2" ht="13.2">
      <c r="A83" s="46"/>
      <c r="B83" s="47"/>
    </row>
    <row r="84" spans="1:2" ht="13.2">
      <c r="A84" s="46"/>
      <c r="B84" s="47"/>
    </row>
    <row r="85" spans="1:2" ht="13.2">
      <c r="A85" s="46"/>
      <c r="B85" s="47"/>
    </row>
    <row r="86" spans="1:2" ht="13.2">
      <c r="A86" s="46"/>
      <c r="B86" s="47"/>
    </row>
    <row r="87" spans="1:2" ht="13.2">
      <c r="A87" s="46"/>
      <c r="B87" s="47"/>
    </row>
    <row r="88" spans="1:2" ht="13.2">
      <c r="A88" s="46"/>
      <c r="B88" s="47"/>
    </row>
    <row r="89" spans="1:2" ht="13.2">
      <c r="A89" s="46"/>
      <c r="B89" s="47"/>
    </row>
    <row r="90" spans="1:2" ht="13.2">
      <c r="A90" s="46"/>
      <c r="B90" s="47"/>
    </row>
    <row r="91" spans="1:2" ht="13.2">
      <c r="A91" s="46"/>
      <c r="B91" s="47"/>
    </row>
    <row r="92" spans="1:2" ht="13.2">
      <c r="A92" s="46"/>
      <c r="B92" s="47"/>
    </row>
    <row r="93" spans="1:2" ht="13.2">
      <c r="A93" s="46"/>
      <c r="B93" s="47"/>
    </row>
    <row r="94" spans="1:2" ht="13.2">
      <c r="A94" s="46"/>
      <c r="B94" s="47"/>
    </row>
    <row r="95" spans="1:2" ht="13.2">
      <c r="A95" s="46"/>
      <c r="B95" s="47"/>
    </row>
    <row r="96" spans="1:2" ht="13.2">
      <c r="A96" s="46"/>
      <c r="B96" s="47"/>
    </row>
    <row r="97" spans="1:2" ht="13.2">
      <c r="A97" s="46"/>
      <c r="B97" s="47"/>
    </row>
    <row r="98" spans="1:2" ht="13.2">
      <c r="A98" s="46"/>
      <c r="B98" s="47"/>
    </row>
    <row r="99" spans="1:2" ht="13.2">
      <c r="A99" s="46"/>
      <c r="B99" s="47"/>
    </row>
    <row r="100" spans="1:2" ht="13.2">
      <c r="A100" s="46"/>
      <c r="B100" s="47"/>
    </row>
    <row r="101" spans="1:2" ht="13.2">
      <c r="A101" s="46"/>
      <c r="B101" s="47"/>
    </row>
    <row r="102" spans="1:2" ht="13.2">
      <c r="A102" s="46"/>
      <c r="B102" s="47"/>
    </row>
    <row r="103" spans="1:2" ht="13.2">
      <c r="A103" s="46"/>
      <c r="B103" s="47"/>
    </row>
    <row r="104" spans="1:2" ht="13.2">
      <c r="A104" s="46"/>
      <c r="B104" s="47"/>
    </row>
    <row r="105" spans="1:2" ht="13.2">
      <c r="A105" s="46"/>
      <c r="B105" s="47"/>
    </row>
    <row r="106" spans="1:2" ht="13.2">
      <c r="A106" s="46"/>
      <c r="B106" s="47"/>
    </row>
    <row r="107" spans="1:2" ht="13.2">
      <c r="A107" s="46"/>
      <c r="B107" s="47"/>
    </row>
    <row r="108" spans="1:2" ht="13.2">
      <c r="A108" s="46"/>
      <c r="B108" s="47"/>
    </row>
    <row r="109" spans="1:2" ht="13.2">
      <c r="A109" s="46"/>
      <c r="B109" s="47"/>
    </row>
    <row r="110" spans="1:2" ht="13.2">
      <c r="A110" s="46"/>
      <c r="B110" s="47"/>
    </row>
    <row r="111" spans="1:2" ht="13.2">
      <c r="A111" s="46"/>
      <c r="B111" s="47"/>
    </row>
    <row r="112" spans="1:2" ht="13.2">
      <c r="A112" s="46"/>
      <c r="B112" s="47"/>
    </row>
    <row r="113" spans="1:2" ht="13.2">
      <c r="A113" s="46"/>
      <c r="B113" s="47"/>
    </row>
    <row r="114" spans="1:2" ht="13.2">
      <c r="A114" s="46"/>
      <c r="B114" s="47"/>
    </row>
    <row r="115" spans="1:2" ht="13.2">
      <c r="A115" s="46"/>
      <c r="B115" s="47"/>
    </row>
    <row r="116" spans="1:2" ht="13.2">
      <c r="A116" s="46"/>
      <c r="B116" s="47"/>
    </row>
    <row r="117" spans="1:2" ht="13.2">
      <c r="A117" s="46"/>
      <c r="B117" s="47"/>
    </row>
    <row r="118" spans="1:2" ht="13.2">
      <c r="A118" s="46"/>
      <c r="B118" s="47"/>
    </row>
    <row r="119" spans="1:2" ht="13.2">
      <c r="A119" s="46"/>
      <c r="B119" s="47"/>
    </row>
    <row r="120" spans="1:2" ht="13.2">
      <c r="A120" s="46"/>
      <c r="B120" s="47"/>
    </row>
    <row r="121" spans="1:2" ht="13.2">
      <c r="A121" s="46"/>
      <c r="B121" s="47"/>
    </row>
    <row r="122" spans="1:2" ht="13.2">
      <c r="A122" s="46"/>
      <c r="B122" s="47"/>
    </row>
    <row r="123" spans="1:2" ht="13.2">
      <c r="A123" s="46"/>
      <c r="B123" s="47"/>
    </row>
    <row r="124" spans="1:2" ht="13.2">
      <c r="A124" s="46"/>
      <c r="B124" s="47"/>
    </row>
    <row r="125" spans="1:2" ht="13.2">
      <c r="A125" s="46"/>
      <c r="B125" s="47"/>
    </row>
    <row r="126" spans="1:2" ht="13.2">
      <c r="A126" s="46"/>
      <c r="B126" s="47"/>
    </row>
    <row r="127" spans="1:2" ht="13.2">
      <c r="A127" s="46"/>
      <c r="B127" s="47"/>
    </row>
    <row r="128" spans="1:2" ht="13.2">
      <c r="A128" s="46"/>
      <c r="B128" s="47"/>
    </row>
    <row r="129" spans="1:2" ht="13.2">
      <c r="A129" s="46"/>
      <c r="B129" s="47"/>
    </row>
    <row r="130" spans="1:2" ht="13.2">
      <c r="A130" s="46"/>
      <c r="B130" s="47"/>
    </row>
    <row r="131" spans="1:2" ht="13.2">
      <c r="A131" s="46"/>
      <c r="B131" s="47"/>
    </row>
    <row r="132" spans="1:2" ht="13.2">
      <c r="A132" s="46"/>
      <c r="B132" s="47"/>
    </row>
    <row r="133" spans="1:2" ht="13.2">
      <c r="A133" s="46"/>
      <c r="B133" s="47"/>
    </row>
    <row r="134" spans="1:2" ht="13.2">
      <c r="A134" s="46"/>
      <c r="B134" s="47"/>
    </row>
    <row r="135" spans="1:2" ht="13.2">
      <c r="A135" s="46"/>
      <c r="B135" s="47"/>
    </row>
    <row r="136" spans="1:2" ht="13.2">
      <c r="A136" s="46"/>
      <c r="B136" s="47"/>
    </row>
    <row r="137" spans="1:2" ht="13.2">
      <c r="A137" s="46"/>
      <c r="B137" s="47"/>
    </row>
    <row r="138" spans="1:2" ht="13.2">
      <c r="A138" s="46"/>
      <c r="B138" s="47"/>
    </row>
    <row r="139" spans="1:2" ht="13.2">
      <c r="A139" s="46"/>
      <c r="B139" s="47"/>
    </row>
    <row r="140" spans="1:2" ht="13.2">
      <c r="A140" s="46"/>
      <c r="B140" s="47"/>
    </row>
    <row r="141" spans="1:2" ht="13.2">
      <c r="A141" s="46"/>
      <c r="B141" s="47"/>
    </row>
    <row r="142" spans="1:2" ht="13.2">
      <c r="A142" s="46"/>
      <c r="B142" s="47"/>
    </row>
    <row r="143" spans="1:2" ht="13.2">
      <c r="A143" s="46"/>
      <c r="B143" s="47"/>
    </row>
    <row r="144" spans="1:2" ht="13.2">
      <c r="A144" s="46"/>
      <c r="B144" s="47"/>
    </row>
    <row r="145" spans="1:2" ht="13.2">
      <c r="A145" s="46"/>
      <c r="B145" s="47"/>
    </row>
    <row r="146" spans="1:2" ht="13.2">
      <c r="A146" s="46"/>
      <c r="B146" s="47"/>
    </row>
    <row r="147" spans="1:2" ht="13.2">
      <c r="A147" s="46"/>
      <c r="B147" s="47"/>
    </row>
    <row r="148" spans="1:2" ht="13.2">
      <c r="A148" s="46"/>
      <c r="B148" s="47"/>
    </row>
    <row r="149" spans="1:2" ht="13.2">
      <c r="A149" s="46"/>
      <c r="B149" s="47"/>
    </row>
    <row r="150" spans="1:2" ht="13.2">
      <c r="A150" s="46"/>
      <c r="B150" s="47"/>
    </row>
    <row r="151" spans="1:2" ht="13.2">
      <c r="A151" s="46"/>
      <c r="B151" s="47"/>
    </row>
    <row r="152" spans="1:2" ht="13.2">
      <c r="A152" s="46"/>
      <c r="B152" s="47"/>
    </row>
    <row r="153" spans="1:2" ht="13.2">
      <c r="A153" s="46"/>
      <c r="B153" s="47"/>
    </row>
    <row r="154" spans="1:2" ht="13.2">
      <c r="A154" s="46"/>
      <c r="B154" s="47"/>
    </row>
    <row r="155" spans="1:2" ht="13.2">
      <c r="A155" s="46"/>
      <c r="B155" s="47"/>
    </row>
    <row r="156" spans="1:2" ht="13.2">
      <c r="A156" s="46"/>
      <c r="B156" s="47"/>
    </row>
    <row r="157" spans="1:2" ht="13.2">
      <c r="A157" s="46"/>
      <c r="B157" s="47"/>
    </row>
    <row r="158" spans="1:2" ht="13.2">
      <c r="A158" s="46"/>
      <c r="B158" s="47"/>
    </row>
    <row r="159" spans="1:2" ht="13.2">
      <c r="A159" s="46"/>
      <c r="B159" s="47"/>
    </row>
    <row r="160" spans="1:2" ht="13.2">
      <c r="A160" s="46"/>
      <c r="B160" s="47"/>
    </row>
    <row r="161" spans="1:2" ht="13.2">
      <c r="A161" s="46"/>
      <c r="B161" s="47"/>
    </row>
    <row r="162" spans="1:2" ht="13.2">
      <c r="A162" s="46"/>
      <c r="B162" s="47"/>
    </row>
    <row r="163" spans="1:2" ht="13.2">
      <c r="A163" s="46"/>
      <c r="B163" s="47"/>
    </row>
    <row r="164" spans="1:2" ht="13.2">
      <c r="A164" s="46"/>
      <c r="B164" s="47"/>
    </row>
    <row r="165" spans="1:2" ht="13.2">
      <c r="A165" s="46"/>
      <c r="B165" s="47"/>
    </row>
    <row r="166" spans="1:2" ht="13.2">
      <c r="A166" s="46"/>
      <c r="B166" s="47"/>
    </row>
    <row r="167" spans="1:2" ht="13.2">
      <c r="A167" s="46"/>
      <c r="B167" s="47"/>
    </row>
    <row r="168" spans="1:2" ht="13.2">
      <c r="A168" s="46"/>
      <c r="B168" s="47"/>
    </row>
    <row r="169" spans="1:2" ht="13.2">
      <c r="A169" s="46"/>
      <c r="B169" s="47"/>
    </row>
    <row r="170" spans="1:2" ht="13.2">
      <c r="A170" s="46"/>
      <c r="B170" s="47"/>
    </row>
    <row r="171" spans="1:2" ht="13.2">
      <c r="A171" s="46"/>
      <c r="B171" s="47"/>
    </row>
    <row r="172" spans="1:2" ht="13.2">
      <c r="A172" s="46"/>
      <c r="B172" s="47"/>
    </row>
    <row r="173" spans="1:2" ht="13.2">
      <c r="A173" s="46"/>
      <c r="B173" s="47"/>
    </row>
    <row r="174" spans="1:2" ht="13.2">
      <c r="A174" s="46"/>
      <c r="B174" s="47"/>
    </row>
    <row r="175" spans="1:2" ht="13.2">
      <c r="A175" s="46"/>
      <c r="B175" s="47"/>
    </row>
    <row r="176" spans="1:2" ht="13.2">
      <c r="A176" s="46"/>
      <c r="B176" s="47"/>
    </row>
    <row r="177" spans="1:2" ht="13.2">
      <c r="A177" s="46"/>
      <c r="B177" s="47"/>
    </row>
    <row r="178" spans="1:2" ht="13.2">
      <c r="A178" s="46"/>
      <c r="B178" s="47"/>
    </row>
    <row r="179" spans="1:2" ht="13.2">
      <c r="A179" s="46"/>
      <c r="B179" s="47"/>
    </row>
    <row r="180" spans="1:2" ht="13.2">
      <c r="A180" s="46"/>
      <c r="B180" s="47"/>
    </row>
    <row r="181" spans="1:2" ht="13.2">
      <c r="A181" s="46"/>
      <c r="B181" s="47"/>
    </row>
    <row r="182" spans="1:2" ht="13.2">
      <c r="A182" s="46"/>
      <c r="B182" s="47"/>
    </row>
    <row r="183" spans="1:2" ht="13.2">
      <c r="A183" s="46"/>
      <c r="B183" s="47"/>
    </row>
    <row r="184" spans="1:2" ht="13.2">
      <c r="A184" s="46"/>
      <c r="B184" s="47"/>
    </row>
    <row r="185" spans="1:2" ht="13.2">
      <c r="A185" s="46"/>
      <c r="B185" s="47"/>
    </row>
    <row r="186" spans="1:2" ht="13.2">
      <c r="A186" s="46"/>
      <c r="B186" s="47"/>
    </row>
    <row r="187" spans="1:2" ht="13.2">
      <c r="A187" s="46"/>
      <c r="B187" s="47"/>
    </row>
    <row r="188" spans="1:2" ht="13.2">
      <c r="A188" s="46"/>
      <c r="B188" s="47"/>
    </row>
    <row r="189" spans="1:2" ht="13.2">
      <c r="A189" s="46"/>
      <c r="B189" s="47"/>
    </row>
    <row r="190" spans="1:2" ht="13.2">
      <c r="A190" s="46"/>
      <c r="B190" s="47"/>
    </row>
    <row r="191" spans="1:2" ht="13.2">
      <c r="A191" s="46"/>
      <c r="B191" s="47"/>
    </row>
    <row r="192" spans="1:2" ht="13.2">
      <c r="A192" s="46"/>
      <c r="B192" s="47"/>
    </row>
    <row r="193" spans="1:2" ht="13.2">
      <c r="A193" s="46"/>
      <c r="B193" s="47"/>
    </row>
    <row r="194" spans="1:2" ht="13.2">
      <c r="A194" s="46"/>
      <c r="B194" s="47"/>
    </row>
    <row r="195" spans="1:2" ht="13.2">
      <c r="A195" s="46"/>
      <c r="B195" s="47"/>
    </row>
    <row r="196" spans="1:2" ht="13.2">
      <c r="A196" s="46"/>
      <c r="B196" s="47"/>
    </row>
    <row r="197" spans="1:2" ht="13.2">
      <c r="A197" s="46"/>
      <c r="B197" s="47"/>
    </row>
    <row r="198" spans="1:2" ht="13.2">
      <c r="A198" s="46"/>
      <c r="B198" s="47"/>
    </row>
    <row r="199" spans="1:2" ht="13.2">
      <c r="A199" s="46"/>
      <c r="B199" s="47"/>
    </row>
    <row r="200" spans="1:2" ht="13.2">
      <c r="A200" s="46"/>
      <c r="B200" s="47"/>
    </row>
    <row r="201" spans="1:2" ht="13.2">
      <c r="A201" s="46"/>
      <c r="B201" s="47"/>
    </row>
    <row r="202" spans="1:2" ht="13.2">
      <c r="A202" s="46"/>
      <c r="B202" s="47"/>
    </row>
    <row r="203" spans="1:2" ht="13.2">
      <c r="A203" s="46"/>
      <c r="B203" s="47"/>
    </row>
    <row r="204" spans="1:2" ht="13.2">
      <c r="A204" s="46"/>
      <c r="B204" s="47"/>
    </row>
    <row r="205" spans="1:2" ht="13.2">
      <c r="A205" s="46"/>
      <c r="B205" s="47"/>
    </row>
    <row r="206" spans="1:2" ht="13.2">
      <c r="A206" s="46"/>
      <c r="B206" s="47"/>
    </row>
    <row r="207" spans="1:2" ht="13.2">
      <c r="A207" s="46"/>
      <c r="B207" s="47"/>
    </row>
    <row r="208" spans="1:2" ht="13.2">
      <c r="A208" s="46"/>
      <c r="B208" s="47"/>
    </row>
    <row r="209" spans="1:2" ht="13.2">
      <c r="A209" s="46"/>
      <c r="B209" s="47"/>
    </row>
    <row r="210" spans="1:2" ht="13.2">
      <c r="A210" s="46"/>
      <c r="B210" s="47"/>
    </row>
    <row r="211" spans="1:2" ht="13.2">
      <c r="A211" s="46"/>
      <c r="B211" s="47"/>
    </row>
    <row r="212" spans="1:2" ht="13.2">
      <c r="A212" s="46"/>
      <c r="B212" s="47"/>
    </row>
    <row r="213" spans="1:2" ht="13.2">
      <c r="A213" s="46"/>
      <c r="B213" s="47"/>
    </row>
    <row r="214" spans="1:2" ht="13.2">
      <c r="A214" s="46"/>
      <c r="B214" s="47"/>
    </row>
    <row r="215" spans="1:2" ht="13.2">
      <c r="A215" s="46"/>
      <c r="B215" s="47"/>
    </row>
    <row r="216" spans="1:2" ht="13.2">
      <c r="A216" s="46"/>
      <c r="B216" s="47"/>
    </row>
    <row r="217" spans="1:2" ht="13.2">
      <c r="A217" s="46"/>
      <c r="B217" s="47"/>
    </row>
    <row r="218" spans="1:2" ht="13.2">
      <c r="A218" s="46"/>
      <c r="B218" s="47"/>
    </row>
    <row r="219" spans="1:2" ht="13.2">
      <c r="A219" s="46"/>
      <c r="B219" s="47"/>
    </row>
    <row r="220" spans="1:2" ht="13.2">
      <c r="A220" s="46"/>
      <c r="B220" s="47"/>
    </row>
    <row r="221" spans="1:2" ht="13.2">
      <c r="A221" s="46"/>
      <c r="B221" s="47"/>
    </row>
    <row r="222" spans="1:2" ht="13.2">
      <c r="A222" s="46"/>
      <c r="B222" s="47"/>
    </row>
    <row r="223" spans="1:2" ht="13.2">
      <c r="A223" s="46"/>
      <c r="B223" s="47"/>
    </row>
    <row r="224" spans="1:2" ht="13.2">
      <c r="A224" s="46"/>
      <c r="B224" s="47"/>
    </row>
    <row r="225" spans="1:2" ht="13.2">
      <c r="A225" s="46"/>
      <c r="B225" s="47"/>
    </row>
    <row r="226" spans="1:2" ht="13.2">
      <c r="A226" s="46"/>
      <c r="B226" s="47"/>
    </row>
    <row r="227" spans="1:2" ht="13.2">
      <c r="A227" s="46"/>
      <c r="B227" s="47"/>
    </row>
    <row r="228" spans="1:2" ht="13.2">
      <c r="A228" s="46"/>
      <c r="B228" s="47"/>
    </row>
    <row r="229" spans="1:2" ht="13.2">
      <c r="A229" s="46"/>
      <c r="B229" s="47"/>
    </row>
    <row r="230" spans="1:2" ht="13.2">
      <c r="A230" s="46"/>
      <c r="B230" s="47"/>
    </row>
    <row r="231" spans="1:2" ht="13.2">
      <c r="A231" s="46"/>
      <c r="B231" s="47"/>
    </row>
    <row r="232" spans="1:2" ht="13.2">
      <c r="A232" s="46"/>
      <c r="B232" s="47"/>
    </row>
    <row r="233" spans="1:2" ht="13.2">
      <c r="A233" s="46"/>
      <c r="B233" s="47"/>
    </row>
    <row r="234" spans="1:2" ht="13.2">
      <c r="A234" s="46"/>
      <c r="B234" s="47"/>
    </row>
    <row r="235" spans="1:2" ht="13.2">
      <c r="A235" s="46"/>
      <c r="B235" s="47"/>
    </row>
    <row r="236" spans="1:2" ht="13.2">
      <c r="A236" s="46"/>
      <c r="B236" s="47"/>
    </row>
    <row r="237" spans="1:2" ht="13.2">
      <c r="A237" s="46"/>
      <c r="B237" s="47"/>
    </row>
    <row r="238" spans="1:2" ht="13.2">
      <c r="A238" s="46"/>
      <c r="B238" s="47"/>
    </row>
    <row r="239" spans="1:2" ht="13.2">
      <c r="A239" s="46"/>
      <c r="B239" s="47"/>
    </row>
    <row r="240" spans="1:2" ht="13.2">
      <c r="A240" s="46"/>
      <c r="B240" s="47"/>
    </row>
    <row r="241" spans="1:2" ht="13.2">
      <c r="A241" s="46"/>
      <c r="B241" s="47"/>
    </row>
    <row r="242" spans="1:2" ht="13.2">
      <c r="A242" s="46"/>
      <c r="B242" s="47"/>
    </row>
    <row r="243" spans="1:2" ht="13.2">
      <c r="A243" s="46"/>
      <c r="B243" s="47"/>
    </row>
    <row r="244" spans="1:2" ht="13.2">
      <c r="A244" s="46"/>
      <c r="B244" s="47"/>
    </row>
    <row r="245" spans="1:2" ht="13.2">
      <c r="A245" s="46"/>
      <c r="B245" s="47"/>
    </row>
    <row r="246" spans="1:2" ht="13.2">
      <c r="A246" s="46"/>
      <c r="B246" s="47"/>
    </row>
    <row r="247" spans="1:2" ht="13.2">
      <c r="A247" s="46"/>
      <c r="B247" s="47"/>
    </row>
    <row r="248" spans="1:2" ht="13.2">
      <c r="A248" s="46"/>
      <c r="B248" s="47"/>
    </row>
    <row r="249" spans="1:2" ht="13.2">
      <c r="A249" s="46"/>
      <c r="B249" s="47"/>
    </row>
    <row r="250" spans="1:2" ht="13.2">
      <c r="A250" s="46"/>
      <c r="B250" s="47"/>
    </row>
    <row r="251" spans="1:2" ht="13.2">
      <c r="A251" s="46"/>
      <c r="B251" s="47"/>
    </row>
    <row r="252" spans="1:2" ht="13.2">
      <c r="A252" s="46"/>
      <c r="B252" s="47"/>
    </row>
    <row r="253" spans="1:2" ht="13.2">
      <c r="A253" s="46"/>
      <c r="B253" s="47"/>
    </row>
    <row r="254" spans="1:2" ht="13.2">
      <c r="A254" s="46"/>
      <c r="B254" s="47"/>
    </row>
    <row r="255" spans="1:2" ht="13.2">
      <c r="A255" s="46"/>
      <c r="B255" s="47"/>
    </row>
    <row r="256" spans="1:2" ht="13.2">
      <c r="A256" s="46"/>
      <c r="B256" s="47"/>
    </row>
    <row r="257" spans="1:2" ht="13.2">
      <c r="A257" s="46"/>
      <c r="B257" s="47"/>
    </row>
    <row r="258" spans="1:2" ht="13.2">
      <c r="A258" s="46"/>
      <c r="B258" s="47"/>
    </row>
    <row r="259" spans="1:2" ht="13.2">
      <c r="A259" s="46"/>
      <c r="B259" s="47"/>
    </row>
    <row r="260" spans="1:2" ht="13.2">
      <c r="A260" s="46"/>
      <c r="B260" s="47"/>
    </row>
    <row r="261" spans="1:2" ht="13.2">
      <c r="A261" s="46"/>
      <c r="B261" s="47"/>
    </row>
    <row r="262" spans="1:2" ht="13.2">
      <c r="A262" s="46"/>
      <c r="B262" s="47"/>
    </row>
    <row r="263" spans="1:2" ht="13.2">
      <c r="A263" s="46"/>
      <c r="B263" s="47"/>
    </row>
    <row r="264" spans="1:2" ht="13.2">
      <c r="A264" s="46"/>
      <c r="B264" s="47"/>
    </row>
    <row r="265" spans="1:2" ht="13.2">
      <c r="A265" s="46"/>
      <c r="B265" s="47"/>
    </row>
    <row r="266" spans="1:2" ht="13.2">
      <c r="A266" s="46"/>
      <c r="B266" s="47"/>
    </row>
    <row r="267" spans="1:2" ht="13.2">
      <c r="A267" s="46"/>
      <c r="B267" s="47"/>
    </row>
    <row r="268" spans="1:2" ht="13.2">
      <c r="A268" s="46"/>
      <c r="B268" s="47"/>
    </row>
    <row r="269" spans="1:2" ht="13.2">
      <c r="A269" s="46"/>
      <c r="B269" s="47"/>
    </row>
    <row r="270" spans="1:2" ht="13.2">
      <c r="A270" s="46"/>
      <c r="B270" s="47"/>
    </row>
    <row r="271" spans="1:2" ht="13.2">
      <c r="A271" s="46"/>
      <c r="B271" s="47"/>
    </row>
    <row r="272" spans="1:2" ht="13.2">
      <c r="A272" s="46"/>
      <c r="B272" s="47"/>
    </row>
    <row r="273" spans="1:2" ht="13.2">
      <c r="A273" s="46"/>
      <c r="B273" s="47"/>
    </row>
    <row r="274" spans="1:2" ht="13.2">
      <c r="A274" s="46"/>
      <c r="B274" s="47"/>
    </row>
    <row r="275" spans="1:2" ht="13.2">
      <c r="A275" s="46"/>
      <c r="B275" s="47"/>
    </row>
    <row r="276" spans="1:2" ht="13.2">
      <c r="A276" s="46"/>
      <c r="B276" s="47"/>
    </row>
    <row r="277" spans="1:2" ht="13.2">
      <c r="A277" s="46"/>
      <c r="B277" s="47"/>
    </row>
    <row r="278" spans="1:2" ht="13.2">
      <c r="A278" s="46"/>
      <c r="B278" s="47"/>
    </row>
    <row r="279" spans="1:2" ht="13.2">
      <c r="A279" s="46"/>
      <c r="B279" s="47"/>
    </row>
    <row r="280" spans="1:2" ht="13.2">
      <c r="A280" s="46"/>
      <c r="B280" s="47"/>
    </row>
    <row r="281" spans="1:2" ht="13.2">
      <c r="A281" s="46"/>
      <c r="B281" s="47"/>
    </row>
    <row r="282" spans="1:2" ht="13.2">
      <c r="A282" s="46"/>
      <c r="B282" s="47"/>
    </row>
    <row r="283" spans="1:2" ht="13.2">
      <c r="A283" s="46"/>
      <c r="B283" s="47"/>
    </row>
    <row r="284" spans="1:2" ht="13.2">
      <c r="A284" s="46"/>
      <c r="B284" s="47"/>
    </row>
    <row r="285" spans="1:2" ht="13.2">
      <c r="A285" s="46"/>
      <c r="B285" s="47"/>
    </row>
    <row r="286" spans="1:2" ht="13.2">
      <c r="A286" s="46"/>
      <c r="B286" s="47"/>
    </row>
    <row r="287" spans="1:2" ht="13.2">
      <c r="A287" s="46"/>
      <c r="B287" s="47"/>
    </row>
    <row r="288" spans="1:2" ht="13.2">
      <c r="A288" s="46"/>
      <c r="B288" s="47"/>
    </row>
    <row r="289" spans="1:2" ht="13.2">
      <c r="A289" s="46"/>
      <c r="B289" s="47"/>
    </row>
    <row r="290" spans="1:2" ht="13.2">
      <c r="A290" s="46"/>
      <c r="B290" s="47"/>
    </row>
    <row r="291" spans="1:2" ht="13.2">
      <c r="A291" s="46"/>
      <c r="B291" s="47"/>
    </row>
    <row r="292" spans="1:2" ht="13.2">
      <c r="A292" s="46"/>
      <c r="B292" s="47"/>
    </row>
    <row r="293" spans="1:2" ht="13.2">
      <c r="A293" s="46"/>
      <c r="B293" s="47"/>
    </row>
    <row r="294" spans="1:2" ht="13.2">
      <c r="A294" s="46"/>
      <c r="B294" s="47"/>
    </row>
    <row r="295" spans="1:2" ht="13.2">
      <c r="A295" s="46"/>
      <c r="B295" s="47"/>
    </row>
    <row r="296" spans="1:2" ht="13.2">
      <c r="A296" s="46"/>
      <c r="B296" s="47"/>
    </row>
    <row r="297" spans="1:2" ht="13.2">
      <c r="A297" s="46"/>
      <c r="B297" s="47"/>
    </row>
    <row r="298" spans="1:2" ht="13.2">
      <c r="A298" s="46"/>
      <c r="B298" s="47"/>
    </row>
    <row r="299" spans="1:2" ht="13.2">
      <c r="A299" s="46"/>
      <c r="B299" s="47"/>
    </row>
    <row r="300" spans="1:2" ht="13.2">
      <c r="A300" s="46"/>
      <c r="B300" s="47"/>
    </row>
    <row r="301" spans="1:2" ht="13.2">
      <c r="A301" s="46"/>
      <c r="B301" s="47"/>
    </row>
    <row r="302" spans="1:2" ht="13.2">
      <c r="A302" s="46"/>
      <c r="B302" s="47"/>
    </row>
    <row r="303" spans="1:2" ht="13.2">
      <c r="A303" s="46"/>
      <c r="B303" s="47"/>
    </row>
    <row r="304" spans="1:2" ht="13.2">
      <c r="A304" s="46"/>
      <c r="B304" s="47"/>
    </row>
    <row r="305" spans="1:2" ht="13.2">
      <c r="A305" s="46"/>
      <c r="B305" s="47"/>
    </row>
    <row r="306" spans="1:2" ht="13.2">
      <c r="A306" s="46"/>
      <c r="B306" s="47"/>
    </row>
    <row r="307" spans="1:2" ht="13.2">
      <c r="A307" s="46"/>
      <c r="B307" s="47"/>
    </row>
    <row r="308" spans="1:2" ht="13.2">
      <c r="A308" s="46"/>
      <c r="B308" s="47"/>
    </row>
    <row r="309" spans="1:2" ht="13.2">
      <c r="A309" s="46"/>
      <c r="B309" s="47"/>
    </row>
    <row r="310" spans="1:2" ht="13.2">
      <c r="A310" s="46"/>
      <c r="B310" s="47"/>
    </row>
    <row r="311" spans="1:2" ht="13.2">
      <c r="A311" s="46"/>
      <c r="B311" s="47"/>
    </row>
    <row r="312" spans="1:2" ht="13.2">
      <c r="A312" s="46"/>
      <c r="B312" s="47"/>
    </row>
    <row r="313" spans="1:2" ht="13.2">
      <c r="A313" s="46"/>
      <c r="B313" s="47"/>
    </row>
    <row r="314" spans="1:2" ht="13.2">
      <c r="A314" s="46"/>
      <c r="B314" s="47"/>
    </row>
    <row r="315" spans="1:2" ht="13.2">
      <c r="A315" s="46"/>
      <c r="B315" s="47"/>
    </row>
    <row r="316" spans="1:2" ht="13.2">
      <c r="A316" s="46"/>
      <c r="B316" s="47"/>
    </row>
    <row r="317" spans="1:2" ht="13.2">
      <c r="A317" s="46"/>
      <c r="B317" s="47"/>
    </row>
    <row r="318" spans="1:2" ht="13.2">
      <c r="A318" s="46"/>
      <c r="B318" s="47"/>
    </row>
    <row r="319" spans="1:2" ht="13.2">
      <c r="A319" s="46"/>
      <c r="B319" s="47"/>
    </row>
    <row r="320" spans="1:2" ht="13.2">
      <c r="A320" s="46"/>
      <c r="B320" s="47"/>
    </row>
    <row r="321" spans="1:2" ht="13.2">
      <c r="A321" s="46"/>
      <c r="B321" s="47"/>
    </row>
    <row r="322" spans="1:2" ht="13.2">
      <c r="A322" s="46"/>
      <c r="B322" s="47"/>
    </row>
    <row r="323" spans="1:2" ht="13.2">
      <c r="A323" s="46"/>
      <c r="B323" s="47"/>
    </row>
    <row r="324" spans="1:2" ht="13.2">
      <c r="A324" s="46"/>
      <c r="B324" s="47"/>
    </row>
    <row r="325" spans="1:2" ht="13.2">
      <c r="A325" s="46"/>
      <c r="B325" s="47"/>
    </row>
    <row r="326" spans="1:2" ht="13.2">
      <c r="A326" s="46"/>
      <c r="B326" s="47"/>
    </row>
    <row r="327" spans="1:2" ht="13.2">
      <c r="A327" s="46"/>
      <c r="B327" s="47"/>
    </row>
    <row r="328" spans="1:2" ht="13.2">
      <c r="A328" s="46"/>
      <c r="B328" s="47"/>
    </row>
    <row r="329" spans="1:2" ht="13.2">
      <c r="A329" s="46"/>
      <c r="B329" s="47"/>
    </row>
    <row r="330" spans="1:2" ht="13.2">
      <c r="A330" s="46"/>
      <c r="B330" s="47"/>
    </row>
    <row r="331" spans="1:2" ht="13.2">
      <c r="A331" s="46"/>
      <c r="B331" s="47"/>
    </row>
    <row r="332" spans="1:2" ht="13.2">
      <c r="A332" s="46"/>
      <c r="B332" s="47"/>
    </row>
    <row r="333" spans="1:2" ht="13.2">
      <c r="A333" s="46"/>
      <c r="B333" s="47"/>
    </row>
    <row r="334" spans="1:2" ht="13.2">
      <c r="A334" s="46"/>
      <c r="B334" s="47"/>
    </row>
    <row r="335" spans="1:2" ht="13.2">
      <c r="A335" s="46"/>
      <c r="B335" s="47"/>
    </row>
    <row r="336" spans="1:2" ht="13.2">
      <c r="A336" s="46"/>
      <c r="B336" s="47"/>
    </row>
    <row r="337" spans="1:2" ht="13.2">
      <c r="A337" s="46"/>
      <c r="B337" s="47"/>
    </row>
    <row r="338" spans="1:2" ht="13.2">
      <c r="A338" s="46"/>
      <c r="B338" s="47"/>
    </row>
    <row r="339" spans="1:2" ht="13.2">
      <c r="A339" s="46"/>
      <c r="B339" s="47"/>
    </row>
    <row r="340" spans="1:2" ht="13.2">
      <c r="A340" s="46"/>
      <c r="B340" s="47"/>
    </row>
    <row r="341" spans="1:2" ht="13.2">
      <c r="A341" s="46"/>
      <c r="B341" s="47"/>
    </row>
    <row r="342" spans="1:2" ht="13.2">
      <c r="A342" s="46"/>
      <c r="B342" s="47"/>
    </row>
    <row r="343" spans="1:2" ht="13.2">
      <c r="A343" s="46"/>
      <c r="B343" s="47"/>
    </row>
    <row r="344" spans="1:2" ht="13.2">
      <c r="A344" s="46"/>
      <c r="B344" s="47"/>
    </row>
    <row r="345" spans="1:2" ht="13.2">
      <c r="A345" s="46"/>
      <c r="B345" s="47"/>
    </row>
    <row r="346" spans="1:2" ht="13.2">
      <c r="A346" s="46"/>
      <c r="B346" s="47"/>
    </row>
    <row r="347" spans="1:2" ht="13.2">
      <c r="A347" s="46"/>
      <c r="B347" s="47"/>
    </row>
    <row r="348" spans="1:2" ht="13.2">
      <c r="A348" s="46"/>
      <c r="B348" s="47"/>
    </row>
    <row r="349" spans="1:2" ht="13.2">
      <c r="A349" s="46"/>
      <c r="B349" s="47"/>
    </row>
    <row r="350" spans="1:2" ht="13.2">
      <c r="A350" s="46"/>
      <c r="B350" s="47"/>
    </row>
    <row r="351" spans="1:2" ht="13.2">
      <c r="A351" s="46"/>
      <c r="B351" s="47"/>
    </row>
    <row r="352" spans="1:2" ht="13.2">
      <c r="A352" s="46"/>
      <c r="B352" s="47"/>
    </row>
    <row r="353" spans="1:2" ht="13.2">
      <c r="A353" s="46"/>
      <c r="B353" s="47"/>
    </row>
    <row r="354" spans="1:2" ht="13.2">
      <c r="A354" s="46"/>
      <c r="B354" s="47"/>
    </row>
    <row r="355" spans="1:2" ht="13.2">
      <c r="A355" s="46"/>
      <c r="B355" s="47"/>
    </row>
    <row r="356" spans="1:2" ht="13.2">
      <c r="A356" s="46"/>
      <c r="B356" s="47"/>
    </row>
    <row r="357" spans="1:2" ht="13.2">
      <c r="A357" s="46"/>
      <c r="B357" s="47"/>
    </row>
    <row r="358" spans="1:2" ht="13.2">
      <c r="A358" s="46"/>
      <c r="B358" s="47"/>
    </row>
    <row r="359" spans="1:2" ht="13.2">
      <c r="A359" s="46"/>
      <c r="B359" s="47"/>
    </row>
    <row r="360" spans="1:2" ht="13.2">
      <c r="A360" s="46"/>
      <c r="B360" s="47"/>
    </row>
    <row r="361" spans="1:2" ht="13.2">
      <c r="A361" s="46"/>
      <c r="B361" s="47"/>
    </row>
    <row r="362" spans="1:2" ht="13.2">
      <c r="A362" s="46"/>
      <c r="B362" s="47"/>
    </row>
    <row r="363" spans="1:2" ht="13.2">
      <c r="A363" s="46"/>
      <c r="B363" s="47"/>
    </row>
    <row r="364" spans="1:2" ht="13.2">
      <c r="A364" s="46"/>
      <c r="B364" s="47"/>
    </row>
    <row r="365" spans="1:2" ht="13.2">
      <c r="A365" s="46"/>
      <c r="B365" s="47"/>
    </row>
    <row r="366" spans="1:2" ht="13.2">
      <c r="A366" s="46"/>
      <c r="B366" s="47"/>
    </row>
    <row r="367" spans="1:2" ht="13.2">
      <c r="A367" s="46"/>
      <c r="B367" s="47"/>
    </row>
    <row r="368" spans="1:2" ht="13.2">
      <c r="A368" s="46"/>
      <c r="B368" s="47"/>
    </row>
    <row r="369" spans="1:2" ht="13.2">
      <c r="A369" s="46"/>
      <c r="B369" s="47"/>
    </row>
    <row r="370" spans="1:2" ht="13.2">
      <c r="A370" s="46"/>
      <c r="B370" s="47"/>
    </row>
    <row r="371" spans="1:2" ht="13.2">
      <c r="A371" s="46"/>
      <c r="B371" s="47"/>
    </row>
    <row r="372" spans="1:2" ht="13.2">
      <c r="A372" s="46"/>
      <c r="B372" s="47"/>
    </row>
    <row r="373" spans="1:2" ht="13.2">
      <c r="A373" s="46"/>
      <c r="B373" s="47"/>
    </row>
    <row r="374" spans="1:2" ht="13.2">
      <c r="A374" s="46"/>
      <c r="B374" s="47"/>
    </row>
    <row r="375" spans="1:2" ht="13.2">
      <c r="A375" s="46"/>
      <c r="B375" s="47"/>
    </row>
    <row r="376" spans="1:2" ht="13.2">
      <c r="A376" s="46"/>
      <c r="B376" s="47"/>
    </row>
    <row r="377" spans="1:2" ht="13.2">
      <c r="A377" s="46"/>
      <c r="B377" s="47"/>
    </row>
    <row r="378" spans="1:2" ht="13.2">
      <c r="A378" s="46"/>
      <c r="B378" s="47"/>
    </row>
    <row r="379" spans="1:2" ht="13.2">
      <c r="A379" s="46"/>
      <c r="B379" s="47"/>
    </row>
    <row r="380" spans="1:2" ht="13.2">
      <c r="A380" s="46"/>
      <c r="B380" s="47"/>
    </row>
    <row r="381" spans="1:2" ht="13.2">
      <c r="A381" s="46"/>
      <c r="B381" s="47"/>
    </row>
    <row r="382" spans="1:2" ht="13.2">
      <c r="A382" s="46"/>
      <c r="B382" s="47"/>
    </row>
    <row r="383" spans="1:2" ht="13.2">
      <c r="A383" s="46"/>
      <c r="B383" s="47"/>
    </row>
    <row r="384" spans="1:2" ht="13.2">
      <c r="A384" s="46"/>
      <c r="B384" s="47"/>
    </row>
    <row r="385" spans="1:2" ht="13.2">
      <c r="A385" s="46"/>
      <c r="B385" s="47"/>
    </row>
    <row r="386" spans="1:2" ht="13.2">
      <c r="A386" s="46"/>
      <c r="B386" s="47"/>
    </row>
    <row r="387" spans="1:2" ht="13.2">
      <c r="A387" s="46"/>
      <c r="B387" s="47"/>
    </row>
    <row r="388" spans="1:2" ht="13.2">
      <c r="A388" s="46"/>
      <c r="B388" s="47"/>
    </row>
    <row r="389" spans="1:2" ht="13.2">
      <c r="A389" s="46"/>
      <c r="B389" s="47"/>
    </row>
    <row r="390" spans="1:2" ht="13.2">
      <c r="A390" s="46"/>
      <c r="B390" s="47"/>
    </row>
    <row r="391" spans="1:2" ht="13.2">
      <c r="A391" s="46"/>
      <c r="B391" s="47"/>
    </row>
    <row r="392" spans="1:2" ht="13.2">
      <c r="A392" s="46"/>
      <c r="B392" s="47"/>
    </row>
    <row r="393" spans="1:2" ht="13.2">
      <c r="A393" s="46"/>
      <c r="B393" s="47"/>
    </row>
    <row r="394" spans="1:2" ht="13.2">
      <c r="A394" s="46"/>
      <c r="B394" s="47"/>
    </row>
    <row r="395" spans="1:2" ht="13.2">
      <c r="A395" s="46"/>
      <c r="B395" s="47"/>
    </row>
    <row r="396" spans="1:2" ht="13.2">
      <c r="A396" s="46"/>
      <c r="B396" s="47"/>
    </row>
    <row r="397" spans="1:2" ht="13.2">
      <c r="A397" s="46"/>
      <c r="B397" s="47"/>
    </row>
    <row r="398" spans="1:2" ht="13.2">
      <c r="A398" s="46"/>
      <c r="B398" s="47"/>
    </row>
    <row r="399" spans="1:2" ht="13.2">
      <c r="A399" s="46"/>
      <c r="B399" s="47"/>
    </row>
    <row r="400" spans="1:2" ht="13.2">
      <c r="A400" s="46"/>
      <c r="B400" s="47"/>
    </row>
    <row r="401" spans="1:2" ht="13.2">
      <c r="A401" s="46"/>
      <c r="B401" s="47"/>
    </row>
    <row r="402" spans="1:2" ht="13.2">
      <c r="A402" s="46"/>
      <c r="B402" s="47"/>
    </row>
    <row r="403" spans="1:2" ht="13.2">
      <c r="A403" s="46"/>
      <c r="B403" s="47"/>
    </row>
    <row r="404" spans="1:2" ht="13.2">
      <c r="A404" s="46"/>
      <c r="B404" s="47"/>
    </row>
    <row r="405" spans="1:2" ht="13.2">
      <c r="A405" s="46"/>
      <c r="B405" s="47"/>
    </row>
    <row r="406" spans="1:2" ht="13.2">
      <c r="A406" s="46"/>
      <c r="B406" s="47"/>
    </row>
    <row r="407" spans="1:2" ht="13.2">
      <c r="A407" s="46"/>
      <c r="B407" s="47"/>
    </row>
    <row r="408" spans="1:2" ht="13.2">
      <c r="A408" s="46"/>
      <c r="B408" s="47"/>
    </row>
    <row r="409" spans="1:2" ht="13.2">
      <c r="A409" s="46"/>
      <c r="B409" s="47"/>
    </row>
    <row r="410" spans="1:2" ht="13.2">
      <c r="A410" s="46"/>
      <c r="B410" s="47"/>
    </row>
    <row r="411" spans="1:2" ht="13.2">
      <c r="A411" s="46"/>
      <c r="B411" s="47"/>
    </row>
    <row r="412" spans="1:2" ht="13.2">
      <c r="A412" s="46"/>
      <c r="B412" s="47"/>
    </row>
    <row r="413" spans="1:2" ht="13.2">
      <c r="A413" s="46"/>
      <c r="B413" s="47"/>
    </row>
    <row r="414" spans="1:2" ht="13.2">
      <c r="A414" s="46"/>
      <c r="B414" s="47"/>
    </row>
    <row r="415" spans="1:2" ht="13.2">
      <c r="A415" s="46"/>
      <c r="B415" s="47"/>
    </row>
    <row r="416" spans="1:2" ht="13.2">
      <c r="A416" s="46"/>
      <c r="B416" s="47"/>
    </row>
    <row r="417" spans="1:2" ht="13.2">
      <c r="A417" s="46"/>
      <c r="B417" s="47"/>
    </row>
    <row r="418" spans="1:2" ht="13.2">
      <c r="A418" s="46"/>
      <c r="B418" s="47"/>
    </row>
    <row r="419" spans="1:2" ht="13.2">
      <c r="A419" s="46"/>
      <c r="B419" s="47"/>
    </row>
    <row r="420" spans="1:2" ht="13.2">
      <c r="A420" s="46"/>
      <c r="B420" s="47"/>
    </row>
    <row r="421" spans="1:2" ht="13.2">
      <c r="A421" s="46"/>
      <c r="B421" s="47"/>
    </row>
    <row r="422" spans="1:2" ht="13.2">
      <c r="A422" s="46"/>
      <c r="B422" s="47"/>
    </row>
    <row r="423" spans="1:2" ht="13.2">
      <c r="A423" s="46"/>
      <c r="B423" s="47"/>
    </row>
    <row r="424" spans="1:2" ht="13.2">
      <c r="A424" s="46"/>
      <c r="B424" s="47"/>
    </row>
    <row r="425" spans="1:2" ht="13.2">
      <c r="A425" s="46"/>
      <c r="B425" s="47"/>
    </row>
    <row r="426" spans="1:2" ht="13.2">
      <c r="A426" s="46"/>
      <c r="B426" s="47"/>
    </row>
    <row r="427" spans="1:2" ht="13.2">
      <c r="A427" s="46"/>
      <c r="B427" s="47"/>
    </row>
    <row r="428" spans="1:2" ht="13.2">
      <c r="A428" s="46"/>
      <c r="B428" s="47"/>
    </row>
    <row r="429" spans="1:2" ht="13.2">
      <c r="A429" s="46"/>
      <c r="B429" s="47"/>
    </row>
    <row r="430" spans="1:2" ht="13.2">
      <c r="A430" s="46"/>
      <c r="B430" s="47"/>
    </row>
    <row r="431" spans="1:2" ht="13.2">
      <c r="A431" s="46"/>
      <c r="B431" s="47"/>
    </row>
    <row r="432" spans="1:2" ht="13.2">
      <c r="A432" s="46"/>
      <c r="B432" s="47"/>
    </row>
    <row r="433" spans="1:2" ht="13.2">
      <c r="A433" s="46"/>
      <c r="B433" s="47"/>
    </row>
    <row r="434" spans="1:2" ht="13.2">
      <c r="A434" s="46"/>
      <c r="B434" s="47"/>
    </row>
    <row r="435" spans="1:2" ht="13.2">
      <c r="A435" s="46"/>
      <c r="B435" s="47"/>
    </row>
    <row r="436" spans="1:2" ht="13.2">
      <c r="A436" s="46"/>
      <c r="B436" s="47"/>
    </row>
    <row r="437" spans="1:2" ht="13.2">
      <c r="A437" s="46"/>
      <c r="B437" s="47"/>
    </row>
    <row r="438" spans="1:2" ht="13.2">
      <c r="A438" s="46"/>
      <c r="B438" s="47"/>
    </row>
    <row r="439" spans="1:2" ht="13.2">
      <c r="A439" s="46"/>
      <c r="B439" s="47"/>
    </row>
    <row r="440" spans="1:2" ht="13.2">
      <c r="A440" s="46"/>
      <c r="B440" s="47"/>
    </row>
    <row r="441" spans="1:2" ht="13.2">
      <c r="A441" s="46"/>
      <c r="B441" s="47"/>
    </row>
    <row r="442" spans="1:2" ht="13.2">
      <c r="A442" s="46"/>
      <c r="B442" s="47"/>
    </row>
    <row r="443" spans="1:2" ht="13.2">
      <c r="A443" s="46"/>
      <c r="B443" s="47"/>
    </row>
    <row r="444" spans="1:2" ht="13.2">
      <c r="A444" s="46"/>
      <c r="B444" s="47"/>
    </row>
    <row r="445" spans="1:2" ht="13.2">
      <c r="A445" s="46"/>
      <c r="B445" s="47"/>
    </row>
    <row r="446" spans="1:2" ht="13.2">
      <c r="A446" s="46"/>
      <c r="B446" s="47"/>
    </row>
    <row r="447" spans="1:2" ht="13.2">
      <c r="A447" s="46"/>
      <c r="B447" s="47"/>
    </row>
    <row r="448" spans="1:2" ht="13.2">
      <c r="A448" s="46"/>
      <c r="B448" s="47"/>
    </row>
    <row r="449" spans="1:2" ht="13.2">
      <c r="A449" s="46"/>
      <c r="B449" s="47"/>
    </row>
    <row r="450" spans="1:2" ht="13.2">
      <c r="A450" s="46"/>
      <c r="B450" s="47"/>
    </row>
    <row r="451" spans="1:2" ht="13.2">
      <c r="A451" s="46"/>
      <c r="B451" s="47"/>
    </row>
    <row r="452" spans="1:2" ht="13.2">
      <c r="A452" s="46"/>
      <c r="B452" s="47"/>
    </row>
    <row r="453" spans="1:2" ht="13.2">
      <c r="A453" s="46"/>
      <c r="B453" s="47"/>
    </row>
    <row r="454" spans="1:2" ht="13.2">
      <c r="A454" s="46"/>
      <c r="B454" s="47"/>
    </row>
    <row r="455" spans="1:2" ht="13.2">
      <c r="A455" s="46"/>
      <c r="B455" s="47"/>
    </row>
    <row r="456" spans="1:2" ht="13.2">
      <c r="A456" s="46"/>
      <c r="B456" s="47"/>
    </row>
    <row r="457" spans="1:2" ht="13.2">
      <c r="A457" s="46"/>
      <c r="B457" s="47"/>
    </row>
    <row r="458" spans="1:2" ht="13.2">
      <c r="A458" s="46"/>
      <c r="B458" s="47"/>
    </row>
    <row r="459" spans="1:2" ht="13.2">
      <c r="A459" s="46"/>
      <c r="B459" s="47"/>
    </row>
    <row r="460" spans="1:2" ht="13.2">
      <c r="A460" s="46"/>
      <c r="B460" s="47"/>
    </row>
    <row r="461" spans="1:2" ht="13.2">
      <c r="A461" s="46"/>
      <c r="B461" s="47"/>
    </row>
    <row r="462" spans="1:2" ht="13.2">
      <c r="A462" s="46"/>
      <c r="B462" s="47"/>
    </row>
    <row r="463" spans="1:2" ht="13.2">
      <c r="A463" s="46"/>
      <c r="B463" s="47"/>
    </row>
    <row r="464" spans="1:2" ht="13.2">
      <c r="A464" s="46"/>
      <c r="B464" s="47"/>
    </row>
    <row r="465" spans="1:2" ht="13.2">
      <c r="A465" s="46"/>
      <c r="B465" s="47"/>
    </row>
    <row r="466" spans="1:2" ht="13.2">
      <c r="A466" s="46"/>
      <c r="B466" s="47"/>
    </row>
    <row r="467" spans="1:2" ht="13.2">
      <c r="A467" s="46"/>
      <c r="B467" s="47"/>
    </row>
    <row r="468" spans="1:2" ht="13.2">
      <c r="A468" s="46"/>
      <c r="B468" s="47"/>
    </row>
    <row r="469" spans="1:2" ht="13.2">
      <c r="A469" s="46"/>
      <c r="B469" s="47"/>
    </row>
    <row r="470" spans="1:2" ht="13.2">
      <c r="A470" s="46"/>
      <c r="B470" s="47"/>
    </row>
    <row r="471" spans="1:2" ht="13.2">
      <c r="A471" s="46"/>
      <c r="B471" s="47"/>
    </row>
    <row r="472" spans="1:2" ht="13.2">
      <c r="A472" s="46"/>
      <c r="B472" s="47"/>
    </row>
    <row r="473" spans="1:2" ht="13.2">
      <c r="A473" s="46"/>
      <c r="B473" s="47"/>
    </row>
    <row r="474" spans="1:2" ht="13.2">
      <c r="A474" s="46"/>
      <c r="B474" s="47"/>
    </row>
    <row r="475" spans="1:2" ht="13.2">
      <c r="A475" s="46"/>
      <c r="B475" s="47"/>
    </row>
    <row r="476" spans="1:2" ht="13.2">
      <c r="A476" s="46"/>
      <c r="B476" s="47"/>
    </row>
    <row r="477" spans="1:2" ht="13.2">
      <c r="A477" s="46"/>
      <c r="B477" s="47"/>
    </row>
    <row r="478" spans="1:2" ht="13.2">
      <c r="A478" s="46"/>
      <c r="B478" s="47"/>
    </row>
    <row r="479" spans="1:2" ht="13.2">
      <c r="A479" s="46"/>
      <c r="B479" s="47"/>
    </row>
    <row r="480" spans="1:2" ht="13.2">
      <c r="A480" s="46"/>
      <c r="B480" s="47"/>
    </row>
    <row r="481" spans="1:2" ht="13.2">
      <c r="A481" s="46"/>
      <c r="B481" s="47"/>
    </row>
    <row r="482" spans="1:2" ht="13.2">
      <c r="A482" s="46"/>
      <c r="B482" s="47"/>
    </row>
    <row r="483" spans="1:2" ht="13.2">
      <c r="A483" s="46"/>
      <c r="B483" s="47"/>
    </row>
    <row r="484" spans="1:2" ht="13.2">
      <c r="A484" s="46"/>
      <c r="B484" s="47"/>
    </row>
    <row r="485" spans="1:2" ht="13.2">
      <c r="A485" s="46"/>
      <c r="B485" s="47"/>
    </row>
    <row r="486" spans="1:2" ht="13.2">
      <c r="A486" s="46"/>
      <c r="B486" s="47"/>
    </row>
    <row r="487" spans="1:2" ht="13.2">
      <c r="A487" s="46"/>
      <c r="B487" s="47"/>
    </row>
    <row r="488" spans="1:2" ht="13.2">
      <c r="A488" s="46"/>
      <c r="B488" s="47"/>
    </row>
    <row r="489" spans="1:2" ht="13.2">
      <c r="A489" s="46"/>
      <c r="B489" s="47"/>
    </row>
    <row r="490" spans="1:2" ht="13.2">
      <c r="A490" s="46"/>
      <c r="B490" s="47"/>
    </row>
    <row r="491" spans="1:2" ht="13.2">
      <c r="A491" s="46"/>
      <c r="B491" s="47"/>
    </row>
    <row r="492" spans="1:2" ht="13.2">
      <c r="A492" s="46"/>
      <c r="B492" s="47"/>
    </row>
    <row r="493" spans="1:2" ht="13.2">
      <c r="A493" s="46"/>
      <c r="B493" s="47"/>
    </row>
    <row r="494" spans="1:2" ht="13.2">
      <c r="A494" s="46"/>
      <c r="B494" s="47"/>
    </row>
    <row r="495" spans="1:2" ht="13.2">
      <c r="A495" s="46"/>
      <c r="B495" s="47"/>
    </row>
    <row r="496" spans="1:2" ht="13.2">
      <c r="A496" s="46"/>
      <c r="B496" s="47"/>
    </row>
    <row r="497" spans="1:2" ht="13.2">
      <c r="A497" s="46"/>
      <c r="B497" s="47"/>
    </row>
    <row r="498" spans="1:2" ht="13.2">
      <c r="A498" s="46"/>
      <c r="B498" s="47"/>
    </row>
    <row r="499" spans="1:2" ht="13.2">
      <c r="A499" s="46"/>
      <c r="B499" s="47"/>
    </row>
    <row r="500" spans="1:2" ht="13.2">
      <c r="A500" s="46"/>
      <c r="B500" s="47"/>
    </row>
    <row r="501" spans="1:2" ht="13.2">
      <c r="A501" s="46"/>
      <c r="B501" s="47"/>
    </row>
    <row r="502" spans="1:2" ht="13.2">
      <c r="A502" s="46"/>
      <c r="B502" s="47"/>
    </row>
    <row r="503" spans="1:2" ht="13.2">
      <c r="A503" s="46"/>
      <c r="B503" s="47"/>
    </row>
    <row r="504" spans="1:2" ht="13.2">
      <c r="A504" s="46"/>
      <c r="B504" s="47"/>
    </row>
    <row r="505" spans="1:2" ht="13.2">
      <c r="A505" s="46"/>
      <c r="B505" s="47"/>
    </row>
    <row r="506" spans="1:2" ht="13.2">
      <c r="A506" s="46"/>
      <c r="B506" s="47"/>
    </row>
    <row r="507" spans="1:2" ht="13.2">
      <c r="A507" s="46"/>
      <c r="B507" s="47"/>
    </row>
    <row r="508" spans="1:2" ht="13.2">
      <c r="A508" s="46"/>
      <c r="B508" s="47"/>
    </row>
    <row r="509" spans="1:2" ht="13.2">
      <c r="A509" s="46"/>
      <c r="B509" s="47"/>
    </row>
    <row r="510" spans="1:2" ht="13.2">
      <c r="A510" s="46"/>
      <c r="B510" s="47"/>
    </row>
    <row r="511" spans="1:2" ht="13.2">
      <c r="A511" s="46"/>
      <c r="B511" s="47"/>
    </row>
    <row r="512" spans="1:2" ht="13.2">
      <c r="A512" s="46"/>
      <c r="B512" s="47"/>
    </row>
    <row r="513" spans="1:2" ht="13.2">
      <c r="A513" s="46"/>
      <c r="B513" s="47"/>
    </row>
    <row r="514" spans="1:2" ht="13.2">
      <c r="A514" s="46"/>
      <c r="B514" s="47"/>
    </row>
    <row r="515" spans="1:2" ht="13.2">
      <c r="A515" s="46"/>
      <c r="B515" s="47"/>
    </row>
    <row r="516" spans="1:2" ht="13.2">
      <c r="A516" s="46"/>
      <c r="B516" s="47"/>
    </row>
    <row r="517" spans="1:2" ht="13.2">
      <c r="A517" s="46"/>
      <c r="B517" s="47"/>
    </row>
    <row r="518" spans="1:2" ht="13.2">
      <c r="A518" s="46"/>
      <c r="B518" s="47"/>
    </row>
    <row r="519" spans="1:2" ht="13.2">
      <c r="A519" s="46"/>
      <c r="B519" s="47"/>
    </row>
    <row r="520" spans="1:2" ht="13.2">
      <c r="A520" s="46"/>
      <c r="B520" s="47"/>
    </row>
    <row r="521" spans="1:2" ht="13.2">
      <c r="A521" s="46"/>
      <c r="B521" s="47"/>
    </row>
    <row r="522" spans="1:2" ht="13.2">
      <c r="A522" s="46"/>
      <c r="B522" s="47"/>
    </row>
    <row r="523" spans="1:2" ht="13.2">
      <c r="A523" s="46"/>
      <c r="B523" s="47"/>
    </row>
    <row r="524" spans="1:2" ht="13.2">
      <c r="A524" s="46"/>
      <c r="B524" s="47"/>
    </row>
    <row r="525" spans="1:2" ht="13.2">
      <c r="A525" s="46"/>
      <c r="B525" s="47"/>
    </row>
    <row r="526" spans="1:2" ht="13.2">
      <c r="A526" s="46"/>
      <c r="B526" s="47"/>
    </row>
    <row r="527" spans="1:2" ht="13.2">
      <c r="A527" s="46"/>
      <c r="B527" s="47"/>
    </row>
    <row r="528" spans="1:2" ht="13.2">
      <c r="A528" s="46"/>
      <c r="B528" s="47"/>
    </row>
    <row r="529" spans="1:2" ht="13.2">
      <c r="A529" s="46"/>
      <c r="B529" s="47"/>
    </row>
    <row r="530" spans="1:2" ht="13.2">
      <c r="A530" s="46"/>
      <c r="B530" s="47"/>
    </row>
    <row r="531" spans="1:2" ht="13.2">
      <c r="A531" s="46"/>
      <c r="B531" s="47"/>
    </row>
    <row r="532" spans="1:2" ht="13.2">
      <c r="A532" s="46"/>
      <c r="B532" s="47"/>
    </row>
    <row r="533" spans="1:2" ht="13.2">
      <c r="A533" s="46"/>
      <c r="B533" s="47"/>
    </row>
    <row r="534" spans="1:2" ht="13.2">
      <c r="A534" s="46"/>
      <c r="B534" s="47"/>
    </row>
    <row r="535" spans="1:2" ht="13.2">
      <c r="A535" s="46"/>
      <c r="B535" s="47"/>
    </row>
    <row r="536" spans="1:2" ht="13.2">
      <c r="A536" s="46"/>
      <c r="B536" s="47"/>
    </row>
    <row r="537" spans="1:2" ht="13.2">
      <c r="A537" s="46"/>
      <c r="B537" s="47"/>
    </row>
    <row r="538" spans="1:2" ht="13.2">
      <c r="A538" s="46"/>
      <c r="B538" s="47"/>
    </row>
    <row r="539" spans="1:2" ht="13.2">
      <c r="A539" s="46"/>
      <c r="B539" s="47"/>
    </row>
    <row r="540" spans="1:2" ht="13.2">
      <c r="A540" s="46"/>
      <c r="B540" s="47"/>
    </row>
    <row r="541" spans="1:2" ht="13.2">
      <c r="A541" s="46"/>
      <c r="B541" s="47"/>
    </row>
    <row r="542" spans="1:2" ht="13.2">
      <c r="A542" s="46"/>
      <c r="B542" s="47"/>
    </row>
    <row r="543" spans="1:2" ht="13.2">
      <c r="A543" s="46"/>
      <c r="B543" s="47"/>
    </row>
    <row r="544" spans="1:2" ht="13.2">
      <c r="A544" s="46"/>
      <c r="B544" s="47"/>
    </row>
    <row r="545" spans="1:2" ht="13.2">
      <c r="A545" s="46"/>
      <c r="B545" s="47"/>
    </row>
    <row r="546" spans="1:2" ht="13.2">
      <c r="A546" s="46"/>
      <c r="B546" s="47"/>
    </row>
    <row r="547" spans="1:2" ht="13.2">
      <c r="A547" s="46"/>
      <c r="B547" s="47"/>
    </row>
    <row r="548" spans="1:2" ht="13.2">
      <c r="A548" s="46"/>
      <c r="B548" s="47"/>
    </row>
    <row r="549" spans="1:2" ht="13.2">
      <c r="A549" s="46"/>
      <c r="B549" s="47"/>
    </row>
    <row r="550" spans="1:2" ht="13.2">
      <c r="A550" s="46"/>
      <c r="B550" s="47"/>
    </row>
    <row r="551" spans="1:2" ht="13.2">
      <c r="A551" s="46"/>
      <c r="B551" s="47"/>
    </row>
    <row r="552" spans="1:2" ht="13.2">
      <c r="A552" s="46"/>
      <c r="B552" s="47"/>
    </row>
    <row r="553" spans="1:2" ht="13.2">
      <c r="A553" s="46"/>
      <c r="B553" s="47"/>
    </row>
    <row r="554" spans="1:2" ht="13.2">
      <c r="A554" s="46"/>
      <c r="B554" s="47"/>
    </row>
    <row r="555" spans="1:2" ht="13.2">
      <c r="A555" s="46"/>
      <c r="B555" s="47"/>
    </row>
    <row r="556" spans="1:2" ht="13.2">
      <c r="A556" s="46"/>
      <c r="B556" s="47"/>
    </row>
    <row r="557" spans="1:2" ht="13.2">
      <c r="A557" s="46"/>
      <c r="B557" s="47"/>
    </row>
    <row r="558" spans="1:2" ht="13.2">
      <c r="A558" s="46"/>
      <c r="B558" s="47"/>
    </row>
    <row r="559" spans="1:2" ht="13.2">
      <c r="A559" s="46"/>
      <c r="B559" s="47"/>
    </row>
    <row r="560" spans="1:2" ht="13.2">
      <c r="A560" s="46"/>
      <c r="B560" s="47"/>
    </row>
    <row r="561" spans="1:2" ht="13.2">
      <c r="A561" s="46"/>
      <c r="B561" s="47"/>
    </row>
    <row r="562" spans="1:2" ht="13.2">
      <c r="A562" s="46"/>
      <c r="B562" s="47"/>
    </row>
    <row r="563" spans="1:2" ht="13.2">
      <c r="A563" s="46"/>
      <c r="B563" s="47"/>
    </row>
    <row r="564" spans="1:2" ht="13.2">
      <c r="A564" s="46"/>
      <c r="B564" s="47"/>
    </row>
    <row r="565" spans="1:2" ht="13.2">
      <c r="A565" s="46"/>
      <c r="B565" s="47"/>
    </row>
    <row r="566" spans="1:2" ht="13.2">
      <c r="A566" s="46"/>
      <c r="B566" s="47"/>
    </row>
    <row r="567" spans="1:2" ht="13.2">
      <c r="A567" s="46"/>
      <c r="B567" s="47"/>
    </row>
    <row r="568" spans="1:2" ht="13.2">
      <c r="A568" s="46"/>
      <c r="B568" s="47"/>
    </row>
    <row r="569" spans="1:2" ht="13.2">
      <c r="A569" s="46"/>
      <c r="B569" s="47"/>
    </row>
    <row r="570" spans="1:2" ht="13.2">
      <c r="A570" s="46"/>
      <c r="B570" s="47"/>
    </row>
    <row r="571" spans="1:2" ht="13.2">
      <c r="A571" s="46"/>
      <c r="B571" s="47"/>
    </row>
    <row r="572" spans="1:2" ht="13.2">
      <c r="A572" s="46"/>
      <c r="B572" s="47"/>
    </row>
    <row r="573" spans="1:2" ht="13.2">
      <c r="A573" s="46"/>
      <c r="B573" s="47"/>
    </row>
    <row r="574" spans="1:2" ht="13.2">
      <c r="A574" s="46"/>
      <c r="B574" s="47"/>
    </row>
    <row r="575" spans="1:2" ht="13.2">
      <c r="A575" s="46"/>
      <c r="B575" s="47"/>
    </row>
    <row r="576" spans="1:2" ht="13.2">
      <c r="A576" s="46"/>
      <c r="B576" s="47"/>
    </row>
    <row r="577" spans="1:2" ht="13.2">
      <c r="A577" s="46"/>
      <c r="B577" s="47"/>
    </row>
    <row r="578" spans="1:2" ht="13.2">
      <c r="A578" s="46"/>
      <c r="B578" s="47"/>
    </row>
    <row r="579" spans="1:2" ht="13.2">
      <c r="A579" s="46"/>
      <c r="B579" s="47"/>
    </row>
    <row r="580" spans="1:2" ht="13.2">
      <c r="A580" s="46"/>
      <c r="B580" s="47"/>
    </row>
    <row r="581" spans="1:2" ht="13.2">
      <c r="A581" s="46"/>
      <c r="B581" s="47"/>
    </row>
    <row r="582" spans="1:2" ht="13.2">
      <c r="A582" s="46"/>
      <c r="B582" s="47"/>
    </row>
    <row r="583" spans="1:2" ht="13.2">
      <c r="A583" s="46"/>
      <c r="B583" s="47"/>
    </row>
    <row r="584" spans="1:2" ht="13.2">
      <c r="A584" s="46"/>
      <c r="B584" s="47"/>
    </row>
    <row r="585" spans="1:2" ht="13.2">
      <c r="A585" s="46"/>
      <c r="B585" s="47"/>
    </row>
    <row r="586" spans="1:2" ht="13.2">
      <c r="A586" s="46"/>
      <c r="B586" s="47"/>
    </row>
    <row r="587" spans="1:2" ht="13.2">
      <c r="A587" s="46"/>
      <c r="B587" s="47"/>
    </row>
    <row r="588" spans="1:2" ht="13.2">
      <c r="A588" s="46"/>
      <c r="B588" s="47"/>
    </row>
    <row r="589" spans="1:2" ht="13.2">
      <c r="A589" s="46"/>
      <c r="B589" s="47"/>
    </row>
    <row r="590" spans="1:2" ht="13.2">
      <c r="A590" s="46"/>
      <c r="B590" s="47"/>
    </row>
    <row r="591" spans="1:2" ht="13.2">
      <c r="A591" s="46"/>
      <c r="B591" s="47"/>
    </row>
    <row r="592" spans="1:2" ht="13.2">
      <c r="A592" s="46"/>
      <c r="B592" s="47"/>
    </row>
    <row r="593" spans="1:2" ht="13.2">
      <c r="A593" s="46"/>
      <c r="B593" s="47"/>
    </row>
    <row r="594" spans="1:2" ht="13.2">
      <c r="A594" s="46"/>
      <c r="B594" s="47"/>
    </row>
    <row r="595" spans="1:2" ht="13.2">
      <c r="A595" s="46"/>
      <c r="B595" s="47"/>
    </row>
    <row r="596" spans="1:2" ht="13.2">
      <c r="A596" s="46"/>
      <c r="B596" s="47"/>
    </row>
    <row r="597" spans="1:2" ht="13.2">
      <c r="A597" s="46"/>
      <c r="B597" s="47"/>
    </row>
    <row r="598" spans="1:2" ht="13.2">
      <c r="A598" s="46"/>
      <c r="B598" s="47"/>
    </row>
    <row r="599" spans="1:2" ht="13.2">
      <c r="A599" s="46"/>
      <c r="B599" s="47"/>
    </row>
    <row r="600" spans="1:2" ht="13.2">
      <c r="A600" s="46"/>
      <c r="B600" s="47"/>
    </row>
    <row r="601" spans="1:2" ht="13.2">
      <c r="A601" s="46"/>
      <c r="B601" s="47"/>
    </row>
    <row r="602" spans="1:2" ht="13.2">
      <c r="A602" s="46"/>
      <c r="B602" s="47"/>
    </row>
    <row r="603" spans="1:2" ht="13.2">
      <c r="A603" s="46"/>
      <c r="B603" s="47"/>
    </row>
    <row r="604" spans="1:2" ht="13.2">
      <c r="A604" s="46"/>
      <c r="B604" s="47"/>
    </row>
    <row r="605" spans="1:2" ht="13.2">
      <c r="A605" s="46"/>
      <c r="B605" s="47"/>
    </row>
    <row r="606" spans="1:2" ht="13.2">
      <c r="A606" s="46"/>
      <c r="B606" s="47"/>
    </row>
    <row r="607" spans="1:2" ht="13.2">
      <c r="A607" s="46"/>
      <c r="B607" s="47"/>
    </row>
    <row r="608" spans="1:2" ht="13.2">
      <c r="A608" s="46"/>
      <c r="B608" s="47"/>
    </row>
    <row r="609" spans="1:2" ht="13.2">
      <c r="A609" s="46"/>
      <c r="B609" s="47"/>
    </row>
    <row r="610" spans="1:2" ht="13.2">
      <c r="A610" s="46"/>
      <c r="B610" s="47"/>
    </row>
    <row r="611" spans="1:2" ht="13.2">
      <c r="A611" s="46"/>
      <c r="B611" s="47"/>
    </row>
    <row r="612" spans="1:2" ht="13.2">
      <c r="A612" s="46"/>
      <c r="B612" s="47"/>
    </row>
    <row r="613" spans="1:2" ht="13.2">
      <c r="A613" s="46"/>
      <c r="B613" s="47"/>
    </row>
    <row r="614" spans="1:2" ht="13.2">
      <c r="A614" s="46"/>
      <c r="B614" s="47"/>
    </row>
    <row r="615" spans="1:2" ht="13.2">
      <c r="A615" s="46"/>
      <c r="B615" s="47"/>
    </row>
    <row r="616" spans="1:2" ht="13.2">
      <c r="A616" s="46"/>
      <c r="B616" s="47"/>
    </row>
    <row r="617" spans="1:2" ht="13.2">
      <c r="A617" s="46"/>
      <c r="B617" s="47"/>
    </row>
    <row r="618" spans="1:2" ht="13.2">
      <c r="A618" s="46"/>
      <c r="B618" s="47"/>
    </row>
    <row r="619" spans="1:2" ht="13.2">
      <c r="A619" s="46"/>
      <c r="B619" s="47"/>
    </row>
    <row r="620" spans="1:2" ht="13.2">
      <c r="A620" s="46"/>
      <c r="B620" s="47"/>
    </row>
    <row r="621" spans="1:2" ht="13.2">
      <c r="A621" s="46"/>
      <c r="B621" s="47"/>
    </row>
    <row r="622" spans="1:2" ht="13.2">
      <c r="A622" s="46"/>
      <c r="B622" s="47"/>
    </row>
    <row r="623" spans="1:2" ht="13.2">
      <c r="A623" s="46"/>
      <c r="B623" s="47"/>
    </row>
    <row r="624" spans="1:2" ht="13.2">
      <c r="A624" s="46"/>
      <c r="B624" s="47"/>
    </row>
    <row r="625" spans="1:2" ht="13.2">
      <c r="A625" s="46"/>
      <c r="B625" s="47"/>
    </row>
    <row r="626" spans="1:2" ht="13.2">
      <c r="A626" s="46"/>
      <c r="B626" s="47"/>
    </row>
    <row r="627" spans="1:2" ht="13.2">
      <c r="A627" s="46"/>
      <c r="B627" s="47"/>
    </row>
    <row r="628" spans="1:2" ht="13.2">
      <c r="A628" s="46"/>
      <c r="B628" s="47"/>
    </row>
    <row r="629" spans="1:2" ht="13.2">
      <c r="A629" s="46"/>
      <c r="B629" s="47"/>
    </row>
    <row r="630" spans="1:2" ht="13.2">
      <c r="A630" s="46"/>
      <c r="B630" s="47"/>
    </row>
    <row r="631" spans="1:2" ht="13.2">
      <c r="A631" s="46"/>
      <c r="B631" s="47"/>
    </row>
    <row r="632" spans="1:2" ht="13.2">
      <c r="A632" s="46"/>
      <c r="B632" s="47"/>
    </row>
    <row r="633" spans="1:2" ht="13.2">
      <c r="A633" s="46"/>
      <c r="B633" s="47"/>
    </row>
    <row r="634" spans="1:2" ht="13.2">
      <c r="A634" s="46"/>
      <c r="B634" s="47"/>
    </row>
    <row r="635" spans="1:2" ht="13.2">
      <c r="A635" s="46"/>
      <c r="B635" s="47"/>
    </row>
    <row r="636" spans="1:2" ht="13.2">
      <c r="A636" s="46"/>
      <c r="B636" s="47"/>
    </row>
    <row r="637" spans="1:2" ht="13.2">
      <c r="A637" s="46"/>
      <c r="B637" s="47"/>
    </row>
    <row r="638" spans="1:2" ht="13.2">
      <c r="A638" s="46"/>
      <c r="B638" s="47"/>
    </row>
    <row r="639" spans="1:2" ht="13.2">
      <c r="A639" s="46"/>
      <c r="B639" s="47"/>
    </row>
    <row r="640" spans="1:2" ht="13.2">
      <c r="A640" s="46"/>
      <c r="B640" s="47"/>
    </row>
    <row r="641" spans="1:2" ht="13.2">
      <c r="A641" s="46"/>
      <c r="B641" s="47"/>
    </row>
    <row r="642" spans="1:2" ht="13.2">
      <c r="A642" s="46"/>
      <c r="B642" s="47"/>
    </row>
    <row r="643" spans="1:2" ht="13.2">
      <c r="A643" s="46"/>
      <c r="B643" s="47"/>
    </row>
    <row r="644" spans="1:2" ht="13.2">
      <c r="A644" s="46"/>
      <c r="B644" s="47"/>
    </row>
    <row r="645" spans="1:2" ht="13.2">
      <c r="A645" s="46"/>
      <c r="B645" s="47"/>
    </row>
    <row r="646" spans="1:2" ht="13.2">
      <c r="A646" s="46"/>
      <c r="B646" s="47"/>
    </row>
    <row r="647" spans="1:2" ht="13.2">
      <c r="A647" s="46"/>
      <c r="B647" s="47"/>
    </row>
    <row r="648" spans="1:2" ht="13.2">
      <c r="A648" s="46"/>
      <c r="B648" s="47"/>
    </row>
    <row r="649" spans="1:2" ht="13.2">
      <c r="A649" s="46"/>
      <c r="B649" s="47"/>
    </row>
    <row r="650" spans="1:2" ht="13.2">
      <c r="A650" s="46"/>
      <c r="B650" s="47"/>
    </row>
    <row r="651" spans="1:2" ht="13.2">
      <c r="A651" s="46"/>
      <c r="B651" s="47"/>
    </row>
    <row r="652" spans="1:2" ht="13.2">
      <c r="A652" s="46"/>
      <c r="B652" s="47"/>
    </row>
    <row r="653" spans="1:2" ht="13.2">
      <c r="A653" s="46"/>
      <c r="B653" s="47"/>
    </row>
    <row r="654" spans="1:2" ht="13.2">
      <c r="A654" s="46"/>
      <c r="B654" s="47"/>
    </row>
    <row r="655" spans="1:2" ht="13.2">
      <c r="A655" s="46"/>
      <c r="B655" s="47"/>
    </row>
    <row r="656" spans="1:2" ht="13.2">
      <c r="A656" s="46"/>
      <c r="B656" s="47"/>
    </row>
    <row r="657" spans="1:2" ht="13.2">
      <c r="A657" s="46"/>
      <c r="B657" s="47"/>
    </row>
    <row r="658" spans="1:2" ht="13.2">
      <c r="A658" s="46"/>
      <c r="B658" s="47"/>
    </row>
    <row r="659" spans="1:2" ht="13.2">
      <c r="A659" s="46"/>
      <c r="B659" s="47"/>
    </row>
    <row r="660" spans="1:2" ht="13.2">
      <c r="A660" s="46"/>
      <c r="B660" s="47"/>
    </row>
    <row r="661" spans="1:2" ht="13.2">
      <c r="A661" s="46"/>
      <c r="B661" s="47"/>
    </row>
    <row r="662" spans="1:2" ht="13.2">
      <c r="A662" s="46"/>
      <c r="B662" s="47"/>
    </row>
    <row r="663" spans="1:2" ht="13.2">
      <c r="A663" s="46"/>
      <c r="B663" s="47"/>
    </row>
    <row r="664" spans="1:2" ht="13.2">
      <c r="A664" s="46"/>
      <c r="B664" s="47"/>
    </row>
    <row r="665" spans="1:2" ht="13.2">
      <c r="A665" s="46"/>
      <c r="B665" s="47"/>
    </row>
    <row r="666" spans="1:2" ht="13.2">
      <c r="A666" s="46"/>
      <c r="B666" s="47"/>
    </row>
    <row r="667" spans="1:2" ht="13.2">
      <c r="A667" s="46"/>
      <c r="B667" s="47"/>
    </row>
    <row r="668" spans="1:2" ht="13.2">
      <c r="A668" s="46"/>
      <c r="B668" s="47"/>
    </row>
    <row r="669" spans="1:2" ht="13.2">
      <c r="A669" s="46"/>
      <c r="B669" s="47"/>
    </row>
    <row r="670" spans="1:2" ht="13.2">
      <c r="A670" s="46"/>
      <c r="B670" s="47"/>
    </row>
    <row r="671" spans="1:2" ht="13.2">
      <c r="A671" s="46"/>
      <c r="B671" s="47"/>
    </row>
    <row r="672" spans="1:2" ht="13.2">
      <c r="A672" s="46"/>
      <c r="B672" s="47"/>
    </row>
    <row r="673" spans="1:2" ht="13.2">
      <c r="A673" s="46"/>
      <c r="B673" s="47"/>
    </row>
    <row r="674" spans="1:2" ht="13.2">
      <c r="A674" s="46"/>
      <c r="B674" s="47"/>
    </row>
    <row r="675" spans="1:2" ht="13.2">
      <c r="A675" s="46"/>
      <c r="B675" s="47"/>
    </row>
    <row r="676" spans="1:2" ht="13.2">
      <c r="A676" s="46"/>
      <c r="B676" s="47"/>
    </row>
    <row r="677" spans="1:2" ht="13.2">
      <c r="A677" s="46"/>
      <c r="B677" s="47"/>
    </row>
    <row r="678" spans="1:2" ht="13.2">
      <c r="A678" s="46"/>
      <c r="B678" s="47"/>
    </row>
    <row r="679" spans="1:2" ht="13.2">
      <c r="A679" s="46"/>
      <c r="B679" s="47"/>
    </row>
    <row r="680" spans="1:2" ht="13.2">
      <c r="A680" s="46"/>
      <c r="B680" s="47"/>
    </row>
    <row r="681" spans="1:2" ht="13.2">
      <c r="A681" s="46"/>
      <c r="B681" s="47"/>
    </row>
    <row r="682" spans="1:2" ht="13.2">
      <c r="A682" s="46"/>
      <c r="B682" s="47"/>
    </row>
    <row r="683" spans="1:2" ht="13.2">
      <c r="A683" s="46"/>
      <c r="B683" s="47"/>
    </row>
    <row r="684" spans="1:2" ht="13.2">
      <c r="A684" s="46"/>
      <c r="B684" s="47"/>
    </row>
    <row r="685" spans="1:2" ht="13.2">
      <c r="A685" s="46"/>
      <c r="B685" s="47"/>
    </row>
    <row r="686" spans="1:2" ht="13.2">
      <c r="A686" s="46"/>
      <c r="B686" s="47"/>
    </row>
    <row r="687" spans="1:2" ht="13.2">
      <c r="A687" s="46"/>
      <c r="B687" s="47"/>
    </row>
    <row r="688" spans="1:2" ht="13.2">
      <c r="A688" s="46"/>
      <c r="B688" s="47"/>
    </row>
    <row r="689" spans="1:2" ht="13.2">
      <c r="A689" s="46"/>
      <c r="B689" s="47"/>
    </row>
    <row r="690" spans="1:2" ht="13.2">
      <c r="A690" s="46"/>
      <c r="B690" s="47"/>
    </row>
    <row r="691" spans="1:2" ht="13.2">
      <c r="A691" s="46"/>
      <c r="B691" s="47"/>
    </row>
    <row r="692" spans="1:2" ht="13.2">
      <c r="A692" s="46"/>
      <c r="B692" s="47"/>
    </row>
    <row r="693" spans="1:2" ht="13.2">
      <c r="A693" s="46"/>
      <c r="B693" s="47"/>
    </row>
    <row r="694" spans="1:2" ht="13.2">
      <c r="A694" s="46"/>
      <c r="B694" s="47"/>
    </row>
    <row r="695" spans="1:2" ht="13.2">
      <c r="A695" s="46"/>
      <c r="B695" s="47"/>
    </row>
    <row r="696" spans="1:2" ht="13.2">
      <c r="A696" s="46"/>
      <c r="B696" s="47"/>
    </row>
    <row r="697" spans="1:2" ht="13.2">
      <c r="A697" s="46"/>
      <c r="B697" s="47"/>
    </row>
    <row r="698" spans="1:2" ht="13.2">
      <c r="A698" s="46"/>
      <c r="B698" s="47"/>
    </row>
    <row r="699" spans="1:2" ht="13.2">
      <c r="A699" s="46"/>
      <c r="B699" s="47"/>
    </row>
    <row r="700" spans="1:2" ht="13.2">
      <c r="A700" s="46"/>
      <c r="B700" s="47"/>
    </row>
    <row r="701" spans="1:2" ht="13.2">
      <c r="A701" s="46"/>
      <c r="B701" s="47"/>
    </row>
    <row r="702" spans="1:2" ht="13.2">
      <c r="A702" s="46"/>
      <c r="B702" s="47"/>
    </row>
    <row r="703" spans="1:2" ht="13.2">
      <c r="A703" s="46"/>
      <c r="B703" s="47"/>
    </row>
    <row r="704" spans="1:2" ht="13.2">
      <c r="A704" s="46"/>
      <c r="B704" s="47"/>
    </row>
    <row r="705" spans="1:2" ht="13.2">
      <c r="A705" s="46"/>
      <c r="B705" s="47"/>
    </row>
    <row r="706" spans="1:2" ht="13.2">
      <c r="A706" s="46"/>
      <c r="B706" s="47"/>
    </row>
    <row r="707" spans="1:2" ht="13.2">
      <c r="A707" s="46"/>
      <c r="B707" s="47"/>
    </row>
    <row r="708" spans="1:2" ht="13.2">
      <c r="A708" s="46"/>
      <c r="B708" s="47"/>
    </row>
    <row r="709" spans="1:2" ht="13.2">
      <c r="A709" s="46"/>
      <c r="B709" s="47"/>
    </row>
    <row r="710" spans="1:2" ht="13.2">
      <c r="A710" s="46"/>
      <c r="B710" s="47"/>
    </row>
    <row r="711" spans="1:2" ht="13.2">
      <c r="A711" s="46"/>
      <c r="B711" s="47"/>
    </row>
    <row r="712" spans="1:2" ht="13.2">
      <c r="A712" s="46"/>
      <c r="B712" s="47"/>
    </row>
    <row r="713" spans="1:2" ht="13.2">
      <c r="A713" s="46"/>
      <c r="B713" s="47"/>
    </row>
    <row r="714" spans="1:2" ht="13.2">
      <c r="A714" s="46"/>
      <c r="B714" s="47"/>
    </row>
    <row r="715" spans="1:2" ht="13.2">
      <c r="A715" s="46"/>
      <c r="B715" s="47"/>
    </row>
    <row r="716" spans="1:2" ht="13.2">
      <c r="A716" s="46"/>
      <c r="B716" s="47"/>
    </row>
    <row r="717" spans="1:2" ht="13.2">
      <c r="A717" s="46"/>
      <c r="B717" s="47"/>
    </row>
    <row r="718" spans="1:2" ht="13.2">
      <c r="A718" s="46"/>
      <c r="B718" s="47"/>
    </row>
    <row r="719" spans="1:2" ht="13.2">
      <c r="A719" s="46"/>
      <c r="B719" s="47"/>
    </row>
    <row r="720" spans="1:2" ht="13.2">
      <c r="A720" s="46"/>
      <c r="B720" s="47"/>
    </row>
    <row r="721" spans="1:2" ht="13.2">
      <c r="A721" s="46"/>
      <c r="B721" s="47"/>
    </row>
    <row r="722" spans="1:2" ht="13.2">
      <c r="A722" s="46"/>
      <c r="B722" s="47"/>
    </row>
    <row r="723" spans="1:2" ht="13.2">
      <c r="A723" s="46"/>
      <c r="B723" s="47"/>
    </row>
    <row r="724" spans="1:2" ht="13.2">
      <c r="A724" s="46"/>
      <c r="B724" s="47"/>
    </row>
    <row r="725" spans="1:2" ht="13.2">
      <c r="A725" s="46"/>
      <c r="B725" s="47"/>
    </row>
    <row r="726" spans="1:2" ht="13.2">
      <c r="A726" s="46"/>
      <c r="B726" s="47"/>
    </row>
    <row r="727" spans="1:2" ht="13.2">
      <c r="A727" s="46"/>
      <c r="B727" s="47"/>
    </row>
    <row r="728" spans="1:2" ht="13.2">
      <c r="A728" s="46"/>
      <c r="B728" s="47"/>
    </row>
    <row r="729" spans="1:2" ht="13.2">
      <c r="A729" s="46"/>
      <c r="B729" s="47"/>
    </row>
    <row r="730" spans="1:2" ht="13.2">
      <c r="A730" s="46"/>
      <c r="B730" s="47"/>
    </row>
    <row r="731" spans="1:2" ht="13.2">
      <c r="A731" s="46"/>
      <c r="B731" s="47"/>
    </row>
    <row r="732" spans="1:2" ht="13.2">
      <c r="A732" s="46"/>
      <c r="B732" s="47"/>
    </row>
    <row r="733" spans="1:2" ht="13.2">
      <c r="A733" s="46"/>
      <c r="B733" s="47"/>
    </row>
    <row r="734" spans="1:2" ht="13.2">
      <c r="A734" s="46"/>
      <c r="B734" s="47"/>
    </row>
    <row r="735" spans="1:2" ht="13.2">
      <c r="A735" s="46"/>
      <c r="B735" s="47"/>
    </row>
    <row r="736" spans="1:2" ht="13.2">
      <c r="A736" s="46"/>
      <c r="B736" s="47"/>
    </row>
    <row r="737" spans="1:2" ht="13.2">
      <c r="A737" s="46"/>
      <c r="B737" s="47"/>
    </row>
    <row r="738" spans="1:2" ht="13.2">
      <c r="A738" s="46"/>
      <c r="B738" s="47"/>
    </row>
    <row r="739" spans="1:2" ht="13.2">
      <c r="A739" s="46"/>
      <c r="B739" s="47"/>
    </row>
    <row r="740" spans="1:2" ht="13.2">
      <c r="A740" s="46"/>
      <c r="B740" s="47"/>
    </row>
    <row r="741" spans="1:2" ht="13.2">
      <c r="A741" s="46"/>
      <c r="B741" s="47"/>
    </row>
    <row r="742" spans="1:2" ht="13.2">
      <c r="A742" s="46"/>
      <c r="B742" s="47"/>
    </row>
    <row r="743" spans="1:2" ht="13.2">
      <c r="A743" s="46"/>
      <c r="B743" s="47"/>
    </row>
    <row r="744" spans="1:2" ht="13.2">
      <c r="A744" s="46"/>
      <c r="B744" s="47"/>
    </row>
    <row r="745" spans="1:2" ht="13.2">
      <c r="A745" s="46"/>
      <c r="B745" s="47"/>
    </row>
    <row r="746" spans="1:2" ht="13.2">
      <c r="A746" s="46"/>
      <c r="B746" s="47"/>
    </row>
    <row r="747" spans="1:2" ht="13.2">
      <c r="A747" s="46"/>
      <c r="B747" s="47"/>
    </row>
    <row r="748" spans="1:2" ht="13.2">
      <c r="A748" s="46"/>
      <c r="B748" s="47"/>
    </row>
    <row r="749" spans="1:2" ht="13.2">
      <c r="A749" s="46"/>
      <c r="B749" s="47"/>
    </row>
    <row r="750" spans="1:2" ht="13.2">
      <c r="A750" s="46"/>
      <c r="B750" s="47"/>
    </row>
    <row r="751" spans="1:2" ht="13.2">
      <c r="A751" s="46"/>
      <c r="B751" s="47"/>
    </row>
    <row r="752" spans="1:2" ht="13.2">
      <c r="A752" s="46"/>
      <c r="B752" s="47"/>
    </row>
    <row r="753" spans="1:2" ht="13.2">
      <c r="A753" s="46"/>
      <c r="B753" s="47"/>
    </row>
    <row r="754" spans="1:2" ht="13.2">
      <c r="A754" s="46"/>
      <c r="B754" s="47"/>
    </row>
    <row r="755" spans="1:2" ht="13.2">
      <c r="A755" s="46"/>
      <c r="B755" s="47"/>
    </row>
    <row r="756" spans="1:2" ht="13.2">
      <c r="A756" s="46"/>
      <c r="B756" s="47"/>
    </row>
    <row r="757" spans="1:2" ht="13.2">
      <c r="A757" s="46"/>
      <c r="B757" s="47"/>
    </row>
    <row r="758" spans="1:2" ht="13.2">
      <c r="A758" s="46"/>
      <c r="B758" s="47"/>
    </row>
    <row r="759" spans="1:2" ht="13.2">
      <c r="A759" s="46"/>
      <c r="B759" s="47"/>
    </row>
    <row r="760" spans="1:2" ht="13.2">
      <c r="A760" s="46"/>
      <c r="B760" s="47"/>
    </row>
    <row r="761" spans="1:2" ht="13.2">
      <c r="A761" s="46"/>
      <c r="B761" s="47"/>
    </row>
    <row r="762" spans="1:2" ht="13.2">
      <c r="A762" s="46"/>
      <c r="B762" s="47"/>
    </row>
    <row r="763" spans="1:2" ht="13.2">
      <c r="A763" s="46"/>
      <c r="B763" s="47"/>
    </row>
    <row r="764" spans="1:2" ht="13.2">
      <c r="A764" s="46"/>
      <c r="B764" s="47"/>
    </row>
    <row r="765" spans="1:2" ht="13.2">
      <c r="A765" s="46"/>
      <c r="B765" s="47"/>
    </row>
    <row r="766" spans="1:2" ht="13.2">
      <c r="A766" s="46"/>
      <c r="B766" s="47"/>
    </row>
    <row r="767" spans="1:2" ht="13.2">
      <c r="A767" s="46"/>
      <c r="B767" s="47"/>
    </row>
    <row r="768" spans="1:2" ht="13.2">
      <c r="A768" s="46"/>
      <c r="B768" s="47"/>
    </row>
    <row r="769" spans="1:2" ht="13.2">
      <c r="A769" s="46"/>
      <c r="B769" s="47"/>
    </row>
    <row r="770" spans="1:2" ht="13.2">
      <c r="A770" s="46"/>
      <c r="B770" s="47"/>
    </row>
    <row r="771" spans="1:2" ht="13.2">
      <c r="A771" s="46"/>
      <c r="B771" s="47"/>
    </row>
    <row r="772" spans="1:2" ht="13.2">
      <c r="A772" s="46"/>
      <c r="B772" s="47"/>
    </row>
    <row r="773" spans="1:2" ht="13.2">
      <c r="A773" s="46"/>
      <c r="B773" s="47"/>
    </row>
    <row r="774" spans="1:2" ht="13.2">
      <c r="A774" s="46"/>
      <c r="B774" s="47"/>
    </row>
    <row r="775" spans="1:2" ht="13.2">
      <c r="A775" s="46"/>
      <c r="B775" s="47"/>
    </row>
    <row r="776" spans="1:2" ht="13.2">
      <c r="A776" s="46"/>
      <c r="B776" s="47"/>
    </row>
    <row r="777" spans="1:2" ht="13.2">
      <c r="A777" s="46"/>
      <c r="B777" s="47"/>
    </row>
    <row r="778" spans="1:2" ht="13.2">
      <c r="A778" s="46"/>
      <c r="B778" s="47"/>
    </row>
    <row r="779" spans="1:2" ht="13.2">
      <c r="A779" s="46"/>
      <c r="B779" s="47"/>
    </row>
    <row r="780" spans="1:2" ht="13.2">
      <c r="A780" s="46"/>
      <c r="B780" s="47"/>
    </row>
    <row r="781" spans="1:2" ht="13.2">
      <c r="A781" s="46"/>
      <c r="B781" s="47"/>
    </row>
    <row r="782" spans="1:2" ht="13.2">
      <c r="A782" s="46"/>
      <c r="B782" s="47"/>
    </row>
    <row r="783" spans="1:2" ht="13.2">
      <c r="A783" s="46"/>
      <c r="B783" s="47"/>
    </row>
    <row r="784" spans="1:2" ht="13.2">
      <c r="A784" s="46"/>
      <c r="B784" s="47"/>
    </row>
    <row r="785" spans="1:2" ht="13.2">
      <c r="A785" s="46"/>
      <c r="B785" s="47"/>
    </row>
    <row r="786" spans="1:2" ht="13.2">
      <c r="A786" s="46"/>
      <c r="B786" s="47"/>
    </row>
    <row r="787" spans="1:2" ht="13.2">
      <c r="A787" s="46"/>
      <c r="B787" s="47"/>
    </row>
    <row r="788" spans="1:2" ht="13.2">
      <c r="A788" s="46"/>
      <c r="B788" s="47"/>
    </row>
    <row r="789" spans="1:2" ht="13.2">
      <c r="A789" s="46"/>
      <c r="B789" s="47"/>
    </row>
    <row r="790" spans="1:2" ht="13.2">
      <c r="A790" s="46"/>
      <c r="B790" s="47"/>
    </row>
    <row r="791" spans="1:2" ht="13.2">
      <c r="A791" s="46"/>
      <c r="B791" s="47"/>
    </row>
    <row r="792" spans="1:2" ht="13.2">
      <c r="A792" s="46"/>
      <c r="B792" s="47"/>
    </row>
    <row r="793" spans="1:2" ht="13.2">
      <c r="A793" s="46"/>
      <c r="B793" s="47"/>
    </row>
    <row r="794" spans="1:2" ht="13.2">
      <c r="A794" s="46"/>
      <c r="B794" s="47"/>
    </row>
    <row r="795" spans="1:2" ht="13.2">
      <c r="A795" s="46"/>
      <c r="B795" s="47"/>
    </row>
    <row r="796" spans="1:2" ht="13.2">
      <c r="A796" s="46"/>
      <c r="B796" s="47"/>
    </row>
    <row r="797" spans="1:2" ht="13.2">
      <c r="A797" s="46"/>
      <c r="B797" s="47"/>
    </row>
    <row r="798" spans="1:2" ht="13.2">
      <c r="A798" s="46"/>
      <c r="B798" s="47"/>
    </row>
    <row r="799" spans="1:2" ht="13.2">
      <c r="A799" s="46"/>
      <c r="B799" s="47"/>
    </row>
    <row r="800" spans="1:2" ht="13.2">
      <c r="A800" s="46"/>
      <c r="B800" s="47"/>
    </row>
    <row r="801" spans="1:2" ht="13.2">
      <c r="A801" s="46"/>
      <c r="B801" s="47"/>
    </row>
    <row r="802" spans="1:2" ht="13.2">
      <c r="A802" s="46"/>
      <c r="B802" s="47"/>
    </row>
    <row r="803" spans="1:2" ht="13.2">
      <c r="A803" s="46"/>
      <c r="B803" s="47"/>
    </row>
    <row r="804" spans="1:2" ht="13.2">
      <c r="A804" s="46"/>
      <c r="B804" s="47"/>
    </row>
    <row r="805" spans="1:2" ht="13.2">
      <c r="A805" s="46"/>
      <c r="B805" s="47"/>
    </row>
    <row r="806" spans="1:2" ht="13.2">
      <c r="A806" s="46"/>
      <c r="B806" s="47"/>
    </row>
    <row r="807" spans="1:2" ht="13.2">
      <c r="A807" s="46"/>
      <c r="B807" s="47"/>
    </row>
    <row r="808" spans="1:2" ht="13.2">
      <c r="A808" s="46"/>
      <c r="B808" s="47"/>
    </row>
    <row r="809" spans="1:2" ht="13.2">
      <c r="A809" s="46"/>
      <c r="B809" s="47"/>
    </row>
    <row r="810" spans="1:2" ht="13.2">
      <c r="A810" s="46"/>
      <c r="B810" s="47"/>
    </row>
    <row r="811" spans="1:2" ht="13.2">
      <c r="A811" s="46"/>
      <c r="B811" s="47"/>
    </row>
    <row r="812" spans="1:2" ht="13.2">
      <c r="A812" s="46"/>
      <c r="B812" s="47"/>
    </row>
    <row r="813" spans="1:2" ht="13.2">
      <c r="A813" s="46"/>
      <c r="B813" s="47"/>
    </row>
    <row r="814" spans="1:2" ht="13.2">
      <c r="A814" s="46"/>
      <c r="B814" s="47"/>
    </row>
    <row r="815" spans="1:2" ht="13.2">
      <c r="A815" s="46"/>
      <c r="B815" s="47"/>
    </row>
    <row r="816" spans="1:2" ht="13.2">
      <c r="A816" s="46"/>
      <c r="B816" s="47"/>
    </row>
    <row r="817" spans="1:2" ht="13.2">
      <c r="A817" s="46"/>
      <c r="B817" s="47"/>
    </row>
    <row r="818" spans="1:2" ht="13.2">
      <c r="A818" s="46"/>
      <c r="B818" s="47"/>
    </row>
    <row r="819" spans="1:2" ht="13.2">
      <c r="A819" s="46"/>
      <c r="B819" s="47"/>
    </row>
    <row r="820" spans="1:2" ht="13.2">
      <c r="A820" s="46"/>
      <c r="B820" s="47"/>
    </row>
    <row r="821" spans="1:2" ht="13.2">
      <c r="A821" s="46"/>
      <c r="B821" s="47"/>
    </row>
    <row r="822" spans="1:2" ht="13.2">
      <c r="A822" s="46"/>
      <c r="B822" s="47"/>
    </row>
    <row r="823" spans="1:2" ht="13.2">
      <c r="A823" s="46"/>
      <c r="B823" s="47"/>
    </row>
    <row r="824" spans="1:2" ht="13.2">
      <c r="A824" s="46"/>
      <c r="B824" s="47"/>
    </row>
    <row r="825" spans="1:2" ht="13.2">
      <c r="A825" s="46"/>
      <c r="B825" s="47"/>
    </row>
    <row r="826" spans="1:2" ht="13.2">
      <c r="A826" s="46"/>
      <c r="B826" s="47"/>
    </row>
    <row r="827" spans="1:2" ht="13.2">
      <c r="A827" s="46"/>
      <c r="B827" s="47"/>
    </row>
    <row r="828" spans="1:2" ht="13.2">
      <c r="A828" s="46"/>
      <c r="B828" s="47"/>
    </row>
    <row r="829" spans="1:2" ht="13.2">
      <c r="A829" s="46"/>
      <c r="B829" s="47"/>
    </row>
    <row r="830" spans="1:2" ht="13.2">
      <c r="A830" s="46"/>
      <c r="B830" s="47"/>
    </row>
    <row r="831" spans="1:2" ht="13.2">
      <c r="A831" s="46"/>
      <c r="B831" s="47"/>
    </row>
    <row r="832" spans="1:2" ht="13.2">
      <c r="A832" s="46"/>
      <c r="B832" s="47"/>
    </row>
    <row r="833" spans="1:2" ht="13.2">
      <c r="A833" s="46"/>
      <c r="B833" s="47"/>
    </row>
    <row r="834" spans="1:2" ht="13.2">
      <c r="A834" s="46"/>
      <c r="B834" s="47"/>
    </row>
    <row r="835" spans="1:2" ht="13.2">
      <c r="A835" s="46"/>
      <c r="B835" s="47"/>
    </row>
    <row r="836" spans="1:2" ht="13.2">
      <c r="A836" s="46"/>
      <c r="B836" s="47"/>
    </row>
    <row r="837" spans="1:2" ht="13.2">
      <c r="A837" s="46"/>
      <c r="B837" s="47"/>
    </row>
    <row r="838" spans="1:2" ht="13.2">
      <c r="A838" s="46"/>
      <c r="B838" s="47"/>
    </row>
    <row r="839" spans="1:2" ht="13.2">
      <c r="A839" s="46"/>
      <c r="B839" s="47"/>
    </row>
    <row r="840" spans="1:2" ht="13.2">
      <c r="A840" s="46"/>
      <c r="B840" s="47"/>
    </row>
    <row r="841" spans="1:2" ht="13.2">
      <c r="A841" s="46"/>
      <c r="B841" s="47"/>
    </row>
    <row r="842" spans="1:2" ht="13.2">
      <c r="A842" s="46"/>
      <c r="B842" s="47"/>
    </row>
    <row r="843" spans="1:2" ht="13.2">
      <c r="A843" s="46"/>
      <c r="B843" s="47"/>
    </row>
    <row r="844" spans="1:2" ht="13.2">
      <c r="A844" s="46"/>
      <c r="B844" s="47"/>
    </row>
    <row r="845" spans="1:2" ht="13.2">
      <c r="A845" s="46"/>
      <c r="B845" s="47"/>
    </row>
    <row r="846" spans="1:2" ht="13.2">
      <c r="A846" s="46"/>
      <c r="B846" s="47"/>
    </row>
    <row r="847" spans="1:2" ht="13.2">
      <c r="A847" s="46"/>
      <c r="B847" s="47"/>
    </row>
    <row r="848" spans="1:2" ht="13.2">
      <c r="A848" s="46"/>
      <c r="B848" s="47"/>
    </row>
    <row r="849" spans="1:2" ht="13.2">
      <c r="A849" s="46"/>
      <c r="B849" s="47"/>
    </row>
    <row r="850" spans="1:2" ht="13.2">
      <c r="A850" s="46"/>
      <c r="B850" s="47"/>
    </row>
    <row r="851" spans="1:2" ht="13.2">
      <c r="A851" s="46"/>
      <c r="B851" s="47"/>
    </row>
    <row r="852" spans="1:2" ht="13.2">
      <c r="A852" s="46"/>
      <c r="B852" s="47"/>
    </row>
    <row r="853" spans="1:2" ht="13.2">
      <c r="A853" s="46"/>
      <c r="B853" s="47"/>
    </row>
    <row r="854" spans="1:2" ht="13.2">
      <c r="A854" s="46"/>
      <c r="B854" s="47"/>
    </row>
    <row r="855" spans="1:2" ht="13.2">
      <c r="A855" s="46"/>
      <c r="B855" s="47"/>
    </row>
    <row r="856" spans="1:2" ht="13.2">
      <c r="A856" s="46"/>
      <c r="B856" s="47"/>
    </row>
    <row r="857" spans="1:2" ht="13.2">
      <c r="A857" s="46"/>
      <c r="B857" s="47"/>
    </row>
    <row r="858" spans="1:2" ht="13.2">
      <c r="A858" s="46"/>
      <c r="B858" s="47"/>
    </row>
    <row r="859" spans="1:2" ht="13.2">
      <c r="A859" s="46"/>
      <c r="B859" s="47"/>
    </row>
    <row r="860" spans="1:2" ht="13.2">
      <c r="A860" s="46"/>
      <c r="B860" s="47"/>
    </row>
    <row r="861" spans="1:2" ht="13.2">
      <c r="A861" s="46"/>
      <c r="B861" s="47"/>
    </row>
    <row r="862" spans="1:2" ht="13.2">
      <c r="A862" s="46"/>
      <c r="B862" s="47"/>
    </row>
    <row r="863" spans="1:2" ht="13.2">
      <c r="A863" s="46"/>
      <c r="B863" s="47"/>
    </row>
    <row r="864" spans="1:2" ht="13.2">
      <c r="A864" s="46"/>
      <c r="B864" s="47"/>
    </row>
    <row r="865" spans="1:2" ht="13.2">
      <c r="A865" s="46"/>
      <c r="B865" s="47"/>
    </row>
    <row r="866" spans="1:2" ht="13.2">
      <c r="A866" s="46"/>
      <c r="B866" s="47"/>
    </row>
    <row r="867" spans="1:2" ht="13.2">
      <c r="A867" s="46"/>
      <c r="B867" s="47"/>
    </row>
    <row r="868" spans="1:2" ht="13.2">
      <c r="A868" s="46"/>
      <c r="B868" s="47"/>
    </row>
    <row r="869" spans="1:2" ht="13.2">
      <c r="A869" s="46"/>
      <c r="B869" s="47"/>
    </row>
    <row r="870" spans="1:2" ht="13.2">
      <c r="A870" s="46"/>
      <c r="B870" s="47"/>
    </row>
    <row r="871" spans="1:2" ht="13.2">
      <c r="A871" s="46"/>
      <c r="B871" s="47"/>
    </row>
    <row r="872" spans="1:2" ht="13.2">
      <c r="A872" s="46"/>
      <c r="B872" s="47"/>
    </row>
    <row r="873" spans="1:2" ht="13.2">
      <c r="A873" s="46"/>
      <c r="B873" s="47"/>
    </row>
    <row r="874" spans="1:2" ht="13.2">
      <c r="A874" s="46"/>
      <c r="B874" s="47"/>
    </row>
    <row r="875" spans="1:2" ht="13.2">
      <c r="A875" s="46"/>
      <c r="B875" s="47"/>
    </row>
    <row r="876" spans="1:2" ht="13.2">
      <c r="A876" s="46"/>
      <c r="B876" s="47"/>
    </row>
    <row r="877" spans="1:2" ht="13.2">
      <c r="A877" s="46"/>
      <c r="B877" s="47"/>
    </row>
    <row r="878" spans="1:2" ht="13.2">
      <c r="A878" s="46"/>
      <c r="B878" s="47"/>
    </row>
    <row r="879" spans="1:2" ht="13.2">
      <c r="A879" s="46"/>
      <c r="B879" s="47"/>
    </row>
    <row r="880" spans="1:2" ht="13.2">
      <c r="A880" s="46"/>
      <c r="B880" s="47"/>
    </row>
    <row r="881" spans="1:2" ht="13.2">
      <c r="A881" s="46"/>
      <c r="B881" s="47"/>
    </row>
    <row r="882" spans="1:2" ht="13.2">
      <c r="A882" s="46"/>
      <c r="B882" s="47"/>
    </row>
    <row r="883" spans="1:2" ht="13.2">
      <c r="A883" s="46"/>
      <c r="B883" s="47"/>
    </row>
    <row r="884" spans="1:2" ht="13.2">
      <c r="A884" s="46"/>
      <c r="B884" s="47"/>
    </row>
    <row r="885" spans="1:2" ht="13.2">
      <c r="A885" s="46"/>
      <c r="B885" s="47"/>
    </row>
    <row r="886" spans="1:2" ht="13.2">
      <c r="A886" s="46"/>
      <c r="B886" s="47"/>
    </row>
    <row r="887" spans="1:2" ht="13.2">
      <c r="A887" s="46"/>
      <c r="B887" s="47"/>
    </row>
    <row r="888" spans="1:2" ht="13.2">
      <c r="A888" s="46"/>
      <c r="B888" s="47"/>
    </row>
    <row r="889" spans="1:2" ht="13.2">
      <c r="A889" s="46"/>
      <c r="B889" s="47"/>
    </row>
    <row r="890" spans="1:2" ht="13.2">
      <c r="A890" s="46"/>
      <c r="B890" s="47"/>
    </row>
    <row r="891" spans="1:2" ht="13.2">
      <c r="A891" s="46"/>
      <c r="B891" s="47"/>
    </row>
    <row r="892" spans="1:2" ht="13.2">
      <c r="A892" s="46"/>
      <c r="B892" s="47"/>
    </row>
    <row r="893" spans="1:2" ht="13.2">
      <c r="A893" s="46"/>
      <c r="B893" s="47"/>
    </row>
    <row r="894" spans="1:2" ht="13.2">
      <c r="A894" s="46"/>
      <c r="B894" s="47"/>
    </row>
    <row r="895" spans="1:2" ht="13.2">
      <c r="A895" s="46"/>
      <c r="B895" s="47"/>
    </row>
    <row r="896" spans="1:2" ht="13.2">
      <c r="A896" s="46"/>
      <c r="B896" s="47"/>
    </row>
    <row r="897" spans="1:2" ht="13.2">
      <c r="A897" s="46"/>
      <c r="B897" s="47"/>
    </row>
    <row r="898" spans="1:2" ht="13.2">
      <c r="A898" s="46"/>
      <c r="B898" s="47"/>
    </row>
    <row r="899" spans="1:2" ht="13.2">
      <c r="A899" s="46"/>
      <c r="B899" s="47"/>
    </row>
    <row r="900" spans="1:2" ht="13.2">
      <c r="A900" s="46"/>
      <c r="B900" s="47"/>
    </row>
    <row r="901" spans="1:2" ht="13.2">
      <c r="A901" s="46"/>
      <c r="B901" s="47"/>
    </row>
    <row r="902" spans="1:2" ht="13.2">
      <c r="A902" s="46"/>
      <c r="B902" s="47"/>
    </row>
    <row r="903" spans="1:2" ht="13.2">
      <c r="A903" s="46"/>
      <c r="B903" s="47"/>
    </row>
    <row r="904" spans="1:2" ht="13.2">
      <c r="A904" s="46"/>
      <c r="B904" s="47"/>
    </row>
    <row r="905" spans="1:2" ht="13.2">
      <c r="A905" s="46"/>
      <c r="B905" s="47"/>
    </row>
    <row r="906" spans="1:2" ht="13.2">
      <c r="A906" s="46"/>
      <c r="B906" s="47"/>
    </row>
    <row r="907" spans="1:2" ht="13.2">
      <c r="A907" s="46"/>
      <c r="B907" s="47"/>
    </row>
    <row r="908" spans="1:2" ht="13.2">
      <c r="A908" s="46"/>
      <c r="B908" s="47"/>
    </row>
    <row r="909" spans="1:2" ht="13.2">
      <c r="A909" s="46"/>
      <c r="B909" s="47"/>
    </row>
    <row r="910" spans="1:2" ht="13.2">
      <c r="A910" s="46"/>
      <c r="B910" s="47"/>
    </row>
    <row r="911" spans="1:2" ht="13.2">
      <c r="A911" s="46"/>
      <c r="B911" s="47"/>
    </row>
    <row r="912" spans="1:2" ht="13.2">
      <c r="A912" s="46"/>
      <c r="B912" s="47"/>
    </row>
    <row r="913" spans="1:2" ht="13.2">
      <c r="A913" s="46"/>
      <c r="B913" s="47"/>
    </row>
    <row r="914" spans="1:2" ht="13.2">
      <c r="A914" s="46"/>
      <c r="B914" s="47"/>
    </row>
    <row r="915" spans="1:2" ht="13.2">
      <c r="A915" s="46"/>
      <c r="B915" s="47"/>
    </row>
    <row r="916" spans="1:2" ht="13.2">
      <c r="A916" s="46"/>
      <c r="B916" s="47"/>
    </row>
    <row r="917" spans="1:2" ht="13.2">
      <c r="A917" s="46"/>
      <c r="B917" s="47"/>
    </row>
    <row r="918" spans="1:2" ht="13.2">
      <c r="A918" s="46"/>
      <c r="B918" s="47"/>
    </row>
    <row r="919" spans="1:2" ht="13.2">
      <c r="A919" s="46"/>
      <c r="B919" s="47"/>
    </row>
    <row r="920" spans="1:2" ht="13.2">
      <c r="A920" s="46"/>
      <c r="B920" s="47"/>
    </row>
    <row r="921" spans="1:2" ht="13.2">
      <c r="A921" s="46"/>
      <c r="B921" s="47"/>
    </row>
    <row r="922" spans="1:2" ht="13.2">
      <c r="A922" s="46"/>
      <c r="B922" s="47"/>
    </row>
    <row r="923" spans="1:2" ht="13.2">
      <c r="A923" s="46"/>
      <c r="B923" s="47"/>
    </row>
    <row r="924" spans="1:2" ht="13.2">
      <c r="A924" s="46"/>
      <c r="B924" s="47"/>
    </row>
    <row r="925" spans="1:2" ht="13.2">
      <c r="A925" s="46"/>
      <c r="B925" s="47"/>
    </row>
    <row r="926" spans="1:2" ht="13.2">
      <c r="A926" s="46"/>
      <c r="B926" s="47"/>
    </row>
    <row r="927" spans="1:2" ht="13.2">
      <c r="A927" s="46"/>
      <c r="B927" s="47"/>
    </row>
    <row r="928" spans="1:2" ht="13.2">
      <c r="A928" s="46"/>
      <c r="B928" s="47"/>
    </row>
    <row r="929" spans="1:2" ht="13.2">
      <c r="A929" s="46"/>
      <c r="B929" s="47"/>
    </row>
    <row r="930" spans="1:2" ht="13.2">
      <c r="A930" s="46"/>
      <c r="B930" s="47"/>
    </row>
    <row r="931" spans="1:2" ht="13.2">
      <c r="A931" s="46"/>
      <c r="B931" s="47"/>
    </row>
    <row r="932" spans="1:2" ht="13.2">
      <c r="A932" s="46"/>
      <c r="B932" s="47"/>
    </row>
    <row r="933" spans="1:2" ht="13.2">
      <c r="A933" s="46"/>
      <c r="B933" s="47"/>
    </row>
    <row r="934" spans="1:2" ht="13.2">
      <c r="A934" s="46"/>
      <c r="B934" s="47"/>
    </row>
    <row r="935" spans="1:2" ht="13.2">
      <c r="A935" s="46"/>
      <c r="B935" s="47"/>
    </row>
    <row r="936" spans="1:2" ht="13.2">
      <c r="A936" s="46"/>
      <c r="B936" s="47"/>
    </row>
    <row r="937" spans="1:2" ht="13.2">
      <c r="A937" s="46"/>
      <c r="B937" s="47"/>
    </row>
    <row r="938" spans="1:2" ht="13.2">
      <c r="A938" s="46"/>
      <c r="B938" s="47"/>
    </row>
    <row r="939" spans="1:2" ht="13.2">
      <c r="A939" s="46"/>
      <c r="B939" s="47"/>
    </row>
    <row r="940" spans="1:2" ht="13.2">
      <c r="A940" s="46"/>
      <c r="B940" s="47"/>
    </row>
    <row r="941" spans="1:2" ht="13.2">
      <c r="A941" s="46"/>
      <c r="B941" s="47"/>
    </row>
    <row r="942" spans="1:2" ht="13.2">
      <c r="A942" s="46"/>
      <c r="B942" s="47"/>
    </row>
    <row r="943" spans="1:2" ht="13.2">
      <c r="A943" s="46"/>
      <c r="B943" s="47"/>
    </row>
    <row r="944" spans="1:2" ht="13.2">
      <c r="A944" s="46"/>
      <c r="B944" s="47"/>
    </row>
    <row r="945" spans="1:2" ht="13.2">
      <c r="A945" s="46"/>
      <c r="B945" s="47"/>
    </row>
    <row r="946" spans="1:2" ht="13.2">
      <c r="A946" s="46"/>
      <c r="B946" s="47"/>
    </row>
    <row r="947" spans="1:2" ht="13.2">
      <c r="A947" s="46"/>
      <c r="B947" s="47"/>
    </row>
    <row r="948" spans="1:2" ht="13.2">
      <c r="A948" s="46"/>
      <c r="B948" s="47"/>
    </row>
    <row r="949" spans="1:2" ht="13.2">
      <c r="A949" s="46"/>
      <c r="B949" s="47"/>
    </row>
    <row r="950" spans="1:2" ht="13.2">
      <c r="A950" s="46"/>
      <c r="B950" s="47"/>
    </row>
    <row r="951" spans="1:2" ht="13.2">
      <c r="A951" s="46"/>
      <c r="B951" s="47"/>
    </row>
    <row r="952" spans="1:2" ht="13.2">
      <c r="A952" s="46"/>
      <c r="B952" s="47"/>
    </row>
    <row r="953" spans="1:2" ht="13.2">
      <c r="A953" s="46"/>
      <c r="B953" s="47"/>
    </row>
    <row r="954" spans="1:2" ht="13.2">
      <c r="A954" s="46"/>
      <c r="B954" s="47"/>
    </row>
    <row r="955" spans="1:2" ht="13.2">
      <c r="A955" s="46"/>
      <c r="B955" s="47"/>
    </row>
    <row r="956" spans="1:2" ht="13.2">
      <c r="A956" s="46"/>
      <c r="B956" s="47"/>
    </row>
    <row r="957" spans="1:2" ht="13.2">
      <c r="A957" s="46"/>
      <c r="B957" s="47"/>
    </row>
    <row r="958" spans="1:2" ht="13.2">
      <c r="A958" s="46"/>
      <c r="B958" s="47"/>
    </row>
    <row r="959" spans="1:2" ht="13.2">
      <c r="A959" s="46"/>
      <c r="B959" s="47"/>
    </row>
    <row r="960" spans="1:2" ht="13.2">
      <c r="A960" s="46"/>
      <c r="B960" s="47"/>
    </row>
    <row r="961" spans="1:2" ht="13.2">
      <c r="A961" s="46"/>
      <c r="B961" s="47"/>
    </row>
    <row r="962" spans="1:2" ht="13.2">
      <c r="A962" s="46"/>
      <c r="B962" s="47"/>
    </row>
    <row r="963" spans="1:2" ht="13.2">
      <c r="A963" s="46"/>
      <c r="B963" s="47"/>
    </row>
    <row r="964" spans="1:2" ht="13.2">
      <c r="A964" s="46"/>
      <c r="B964" s="47"/>
    </row>
    <row r="965" spans="1:2" ht="13.2">
      <c r="A965" s="46"/>
      <c r="B965" s="47"/>
    </row>
    <row r="966" spans="1:2" ht="13.2">
      <c r="A966" s="46"/>
      <c r="B966" s="47"/>
    </row>
    <row r="967" spans="1:2" ht="13.2">
      <c r="A967" s="46"/>
      <c r="B967" s="47"/>
    </row>
    <row r="968" spans="1:2" ht="13.2">
      <c r="A968" s="46"/>
      <c r="B968" s="47"/>
    </row>
    <row r="969" spans="1:2" ht="13.2">
      <c r="A969" s="46"/>
      <c r="B969" s="47"/>
    </row>
    <row r="970" spans="1:2" ht="13.2">
      <c r="A970" s="46"/>
      <c r="B970" s="47"/>
    </row>
    <row r="971" spans="1:2" ht="13.2">
      <c r="A971" s="46"/>
      <c r="B971" s="47"/>
    </row>
    <row r="972" spans="1:2" ht="13.2">
      <c r="A972" s="46"/>
      <c r="B972" s="47"/>
    </row>
    <row r="973" spans="1:2" ht="13.2">
      <c r="A973" s="46"/>
      <c r="B973" s="47"/>
    </row>
    <row r="974" spans="1:2" ht="13.2">
      <c r="A974" s="46"/>
      <c r="B974" s="47"/>
    </row>
    <row r="975" spans="1:2" ht="13.2">
      <c r="A975" s="46"/>
      <c r="B975" s="47"/>
    </row>
    <row r="976" spans="1:2" ht="13.2">
      <c r="A976" s="46"/>
      <c r="B976" s="47"/>
    </row>
    <row r="977" spans="1:2" ht="13.2">
      <c r="A977" s="46"/>
      <c r="B977" s="47"/>
    </row>
    <row r="978" spans="1:2" ht="13.2">
      <c r="A978" s="46"/>
      <c r="B978" s="47"/>
    </row>
    <row r="979" spans="1:2" ht="13.2">
      <c r="A979" s="46"/>
      <c r="B979" s="47"/>
    </row>
    <row r="980" spans="1:2" ht="13.2">
      <c r="A980" s="46"/>
      <c r="B980" s="47"/>
    </row>
    <row r="981" spans="1:2" ht="13.2">
      <c r="A981" s="46"/>
      <c r="B981" s="47"/>
    </row>
    <row r="982" spans="1:2" ht="13.2">
      <c r="A982" s="46"/>
      <c r="B982" s="47"/>
    </row>
    <row r="983" spans="1:2" ht="13.2">
      <c r="A983" s="46"/>
      <c r="B983" s="47"/>
    </row>
    <row r="984" spans="1:2" ht="13.2">
      <c r="A984" s="46"/>
      <c r="B984" s="47"/>
    </row>
    <row r="985" spans="1:2" ht="13.2">
      <c r="A985" s="46"/>
      <c r="B985" s="47"/>
    </row>
    <row r="986" spans="1:2" ht="13.2">
      <c r="A986" s="46"/>
      <c r="B986" s="47"/>
    </row>
    <row r="987" spans="1:2" ht="13.2">
      <c r="A987" s="46"/>
      <c r="B987" s="47"/>
    </row>
    <row r="988" spans="1:2" ht="13.2">
      <c r="A988" s="46"/>
      <c r="B988" s="47"/>
    </row>
    <row r="989" spans="1:2" ht="13.2">
      <c r="A989" s="46"/>
      <c r="B989" s="47"/>
    </row>
    <row r="990" spans="1:2" ht="13.2">
      <c r="A990" s="46"/>
      <c r="B990" s="47"/>
    </row>
    <row r="991" spans="1:2" ht="13.2">
      <c r="A991" s="46"/>
      <c r="B991" s="47"/>
    </row>
    <row r="992" spans="1:2" ht="13.2">
      <c r="A992" s="46"/>
      <c r="B992" s="47"/>
    </row>
    <row r="993" spans="1:2" ht="13.2">
      <c r="A993" s="46"/>
      <c r="B993" s="47"/>
    </row>
    <row r="994" spans="1:2" ht="13.2">
      <c r="A994" s="46"/>
      <c r="B994" s="47"/>
    </row>
    <row r="995" spans="1:2" ht="13.2">
      <c r="A995" s="46"/>
      <c r="B995" s="47"/>
    </row>
    <row r="996" spans="1:2" ht="13.2">
      <c r="A996" s="46"/>
      <c r="B996" s="47"/>
    </row>
    <row r="997" spans="1:2" ht="13.2">
      <c r="A997" s="46"/>
      <c r="B997" s="47"/>
    </row>
    <row r="998" spans="1:2" ht="13.2">
      <c r="A998" s="46"/>
      <c r="B998" s="47"/>
    </row>
    <row r="999" spans="1:2" ht="13.2">
      <c r="A999" s="46"/>
      <c r="B999" s="47"/>
    </row>
  </sheetData>
  <mergeCells count="1">
    <mergeCell ref="A1:B1"/>
  </mergeCells>
  <hyperlinks>
    <hyperlink ref="B5" r:id="rId1" xr:uid="{00000000-0004-0000-0000-000000000000}"/>
  </hyperlink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F2576"/>
  <sheetViews>
    <sheetView zoomScaleNormal="100" workbookViewId="0">
      <selection activeCell="BH5" sqref="BH5"/>
    </sheetView>
  </sheetViews>
  <sheetFormatPr defaultColWidth="14.44140625" defaultRowHeight="15.75" customHeight="1"/>
  <cols>
    <col min="1" max="4" width="13" customWidth="1"/>
    <col min="5" max="5" width="15.44140625" style="56" customWidth="1"/>
    <col min="6" max="6" width="15.33203125" style="65" bestFit="1" customWidth="1"/>
    <col min="7" max="25" width="4.6640625" customWidth="1"/>
    <col min="26" max="26" width="4.6640625" style="22" customWidth="1"/>
    <col min="27" max="46" width="4.6640625" customWidth="1"/>
    <col min="47" max="47" width="11.6640625" bestFit="1" customWidth="1"/>
    <col min="48" max="48" width="12.44140625" bestFit="1" customWidth="1"/>
    <col min="49" max="49" width="18.33203125" customWidth="1"/>
    <col min="50" max="50" width="32.5546875" bestFit="1" customWidth="1"/>
    <col min="51" max="51" width="15.33203125" customWidth="1"/>
    <col min="52" max="52" width="19.109375" bestFit="1" customWidth="1"/>
    <col min="53" max="53" width="13" customWidth="1"/>
    <col min="54" max="54" width="18.6640625" bestFit="1" customWidth="1"/>
    <col min="55" max="55" width="15" bestFit="1" customWidth="1"/>
    <col min="56" max="56" width="13" customWidth="1"/>
    <col min="57" max="57" width="15.88671875" style="50" customWidth="1"/>
    <col min="58" max="58" width="14.44140625" style="50"/>
  </cols>
  <sheetData>
    <row r="1" spans="1:58" ht="20.399999999999999" customHeight="1" thickBot="1">
      <c r="A1" s="3" t="s">
        <v>44</v>
      </c>
      <c r="B1" s="4" t="s">
        <v>45</v>
      </c>
      <c r="C1" s="4" t="s">
        <v>170</v>
      </c>
      <c r="D1" s="4" t="s">
        <v>46</v>
      </c>
      <c r="E1" s="158" t="s">
        <v>267</v>
      </c>
      <c r="F1" s="63" t="s">
        <v>266</v>
      </c>
      <c r="G1" s="4" t="s">
        <v>47</v>
      </c>
      <c r="H1" s="4" t="s">
        <v>48</v>
      </c>
      <c r="I1" s="4" t="s">
        <v>49</v>
      </c>
      <c r="J1" s="4" t="s">
        <v>50</v>
      </c>
      <c r="K1" s="4" t="s">
        <v>51</v>
      </c>
      <c r="L1" s="4" t="s">
        <v>52</v>
      </c>
      <c r="M1" s="4" t="s">
        <v>53</v>
      </c>
      <c r="N1" s="4" t="s">
        <v>54</v>
      </c>
      <c r="O1" s="4" t="s">
        <v>55</v>
      </c>
      <c r="P1" s="4" t="s">
        <v>56</v>
      </c>
      <c r="Q1" s="4" t="s">
        <v>57</v>
      </c>
      <c r="R1" s="4" t="s">
        <v>58</v>
      </c>
      <c r="S1" s="4" t="s">
        <v>59</v>
      </c>
      <c r="T1" s="4" t="s">
        <v>60</v>
      </c>
      <c r="U1" s="4" t="s">
        <v>61</v>
      </c>
      <c r="V1" s="4" t="s">
        <v>62</v>
      </c>
      <c r="W1" s="4" t="s">
        <v>63</v>
      </c>
      <c r="X1" s="4" t="s">
        <v>64</v>
      </c>
      <c r="Y1" s="4" t="s">
        <v>65</v>
      </c>
      <c r="Z1" s="18" t="s">
        <v>66</v>
      </c>
      <c r="AA1" s="4" t="s">
        <v>67</v>
      </c>
      <c r="AB1" s="4" t="s">
        <v>68</v>
      </c>
      <c r="AC1" s="4" t="s">
        <v>69</v>
      </c>
      <c r="AD1" s="4" t="s">
        <v>70</v>
      </c>
      <c r="AE1" s="4" t="s">
        <v>71</v>
      </c>
      <c r="AF1" s="4" t="s">
        <v>72</v>
      </c>
      <c r="AG1" s="4" t="s">
        <v>73</v>
      </c>
      <c r="AH1" s="4" t="s">
        <v>74</v>
      </c>
      <c r="AI1" s="4" t="s">
        <v>75</v>
      </c>
      <c r="AJ1" s="4" t="s">
        <v>76</v>
      </c>
      <c r="AK1" s="4" t="s">
        <v>77</v>
      </c>
      <c r="AL1" s="4" t="s">
        <v>78</v>
      </c>
      <c r="AM1" s="4" t="s">
        <v>79</v>
      </c>
      <c r="AN1" s="4" t="s">
        <v>80</v>
      </c>
      <c r="AO1" s="4" t="s">
        <v>81</v>
      </c>
      <c r="AP1" s="4" t="s">
        <v>82</v>
      </c>
      <c r="AQ1" s="4" t="s">
        <v>83</v>
      </c>
      <c r="AR1" s="4" t="s">
        <v>84</v>
      </c>
      <c r="AS1" s="4" t="s">
        <v>85</v>
      </c>
      <c r="AT1" s="4" t="s">
        <v>86</v>
      </c>
      <c r="AU1" s="4" t="s">
        <v>87</v>
      </c>
      <c r="AV1" s="31" t="s">
        <v>88</v>
      </c>
      <c r="AW1" s="31" t="s">
        <v>89</v>
      </c>
      <c r="AX1" s="31" t="s">
        <v>224</v>
      </c>
      <c r="AY1" s="28" t="s">
        <v>161</v>
      </c>
      <c r="AZ1" s="28" t="s">
        <v>174</v>
      </c>
      <c r="BA1" s="29" t="s">
        <v>162</v>
      </c>
      <c r="BB1" s="51" t="s">
        <v>175</v>
      </c>
      <c r="BC1" s="52" t="s">
        <v>169</v>
      </c>
      <c r="BD1" s="320" t="s">
        <v>170</v>
      </c>
      <c r="BE1" s="320"/>
      <c r="BF1" s="99" t="s">
        <v>176</v>
      </c>
    </row>
    <row r="2" spans="1:58" ht="13.2">
      <c r="A2" s="5">
        <v>19231</v>
      </c>
      <c r="B2" s="6">
        <v>1</v>
      </c>
      <c r="C2" s="6">
        <f>2020-D2</f>
        <v>22</v>
      </c>
      <c r="D2" s="6">
        <v>1998</v>
      </c>
      <c r="E2" s="69">
        <v>44131.320486111108</v>
      </c>
      <c r="F2" s="61">
        <v>14</v>
      </c>
      <c r="G2" s="6">
        <v>1</v>
      </c>
      <c r="H2" s="6">
        <v>2</v>
      </c>
      <c r="I2" s="6">
        <v>0</v>
      </c>
      <c r="J2" s="6">
        <v>0</v>
      </c>
      <c r="K2" s="6">
        <v>2</v>
      </c>
      <c r="L2" s="6">
        <v>3</v>
      </c>
      <c r="M2" s="6">
        <v>1</v>
      </c>
      <c r="N2" s="6">
        <v>1</v>
      </c>
      <c r="O2" s="6">
        <v>2</v>
      </c>
      <c r="P2" s="6">
        <v>2</v>
      </c>
      <c r="Q2" s="6">
        <v>2</v>
      </c>
      <c r="R2" s="6">
        <v>0</v>
      </c>
      <c r="S2" s="6">
        <v>0</v>
      </c>
      <c r="T2" s="6">
        <v>0</v>
      </c>
      <c r="U2" s="6">
        <v>2</v>
      </c>
      <c r="V2" s="6">
        <v>1</v>
      </c>
      <c r="W2" s="6">
        <v>3</v>
      </c>
      <c r="X2" s="6">
        <v>3</v>
      </c>
      <c r="Y2" s="6">
        <v>1</v>
      </c>
      <c r="Z2" s="19">
        <v>2</v>
      </c>
      <c r="AA2" s="6">
        <v>4</v>
      </c>
      <c r="AB2" s="6">
        <v>6</v>
      </c>
      <c r="AC2" s="6">
        <v>2</v>
      </c>
      <c r="AD2" s="6">
        <v>3</v>
      </c>
      <c r="AE2" s="6">
        <v>7</v>
      </c>
      <c r="AF2" s="6">
        <v>3</v>
      </c>
      <c r="AG2" s="6">
        <v>4</v>
      </c>
      <c r="AH2" s="6">
        <v>6</v>
      </c>
      <c r="AI2" s="6">
        <v>3</v>
      </c>
      <c r="AJ2" s="6">
        <v>3</v>
      </c>
      <c r="AK2" s="6">
        <v>4</v>
      </c>
      <c r="AL2" s="6">
        <v>3</v>
      </c>
      <c r="AM2" s="6">
        <v>3</v>
      </c>
      <c r="AN2" s="6">
        <v>3</v>
      </c>
      <c r="AO2" s="6">
        <v>7</v>
      </c>
      <c r="AP2" s="6">
        <v>2</v>
      </c>
      <c r="AQ2" s="6">
        <v>3</v>
      </c>
      <c r="AR2" s="6">
        <v>2</v>
      </c>
      <c r="AS2" s="6">
        <v>3</v>
      </c>
      <c r="AT2" s="6">
        <v>4</v>
      </c>
      <c r="AU2" s="6">
        <v>10</v>
      </c>
      <c r="AV2" s="7">
        <f>SUM(G2:Z2)</f>
        <v>28</v>
      </c>
      <c r="AW2" s="7">
        <f>SUM(AA2:AT2)</f>
        <v>75</v>
      </c>
      <c r="AX2" s="11">
        <f>SUM(G2,I2,J2,K2,L2,O2,P2,Q2,R2,S2,T2,V2,W2,X2,Y2)</f>
        <v>20</v>
      </c>
      <c r="AY2" s="97">
        <f>AVERAGE(AV:AV)</f>
        <v>28.608374384236452</v>
      </c>
      <c r="AZ2" s="97">
        <f>_xlfn.STDEV.S(AV:AV)</f>
        <v>9.0281769521450741</v>
      </c>
      <c r="BA2" s="97">
        <f>AVERAGE(AW:AW)</f>
        <v>109.99753694581281</v>
      </c>
      <c r="BB2" s="96">
        <f>_xlfn.STDEV.S(AW:AW)</f>
        <v>49.679938508563815</v>
      </c>
      <c r="BC2" s="98" t="s">
        <v>167</v>
      </c>
      <c r="BD2" s="319" t="s">
        <v>185</v>
      </c>
      <c r="BE2" s="319"/>
      <c r="BF2" s="94">
        <f>_xlfn.STDEV.S(C:C)</f>
        <v>11.110704973420258</v>
      </c>
    </row>
    <row r="3" spans="1:58" ht="13.2">
      <c r="A3" s="1">
        <v>19238</v>
      </c>
      <c r="B3" s="8">
        <v>1</v>
      </c>
      <c r="C3" s="6">
        <f t="shared" ref="C3:C66" si="0">2020-D3</f>
        <v>21</v>
      </c>
      <c r="D3" s="8">
        <v>1999</v>
      </c>
      <c r="E3" s="55">
        <v>44131.336412037039</v>
      </c>
      <c r="F3" s="66">
        <v>5</v>
      </c>
      <c r="G3" s="8">
        <v>1</v>
      </c>
      <c r="H3" s="8">
        <v>2</v>
      </c>
      <c r="I3" s="8">
        <v>0</v>
      </c>
      <c r="J3" s="8">
        <v>0</v>
      </c>
      <c r="K3" s="8">
        <v>2</v>
      </c>
      <c r="L3" s="8">
        <v>0</v>
      </c>
      <c r="M3" s="8">
        <v>1</v>
      </c>
      <c r="N3" s="8">
        <v>1</v>
      </c>
      <c r="O3" s="8">
        <v>1</v>
      </c>
      <c r="P3" s="8">
        <v>1</v>
      </c>
      <c r="Q3" s="8">
        <v>3</v>
      </c>
      <c r="R3" s="8">
        <v>0</v>
      </c>
      <c r="S3" s="8">
        <v>0</v>
      </c>
      <c r="T3" s="8">
        <v>1</v>
      </c>
      <c r="U3" s="8">
        <v>3</v>
      </c>
      <c r="V3" s="8">
        <v>1</v>
      </c>
      <c r="W3" s="8">
        <v>2</v>
      </c>
      <c r="X3" s="8">
        <v>1</v>
      </c>
      <c r="Y3" s="8">
        <v>0</v>
      </c>
      <c r="Z3" s="20">
        <v>0</v>
      </c>
      <c r="AA3" s="8">
        <v>4</v>
      </c>
      <c r="AB3" s="8">
        <v>3</v>
      </c>
      <c r="AC3" s="8">
        <v>3</v>
      </c>
      <c r="AD3" s="8">
        <v>3</v>
      </c>
      <c r="AE3" s="8">
        <v>5</v>
      </c>
      <c r="AF3" s="8">
        <v>2</v>
      </c>
      <c r="AG3" s="8">
        <v>4</v>
      </c>
      <c r="AH3" s="8">
        <v>4</v>
      </c>
      <c r="AI3" s="8">
        <v>2</v>
      </c>
      <c r="AJ3" s="8">
        <v>3</v>
      </c>
      <c r="AK3" s="8">
        <v>4</v>
      </c>
      <c r="AL3" s="8">
        <v>4</v>
      </c>
      <c r="AM3" s="8">
        <v>3</v>
      </c>
      <c r="AN3" s="8">
        <v>3</v>
      </c>
      <c r="AO3" s="8">
        <v>4</v>
      </c>
      <c r="AP3" s="8">
        <v>2</v>
      </c>
      <c r="AQ3" s="8">
        <v>3</v>
      </c>
      <c r="AR3" s="8">
        <v>5</v>
      </c>
      <c r="AS3" s="8">
        <v>3</v>
      </c>
      <c r="AT3" s="8">
        <v>3</v>
      </c>
      <c r="AU3" s="8">
        <v>-15</v>
      </c>
      <c r="AV3" s="11">
        <f t="shared" ref="AV3:AV54" si="1">SUM(G3:Z3)</f>
        <v>20</v>
      </c>
      <c r="AW3" s="11">
        <f t="shared" ref="AW3:AW54" si="2">SUM(AA3:AT3)</f>
        <v>67</v>
      </c>
      <c r="AX3" s="11">
        <f t="shared" ref="AX3:AX66" si="3">SUM(G3,I3,J3,K3,L3,O3,P3,Q3,R3,S3,T3,V3,W3,X3,Y3)</f>
        <v>13</v>
      </c>
      <c r="AY3" s="72"/>
      <c r="AZ3" s="72"/>
      <c r="BA3" s="72"/>
      <c r="BB3" s="72"/>
      <c r="BC3" s="72">
        <f>COUNTIF(B:B,B2)</f>
        <v>95</v>
      </c>
      <c r="BD3" s="95">
        <f>AVERAGE(D:D)</f>
        <v>1992.2413793103449</v>
      </c>
      <c r="BE3" s="79" t="s">
        <v>179</v>
      </c>
    </row>
    <row r="4" spans="1:58" ht="13.2">
      <c r="A4" s="1">
        <v>19248</v>
      </c>
      <c r="B4" s="8">
        <v>0</v>
      </c>
      <c r="C4" s="6">
        <f t="shared" si="0"/>
        <v>21</v>
      </c>
      <c r="D4" s="8">
        <v>1999</v>
      </c>
      <c r="E4" s="55">
        <v>44131.372662037036</v>
      </c>
      <c r="F4" s="62">
        <v>4</v>
      </c>
      <c r="G4" s="8">
        <v>2</v>
      </c>
      <c r="H4" s="8">
        <v>2</v>
      </c>
      <c r="I4" s="8">
        <v>2</v>
      </c>
      <c r="J4" s="8">
        <v>3</v>
      </c>
      <c r="K4" s="8">
        <v>2</v>
      </c>
      <c r="L4" s="8">
        <v>3</v>
      </c>
      <c r="M4" s="8">
        <v>0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1</v>
      </c>
      <c r="T4" s="8">
        <v>2</v>
      </c>
      <c r="U4" s="8">
        <v>1</v>
      </c>
      <c r="V4" s="8">
        <v>0</v>
      </c>
      <c r="W4" s="8">
        <v>0</v>
      </c>
      <c r="X4" s="8">
        <v>0</v>
      </c>
      <c r="Y4" s="8">
        <v>0</v>
      </c>
      <c r="Z4" s="20">
        <v>1</v>
      </c>
      <c r="AA4" s="8">
        <v>2</v>
      </c>
      <c r="AB4" s="8">
        <v>4</v>
      </c>
      <c r="AC4" s="8">
        <v>3</v>
      </c>
      <c r="AD4" s="8">
        <v>2</v>
      </c>
      <c r="AE4" s="8">
        <v>6</v>
      </c>
      <c r="AF4" s="8">
        <v>2</v>
      </c>
      <c r="AG4" s="8">
        <v>3</v>
      </c>
      <c r="AH4" s="8">
        <v>3</v>
      </c>
      <c r="AI4" s="8">
        <v>2</v>
      </c>
      <c r="AJ4" s="8">
        <v>3</v>
      </c>
      <c r="AK4" s="8">
        <v>4</v>
      </c>
      <c r="AL4" s="8">
        <v>6</v>
      </c>
      <c r="AM4" s="8">
        <v>5</v>
      </c>
      <c r="AN4" s="8">
        <v>3</v>
      </c>
      <c r="AO4" s="8">
        <v>7</v>
      </c>
      <c r="AP4" s="8">
        <v>3</v>
      </c>
      <c r="AQ4" s="8">
        <v>3</v>
      </c>
      <c r="AR4" s="8">
        <v>3</v>
      </c>
      <c r="AS4" s="8">
        <v>3</v>
      </c>
      <c r="AT4" s="8">
        <v>3</v>
      </c>
      <c r="AU4" s="8">
        <v>15</v>
      </c>
      <c r="AV4" s="11">
        <f t="shared" si="1"/>
        <v>23</v>
      </c>
      <c r="AW4" s="11">
        <f t="shared" si="2"/>
        <v>70</v>
      </c>
      <c r="AX4" s="11">
        <f t="shared" si="3"/>
        <v>19</v>
      </c>
      <c r="AY4" s="73" t="s">
        <v>163</v>
      </c>
      <c r="AZ4" s="73"/>
      <c r="BA4" s="73" t="s">
        <v>166</v>
      </c>
      <c r="BB4" s="73"/>
      <c r="BC4" s="73" t="s">
        <v>168</v>
      </c>
      <c r="BD4" s="322" t="s">
        <v>194</v>
      </c>
      <c r="BE4" s="323"/>
    </row>
    <row r="5" spans="1:58" ht="13.2">
      <c r="A5" s="1">
        <v>19242</v>
      </c>
      <c r="B5" s="8">
        <v>0</v>
      </c>
      <c r="C5" s="6">
        <f t="shared" si="0"/>
        <v>22</v>
      </c>
      <c r="D5" s="8">
        <v>1998</v>
      </c>
      <c r="E5" s="55">
        <v>44131.376597222225</v>
      </c>
      <c r="F5" s="62">
        <v>1</v>
      </c>
      <c r="G5" s="8">
        <v>1</v>
      </c>
      <c r="H5" s="8">
        <v>2</v>
      </c>
      <c r="I5" s="8">
        <v>1</v>
      </c>
      <c r="J5" s="8">
        <v>2</v>
      </c>
      <c r="K5" s="8">
        <v>1</v>
      </c>
      <c r="L5" s="8">
        <v>2</v>
      </c>
      <c r="M5" s="8">
        <v>1</v>
      </c>
      <c r="N5" s="8">
        <v>1</v>
      </c>
      <c r="O5" s="8">
        <v>2</v>
      </c>
      <c r="P5" s="8">
        <v>1</v>
      </c>
      <c r="Q5" s="8">
        <v>1</v>
      </c>
      <c r="R5" s="8">
        <v>1</v>
      </c>
      <c r="S5" s="8">
        <v>1</v>
      </c>
      <c r="T5" s="8">
        <v>1</v>
      </c>
      <c r="U5" s="8">
        <v>1</v>
      </c>
      <c r="V5" s="8">
        <v>1</v>
      </c>
      <c r="W5" s="8">
        <v>1</v>
      </c>
      <c r="X5" s="8">
        <v>1</v>
      </c>
      <c r="Y5" s="8">
        <v>0</v>
      </c>
      <c r="Z5" s="20">
        <v>0</v>
      </c>
      <c r="AA5" s="8">
        <v>2</v>
      </c>
      <c r="AB5" s="8">
        <v>3</v>
      </c>
      <c r="AC5" s="8">
        <v>2</v>
      </c>
      <c r="AD5" s="8">
        <v>2</v>
      </c>
      <c r="AE5" s="8">
        <v>2</v>
      </c>
      <c r="AF5" s="8">
        <v>2</v>
      </c>
      <c r="AG5" s="8">
        <v>2</v>
      </c>
      <c r="AH5" s="8">
        <v>2</v>
      </c>
      <c r="AI5" s="8">
        <v>3</v>
      </c>
      <c r="AJ5" s="8">
        <v>14</v>
      </c>
      <c r="AK5" s="8">
        <v>2</v>
      </c>
      <c r="AL5" s="8">
        <v>3</v>
      </c>
      <c r="AM5" s="8">
        <v>3</v>
      </c>
      <c r="AN5" s="8">
        <v>3</v>
      </c>
      <c r="AO5" s="8">
        <v>4</v>
      </c>
      <c r="AP5" s="8">
        <v>9</v>
      </c>
      <c r="AQ5" s="8">
        <v>3</v>
      </c>
      <c r="AR5" s="8">
        <v>3</v>
      </c>
      <c r="AS5" s="8">
        <v>2</v>
      </c>
      <c r="AT5" s="8">
        <v>3</v>
      </c>
      <c r="AU5" s="8">
        <v>-26</v>
      </c>
      <c r="AV5" s="11">
        <f t="shared" si="1"/>
        <v>22</v>
      </c>
      <c r="AW5" s="11">
        <f t="shared" si="2"/>
        <v>69</v>
      </c>
      <c r="AX5" s="11">
        <f t="shared" si="3"/>
        <v>17</v>
      </c>
      <c r="AY5" s="72">
        <f>MAX(AV:AV)</f>
        <v>55</v>
      </c>
      <c r="AZ5" s="72"/>
      <c r="BA5" s="72">
        <f>MAX(AW:AW)</f>
        <v>344</v>
      </c>
      <c r="BB5" s="72"/>
      <c r="BC5" s="72">
        <f>COUNTIF(B:B,B4)</f>
        <v>311</v>
      </c>
      <c r="BD5" s="324">
        <f>AVERAGE(C:C)</f>
        <v>27.758620689655171</v>
      </c>
      <c r="BE5" s="325"/>
    </row>
    <row r="6" spans="1:58" ht="13.2">
      <c r="A6" s="1">
        <v>19251</v>
      </c>
      <c r="B6" s="8">
        <v>1</v>
      </c>
      <c r="C6" s="6">
        <f t="shared" si="0"/>
        <v>36</v>
      </c>
      <c r="D6" s="8">
        <v>1984</v>
      </c>
      <c r="E6" s="55">
        <v>44131.376863425925</v>
      </c>
      <c r="F6" s="62">
        <v>10</v>
      </c>
      <c r="G6" s="8">
        <v>3</v>
      </c>
      <c r="H6" s="8">
        <v>1</v>
      </c>
      <c r="I6" s="8">
        <v>3</v>
      </c>
      <c r="J6" s="8">
        <v>3</v>
      </c>
      <c r="K6" s="8">
        <v>1</v>
      </c>
      <c r="L6" s="8">
        <v>2</v>
      </c>
      <c r="M6" s="8">
        <v>0</v>
      </c>
      <c r="N6" s="8">
        <v>2</v>
      </c>
      <c r="O6" s="8">
        <v>1</v>
      </c>
      <c r="P6" s="8">
        <v>1</v>
      </c>
      <c r="Q6" s="8">
        <v>2</v>
      </c>
      <c r="R6" s="8">
        <v>1</v>
      </c>
      <c r="S6" s="8">
        <v>1</v>
      </c>
      <c r="T6" s="8">
        <v>2</v>
      </c>
      <c r="U6" s="8">
        <v>2</v>
      </c>
      <c r="V6" s="8">
        <v>1</v>
      </c>
      <c r="W6" s="8">
        <v>1</v>
      </c>
      <c r="X6" s="8">
        <v>1</v>
      </c>
      <c r="Y6" s="8">
        <v>3</v>
      </c>
      <c r="Z6" s="20">
        <v>2</v>
      </c>
      <c r="AA6" s="8">
        <v>5</v>
      </c>
      <c r="AB6" s="8">
        <v>6</v>
      </c>
      <c r="AC6" s="8">
        <v>3</v>
      </c>
      <c r="AD6" s="8">
        <v>2</v>
      </c>
      <c r="AE6" s="8">
        <v>5</v>
      </c>
      <c r="AF6" s="8">
        <v>2</v>
      </c>
      <c r="AG6" s="8">
        <v>3</v>
      </c>
      <c r="AH6" s="8">
        <v>4</v>
      </c>
      <c r="AI6" s="8">
        <v>2</v>
      </c>
      <c r="AJ6" s="8">
        <v>27</v>
      </c>
      <c r="AK6" s="8">
        <v>21</v>
      </c>
      <c r="AL6" s="8">
        <v>4</v>
      </c>
      <c r="AM6" s="8">
        <v>4</v>
      </c>
      <c r="AN6" s="8">
        <v>4</v>
      </c>
      <c r="AO6" s="8">
        <v>4</v>
      </c>
      <c r="AP6" s="8">
        <v>6</v>
      </c>
      <c r="AQ6" s="8">
        <v>4</v>
      </c>
      <c r="AR6" s="8">
        <v>3</v>
      </c>
      <c r="AS6" s="8">
        <v>3</v>
      </c>
      <c r="AT6" s="8">
        <v>5</v>
      </c>
      <c r="AU6" s="8">
        <v>4</v>
      </c>
      <c r="AV6" s="11">
        <f t="shared" si="1"/>
        <v>33</v>
      </c>
      <c r="AW6" s="11">
        <f t="shared" si="2"/>
        <v>117</v>
      </c>
      <c r="AX6" s="11">
        <f t="shared" si="3"/>
        <v>26</v>
      </c>
      <c r="AY6" s="73" t="s">
        <v>164</v>
      </c>
      <c r="AZ6" s="73"/>
      <c r="BA6" s="73" t="s">
        <v>165</v>
      </c>
      <c r="BB6" s="74"/>
      <c r="BC6" s="75" t="s">
        <v>195</v>
      </c>
      <c r="BD6" s="321" t="s">
        <v>171</v>
      </c>
      <c r="BE6" s="321"/>
    </row>
    <row r="7" spans="1:58" ht="13.2">
      <c r="A7" s="1">
        <v>19237</v>
      </c>
      <c r="B7" s="8">
        <v>0</v>
      </c>
      <c r="C7" s="6">
        <f t="shared" si="0"/>
        <v>23</v>
      </c>
      <c r="D7" s="8">
        <v>1997</v>
      </c>
      <c r="E7" s="55">
        <v>44131.402951388889</v>
      </c>
      <c r="F7" s="62">
        <v>3</v>
      </c>
      <c r="G7" s="8">
        <v>2</v>
      </c>
      <c r="H7" s="8">
        <v>2</v>
      </c>
      <c r="I7" s="8">
        <v>0</v>
      </c>
      <c r="J7" s="8">
        <v>2</v>
      </c>
      <c r="K7" s="8">
        <v>1</v>
      </c>
      <c r="L7" s="8">
        <v>2</v>
      </c>
      <c r="M7" s="8">
        <v>0</v>
      </c>
      <c r="N7" s="8">
        <v>0</v>
      </c>
      <c r="O7" s="8">
        <v>2</v>
      </c>
      <c r="P7" s="8">
        <v>1</v>
      </c>
      <c r="Q7" s="8">
        <v>2</v>
      </c>
      <c r="R7" s="8">
        <v>1</v>
      </c>
      <c r="S7" s="8">
        <v>1</v>
      </c>
      <c r="T7" s="8">
        <v>1</v>
      </c>
      <c r="U7" s="8">
        <v>2</v>
      </c>
      <c r="V7" s="8">
        <v>2</v>
      </c>
      <c r="W7" s="8">
        <v>2</v>
      </c>
      <c r="X7" s="8">
        <v>1</v>
      </c>
      <c r="Y7" s="8">
        <v>1</v>
      </c>
      <c r="Z7" s="20">
        <v>2</v>
      </c>
      <c r="AA7" s="8">
        <v>3</v>
      </c>
      <c r="AB7" s="8">
        <v>2</v>
      </c>
      <c r="AC7" s="8">
        <v>4</v>
      </c>
      <c r="AD7" s="8">
        <v>2</v>
      </c>
      <c r="AE7" s="8">
        <v>5</v>
      </c>
      <c r="AF7" s="8">
        <v>1</v>
      </c>
      <c r="AG7" s="8">
        <v>3</v>
      </c>
      <c r="AH7" s="8">
        <v>2</v>
      </c>
      <c r="AI7" s="8">
        <v>3</v>
      </c>
      <c r="AJ7" s="8">
        <v>2</v>
      </c>
      <c r="AK7" s="8">
        <v>2</v>
      </c>
      <c r="AL7" s="8">
        <v>3</v>
      </c>
      <c r="AM7" s="8">
        <v>4</v>
      </c>
      <c r="AN7" s="8">
        <v>3</v>
      </c>
      <c r="AO7" s="8">
        <v>4</v>
      </c>
      <c r="AP7" s="8">
        <v>2</v>
      </c>
      <c r="AQ7" s="8">
        <v>3</v>
      </c>
      <c r="AR7" s="8">
        <v>3</v>
      </c>
      <c r="AS7" s="8">
        <v>2</v>
      </c>
      <c r="AT7" s="8">
        <v>2</v>
      </c>
      <c r="AU7" s="8">
        <v>-32</v>
      </c>
      <c r="AV7" s="11">
        <f t="shared" si="1"/>
        <v>27</v>
      </c>
      <c r="AW7" s="11">
        <f t="shared" si="2"/>
        <v>55</v>
      </c>
      <c r="AX7" s="11">
        <f t="shared" si="3"/>
        <v>21</v>
      </c>
      <c r="AY7" s="72">
        <f>MIN(AV:AV)</f>
        <v>5</v>
      </c>
      <c r="AZ7" s="72"/>
      <c r="BA7" s="72">
        <f>MIN(AW:AW)</f>
        <v>39</v>
      </c>
      <c r="BB7" s="72"/>
      <c r="BC7" s="72" t="s">
        <v>196</v>
      </c>
      <c r="BD7" s="76">
        <f>MIN(D:D)</f>
        <v>1941</v>
      </c>
      <c r="BE7" s="77" t="s">
        <v>173</v>
      </c>
    </row>
    <row r="8" spans="1:58" ht="13.2">
      <c r="A8" s="1">
        <v>19264</v>
      </c>
      <c r="B8" s="8">
        <v>1</v>
      </c>
      <c r="C8" s="6">
        <f t="shared" si="0"/>
        <v>21</v>
      </c>
      <c r="D8" s="8">
        <v>1999</v>
      </c>
      <c r="E8" s="55">
        <v>44131.419166666667</v>
      </c>
      <c r="F8" s="62">
        <v>7</v>
      </c>
      <c r="G8" s="8">
        <v>3</v>
      </c>
      <c r="H8" s="8">
        <v>1</v>
      </c>
      <c r="I8" s="8">
        <v>2</v>
      </c>
      <c r="J8" s="8">
        <v>1</v>
      </c>
      <c r="K8" s="8">
        <v>2</v>
      </c>
      <c r="L8" s="8">
        <v>3</v>
      </c>
      <c r="M8" s="8">
        <v>0</v>
      </c>
      <c r="N8" s="8">
        <v>1</v>
      </c>
      <c r="O8" s="8">
        <v>3</v>
      </c>
      <c r="P8" s="8">
        <v>3</v>
      </c>
      <c r="Q8" s="8">
        <v>2</v>
      </c>
      <c r="R8" s="8">
        <v>2</v>
      </c>
      <c r="S8" s="8">
        <v>2</v>
      </c>
      <c r="T8" s="8">
        <v>3</v>
      </c>
      <c r="U8" s="8">
        <v>3</v>
      </c>
      <c r="V8" s="8">
        <v>3</v>
      </c>
      <c r="W8" s="8">
        <v>3</v>
      </c>
      <c r="X8" s="8">
        <v>3</v>
      </c>
      <c r="Y8" s="8">
        <v>3</v>
      </c>
      <c r="Z8" s="20">
        <v>1</v>
      </c>
      <c r="AA8" s="8">
        <v>5</v>
      </c>
      <c r="AB8" s="8">
        <v>5</v>
      </c>
      <c r="AC8" s="8">
        <v>3</v>
      </c>
      <c r="AD8" s="8">
        <v>3</v>
      </c>
      <c r="AE8" s="8">
        <v>6</v>
      </c>
      <c r="AF8" s="8">
        <v>2</v>
      </c>
      <c r="AG8" s="8">
        <v>3</v>
      </c>
      <c r="AH8" s="8">
        <v>3</v>
      </c>
      <c r="AI8" s="8">
        <v>2</v>
      </c>
      <c r="AJ8" s="8">
        <v>1</v>
      </c>
      <c r="AK8" s="8">
        <v>5</v>
      </c>
      <c r="AL8" s="8">
        <v>7</v>
      </c>
      <c r="AM8" s="8">
        <v>6</v>
      </c>
      <c r="AN8" s="8">
        <v>4</v>
      </c>
      <c r="AO8" s="8">
        <v>4</v>
      </c>
      <c r="AP8" s="8">
        <v>3</v>
      </c>
      <c r="AQ8" s="8">
        <v>5</v>
      </c>
      <c r="AR8" s="8">
        <v>3</v>
      </c>
      <c r="AS8" s="8">
        <v>3</v>
      </c>
      <c r="AT8" s="8">
        <v>6</v>
      </c>
      <c r="AU8" s="8">
        <v>-4</v>
      </c>
      <c r="AV8" s="11">
        <f t="shared" si="1"/>
        <v>44</v>
      </c>
      <c r="AW8" s="11">
        <f t="shared" si="2"/>
        <v>79</v>
      </c>
      <c r="AX8" s="11">
        <f t="shared" si="3"/>
        <v>38</v>
      </c>
      <c r="AY8" s="72"/>
      <c r="AZ8" s="72"/>
      <c r="BA8" s="72"/>
      <c r="BB8" s="75"/>
      <c r="BC8" s="75"/>
      <c r="BD8" s="321" t="s">
        <v>172</v>
      </c>
      <c r="BE8" s="321"/>
    </row>
    <row r="9" spans="1:58" ht="13.2">
      <c r="A9" s="1">
        <v>19274</v>
      </c>
      <c r="B9" s="8">
        <v>1</v>
      </c>
      <c r="C9" s="6">
        <f t="shared" si="0"/>
        <v>23</v>
      </c>
      <c r="D9" s="8">
        <v>1997</v>
      </c>
      <c r="E9" s="55">
        <v>44131.436481481483</v>
      </c>
      <c r="F9" s="62">
        <v>3</v>
      </c>
      <c r="G9" s="8">
        <v>1</v>
      </c>
      <c r="H9" s="8">
        <v>1</v>
      </c>
      <c r="I9" s="8">
        <v>1</v>
      </c>
      <c r="J9" s="8">
        <v>0</v>
      </c>
      <c r="K9" s="8">
        <v>3</v>
      </c>
      <c r="L9" s="8">
        <v>1</v>
      </c>
      <c r="M9" s="8">
        <v>0</v>
      </c>
      <c r="N9" s="8">
        <v>2</v>
      </c>
      <c r="O9" s="8">
        <v>2</v>
      </c>
      <c r="P9" s="8">
        <v>3</v>
      </c>
      <c r="Q9" s="8">
        <v>2</v>
      </c>
      <c r="R9" s="8">
        <v>1</v>
      </c>
      <c r="S9" s="8">
        <v>1</v>
      </c>
      <c r="T9" s="8">
        <v>3</v>
      </c>
      <c r="U9" s="8">
        <v>3</v>
      </c>
      <c r="V9" s="8">
        <v>3</v>
      </c>
      <c r="W9" s="8">
        <v>2</v>
      </c>
      <c r="X9" s="8">
        <v>3</v>
      </c>
      <c r="Y9" s="8">
        <v>1</v>
      </c>
      <c r="Z9" s="20">
        <v>1</v>
      </c>
      <c r="AA9" s="8">
        <v>5</v>
      </c>
      <c r="AB9" s="8">
        <v>2</v>
      </c>
      <c r="AC9" s="8">
        <v>3</v>
      </c>
      <c r="AD9" s="8">
        <v>3</v>
      </c>
      <c r="AE9" s="8">
        <v>7</v>
      </c>
      <c r="AF9" s="8">
        <v>2</v>
      </c>
      <c r="AG9" s="8">
        <v>2</v>
      </c>
      <c r="AH9" s="8">
        <v>7</v>
      </c>
      <c r="AI9" s="8">
        <v>3</v>
      </c>
      <c r="AJ9" s="8">
        <v>3</v>
      </c>
      <c r="AK9" s="8">
        <v>7</v>
      </c>
      <c r="AL9" s="8">
        <v>2</v>
      </c>
      <c r="AM9" s="8">
        <v>2</v>
      </c>
      <c r="AN9" s="8">
        <v>2</v>
      </c>
      <c r="AO9" s="8">
        <v>3</v>
      </c>
      <c r="AP9" s="8">
        <v>2</v>
      </c>
      <c r="AQ9" s="8">
        <v>2</v>
      </c>
      <c r="AR9" s="8">
        <v>5</v>
      </c>
      <c r="AS9" s="8">
        <v>6</v>
      </c>
      <c r="AT9" s="8">
        <v>2</v>
      </c>
      <c r="AU9" s="8">
        <v>21</v>
      </c>
      <c r="AV9" s="11">
        <f t="shared" si="1"/>
        <v>34</v>
      </c>
      <c r="AW9" s="11">
        <f t="shared" si="2"/>
        <v>70</v>
      </c>
      <c r="AX9" s="11">
        <f t="shared" si="3"/>
        <v>27</v>
      </c>
      <c r="AY9" s="72"/>
      <c r="AZ9" s="72"/>
      <c r="BA9" s="72"/>
      <c r="BB9" s="72"/>
      <c r="BC9" s="72"/>
      <c r="BD9" s="71">
        <f>MAX(D:D)</f>
        <v>2007</v>
      </c>
      <c r="BE9" s="78" t="s">
        <v>186</v>
      </c>
    </row>
    <row r="10" spans="1:58" ht="13.2">
      <c r="A10" s="1">
        <v>19275</v>
      </c>
      <c r="B10" s="8">
        <v>1</v>
      </c>
      <c r="C10" s="6">
        <f t="shared" si="0"/>
        <v>22</v>
      </c>
      <c r="D10" s="8">
        <v>1998</v>
      </c>
      <c r="E10" s="55">
        <v>44131.436550925922</v>
      </c>
      <c r="F10" s="62">
        <v>3.5</v>
      </c>
      <c r="G10" s="8">
        <v>3</v>
      </c>
      <c r="H10" s="8">
        <v>2</v>
      </c>
      <c r="I10" s="8">
        <v>2</v>
      </c>
      <c r="J10" s="8">
        <v>1</v>
      </c>
      <c r="K10" s="8">
        <v>1</v>
      </c>
      <c r="L10" s="8">
        <v>2</v>
      </c>
      <c r="M10" s="8">
        <v>0</v>
      </c>
      <c r="N10" s="8">
        <v>1</v>
      </c>
      <c r="O10" s="8">
        <v>2</v>
      </c>
      <c r="P10" s="8">
        <v>2</v>
      </c>
      <c r="Q10" s="8">
        <v>2</v>
      </c>
      <c r="R10" s="8">
        <v>0</v>
      </c>
      <c r="S10" s="8">
        <v>2</v>
      </c>
      <c r="T10" s="8">
        <v>2</v>
      </c>
      <c r="U10" s="8">
        <v>2</v>
      </c>
      <c r="V10" s="8">
        <v>1</v>
      </c>
      <c r="W10" s="8">
        <v>2</v>
      </c>
      <c r="X10" s="8">
        <v>2</v>
      </c>
      <c r="Y10" s="8">
        <v>0</v>
      </c>
      <c r="Z10" s="20">
        <v>3</v>
      </c>
      <c r="AA10" s="8">
        <v>5</v>
      </c>
      <c r="AB10" s="8">
        <v>3</v>
      </c>
      <c r="AC10" s="8">
        <v>5</v>
      </c>
      <c r="AD10" s="8">
        <v>5</v>
      </c>
      <c r="AE10" s="8">
        <v>6</v>
      </c>
      <c r="AF10" s="8">
        <v>3</v>
      </c>
      <c r="AG10" s="8">
        <v>4</v>
      </c>
      <c r="AH10" s="8">
        <v>3</v>
      </c>
      <c r="AI10" s="8">
        <v>5</v>
      </c>
      <c r="AJ10" s="8">
        <v>5</v>
      </c>
      <c r="AK10" s="8">
        <v>6</v>
      </c>
      <c r="AL10" s="8">
        <v>3</v>
      </c>
      <c r="AM10" s="8">
        <v>4</v>
      </c>
      <c r="AN10" s="8">
        <v>7</v>
      </c>
      <c r="AO10" s="8">
        <v>5</v>
      </c>
      <c r="AP10" s="8">
        <v>4</v>
      </c>
      <c r="AQ10" s="8">
        <v>3</v>
      </c>
      <c r="AR10" s="8">
        <v>4</v>
      </c>
      <c r="AS10" s="8">
        <v>3</v>
      </c>
      <c r="AT10" s="8">
        <v>3</v>
      </c>
      <c r="AU10" s="8">
        <v>-1</v>
      </c>
      <c r="AV10" s="11">
        <f t="shared" si="1"/>
        <v>32</v>
      </c>
      <c r="AW10" s="11">
        <f t="shared" si="2"/>
        <v>86</v>
      </c>
      <c r="AX10" s="11">
        <f t="shared" si="3"/>
        <v>24</v>
      </c>
      <c r="AY10" s="9"/>
      <c r="AZ10" s="9"/>
      <c r="BA10" s="9"/>
      <c r="BB10" s="9"/>
      <c r="BC10" s="9"/>
      <c r="BD10" s="49"/>
    </row>
    <row r="11" spans="1:58" ht="13.2">
      <c r="A11" s="1">
        <v>19352</v>
      </c>
      <c r="B11" s="8">
        <v>0</v>
      </c>
      <c r="C11" s="6">
        <f t="shared" si="0"/>
        <v>23</v>
      </c>
      <c r="D11" s="8">
        <v>1997</v>
      </c>
      <c r="E11" s="55">
        <v>44131.489641203705</v>
      </c>
      <c r="F11" s="62">
        <v>8</v>
      </c>
      <c r="G11" s="8">
        <v>1</v>
      </c>
      <c r="H11" s="8">
        <v>2</v>
      </c>
      <c r="I11" s="8">
        <v>0</v>
      </c>
      <c r="J11" s="8">
        <v>2</v>
      </c>
      <c r="K11" s="8">
        <v>2</v>
      </c>
      <c r="L11" s="8">
        <v>0</v>
      </c>
      <c r="M11" s="8">
        <v>0</v>
      </c>
      <c r="N11" s="8">
        <v>0</v>
      </c>
      <c r="O11" s="8">
        <v>2</v>
      </c>
      <c r="P11" s="8">
        <v>3</v>
      </c>
      <c r="Q11" s="8">
        <v>2</v>
      </c>
      <c r="R11" s="8">
        <v>0</v>
      </c>
      <c r="S11" s="8">
        <v>1</v>
      </c>
      <c r="T11" s="8">
        <v>1</v>
      </c>
      <c r="U11" s="8">
        <v>2</v>
      </c>
      <c r="V11" s="8">
        <v>2</v>
      </c>
      <c r="W11" s="8">
        <v>2</v>
      </c>
      <c r="X11" s="8">
        <v>0</v>
      </c>
      <c r="Y11" s="8">
        <v>0</v>
      </c>
      <c r="Z11" s="20">
        <v>2</v>
      </c>
      <c r="AA11" s="8">
        <v>4</v>
      </c>
      <c r="AB11" s="8">
        <v>5</v>
      </c>
      <c r="AC11" s="8">
        <v>3</v>
      </c>
      <c r="AD11" s="8">
        <v>3</v>
      </c>
      <c r="AE11" s="8">
        <v>7</v>
      </c>
      <c r="AF11" s="8">
        <v>4</v>
      </c>
      <c r="AG11" s="8">
        <v>6</v>
      </c>
      <c r="AH11" s="8">
        <v>4</v>
      </c>
      <c r="AI11" s="8">
        <v>4</v>
      </c>
      <c r="AJ11" s="8">
        <v>4</v>
      </c>
      <c r="AK11" s="8">
        <v>5</v>
      </c>
      <c r="AL11" s="8">
        <v>5</v>
      </c>
      <c r="AM11" s="8">
        <v>8</v>
      </c>
      <c r="AN11" s="8">
        <v>4</v>
      </c>
      <c r="AO11" s="8">
        <v>7</v>
      </c>
      <c r="AP11" s="8">
        <v>4</v>
      </c>
      <c r="AQ11" s="8">
        <v>6</v>
      </c>
      <c r="AR11" s="8">
        <v>4</v>
      </c>
      <c r="AS11" s="8">
        <v>3</v>
      </c>
      <c r="AT11" s="8">
        <v>5</v>
      </c>
      <c r="AU11" s="8">
        <v>7</v>
      </c>
      <c r="AV11" s="11">
        <f t="shared" si="1"/>
        <v>24</v>
      </c>
      <c r="AW11" s="11">
        <f t="shared" si="2"/>
        <v>95</v>
      </c>
      <c r="AX11" s="11">
        <f t="shared" si="3"/>
        <v>18</v>
      </c>
      <c r="AY11" s="9"/>
      <c r="AZ11" s="9"/>
      <c r="BA11" s="9"/>
      <c r="BB11" s="9"/>
      <c r="BC11" s="9"/>
      <c r="BD11" s="49"/>
    </row>
    <row r="12" spans="1:58" ht="13.2">
      <c r="A12" s="1">
        <v>19277</v>
      </c>
      <c r="B12" s="8">
        <v>0</v>
      </c>
      <c r="C12" s="6">
        <f t="shared" si="0"/>
        <v>21</v>
      </c>
      <c r="D12" s="8">
        <v>1999</v>
      </c>
      <c r="E12" s="55">
        <v>44131.491053240738</v>
      </c>
      <c r="F12" s="62">
        <v>1.5</v>
      </c>
      <c r="G12" s="8">
        <v>0</v>
      </c>
      <c r="H12" s="8">
        <v>3</v>
      </c>
      <c r="I12" s="8">
        <v>0</v>
      </c>
      <c r="J12" s="8">
        <v>1</v>
      </c>
      <c r="K12" s="8">
        <v>1</v>
      </c>
      <c r="L12" s="8">
        <v>2</v>
      </c>
      <c r="M12" s="8">
        <v>0</v>
      </c>
      <c r="N12" s="8">
        <v>0</v>
      </c>
      <c r="O12" s="8">
        <v>0</v>
      </c>
      <c r="P12" s="8">
        <v>2</v>
      </c>
      <c r="Q12" s="8">
        <v>1</v>
      </c>
      <c r="R12" s="8">
        <v>2</v>
      </c>
      <c r="S12" s="8">
        <v>0</v>
      </c>
      <c r="T12" s="8">
        <v>1</v>
      </c>
      <c r="U12" s="8">
        <v>3</v>
      </c>
      <c r="V12" s="8">
        <v>1</v>
      </c>
      <c r="W12" s="8">
        <v>1</v>
      </c>
      <c r="X12" s="8">
        <v>2</v>
      </c>
      <c r="Y12" s="8">
        <v>0</v>
      </c>
      <c r="Z12" s="20">
        <v>1</v>
      </c>
      <c r="AA12" s="8">
        <v>5</v>
      </c>
      <c r="AB12" s="8">
        <v>4</v>
      </c>
      <c r="AC12" s="8">
        <v>6</v>
      </c>
      <c r="AD12" s="8">
        <v>2</v>
      </c>
      <c r="AE12" s="8">
        <v>8</v>
      </c>
      <c r="AF12" s="8">
        <v>6</v>
      </c>
      <c r="AG12" s="8">
        <v>4</v>
      </c>
      <c r="AH12" s="8">
        <v>3</v>
      </c>
      <c r="AI12" s="8">
        <v>4</v>
      </c>
      <c r="AJ12" s="8">
        <v>3</v>
      </c>
      <c r="AK12" s="8">
        <v>6</v>
      </c>
      <c r="AL12" s="8">
        <v>11</v>
      </c>
      <c r="AM12" s="8">
        <v>7</v>
      </c>
      <c r="AN12" s="8">
        <v>3</v>
      </c>
      <c r="AO12" s="8">
        <v>11</v>
      </c>
      <c r="AP12" s="8">
        <v>27</v>
      </c>
      <c r="AQ12" s="8">
        <v>2</v>
      </c>
      <c r="AR12" s="8">
        <v>2</v>
      </c>
      <c r="AS12" s="8">
        <v>8</v>
      </c>
      <c r="AT12" s="8">
        <v>8</v>
      </c>
      <c r="AU12" s="8">
        <v>36</v>
      </c>
      <c r="AV12" s="11">
        <f t="shared" si="1"/>
        <v>21</v>
      </c>
      <c r="AW12" s="11">
        <f t="shared" si="2"/>
        <v>130</v>
      </c>
      <c r="AX12" s="11">
        <f t="shared" si="3"/>
        <v>14</v>
      </c>
      <c r="AY12" s="9"/>
      <c r="AZ12" s="9"/>
      <c r="BA12" s="9"/>
      <c r="BB12" s="9"/>
      <c r="BC12" s="9"/>
      <c r="BD12" s="49"/>
    </row>
    <row r="13" spans="1:58" ht="13.2">
      <c r="A13" s="1">
        <v>19408</v>
      </c>
      <c r="B13" s="8">
        <v>0</v>
      </c>
      <c r="C13" s="6">
        <f t="shared" si="0"/>
        <v>22</v>
      </c>
      <c r="D13" s="8">
        <v>1998</v>
      </c>
      <c r="E13" s="55">
        <v>44131.507407407407</v>
      </c>
      <c r="F13" s="62">
        <v>3</v>
      </c>
      <c r="G13" s="8">
        <v>3</v>
      </c>
      <c r="H13" s="8">
        <v>3</v>
      </c>
      <c r="I13" s="8">
        <v>2</v>
      </c>
      <c r="J13" s="8">
        <v>2</v>
      </c>
      <c r="K13" s="8">
        <v>2</v>
      </c>
      <c r="L13" s="8">
        <v>3</v>
      </c>
      <c r="M13" s="8">
        <v>0</v>
      </c>
      <c r="N13" s="8">
        <v>1</v>
      </c>
      <c r="O13" s="8">
        <v>2</v>
      </c>
      <c r="P13" s="8">
        <v>3</v>
      </c>
      <c r="Q13" s="8">
        <v>3</v>
      </c>
      <c r="R13" s="8">
        <v>3</v>
      </c>
      <c r="S13" s="8">
        <v>3</v>
      </c>
      <c r="T13" s="8">
        <v>2</v>
      </c>
      <c r="U13" s="8">
        <v>2</v>
      </c>
      <c r="V13" s="8">
        <v>3</v>
      </c>
      <c r="W13" s="8">
        <v>2</v>
      </c>
      <c r="X13" s="8">
        <v>3</v>
      </c>
      <c r="Y13" s="8">
        <v>3</v>
      </c>
      <c r="Z13" s="20">
        <v>2</v>
      </c>
      <c r="AA13" s="8">
        <v>2</v>
      </c>
      <c r="AB13" s="8">
        <v>4</v>
      </c>
      <c r="AC13" s="8">
        <v>4</v>
      </c>
      <c r="AD13" s="8">
        <v>4</v>
      </c>
      <c r="AE13" s="8">
        <v>5</v>
      </c>
      <c r="AF13" s="8">
        <v>3</v>
      </c>
      <c r="AG13" s="8">
        <v>2</v>
      </c>
      <c r="AH13" s="8">
        <v>4</v>
      </c>
      <c r="AI13" s="8">
        <v>2</v>
      </c>
      <c r="AJ13" s="8">
        <v>3</v>
      </c>
      <c r="AK13" s="8">
        <v>4</v>
      </c>
      <c r="AL13" s="8">
        <v>2</v>
      </c>
      <c r="AM13" s="8">
        <v>6</v>
      </c>
      <c r="AN13" s="8">
        <v>2</v>
      </c>
      <c r="AO13" s="8">
        <v>5</v>
      </c>
      <c r="AP13" s="8">
        <v>2</v>
      </c>
      <c r="AQ13" s="8">
        <v>2</v>
      </c>
      <c r="AR13" s="8">
        <v>3</v>
      </c>
      <c r="AS13" s="8">
        <v>6</v>
      </c>
      <c r="AT13" s="8">
        <v>3</v>
      </c>
      <c r="AU13" s="8">
        <v>-13</v>
      </c>
      <c r="AV13" s="11">
        <f t="shared" si="1"/>
        <v>47</v>
      </c>
      <c r="AW13" s="11">
        <f t="shared" si="2"/>
        <v>68</v>
      </c>
      <c r="AX13" s="11">
        <f t="shared" si="3"/>
        <v>39</v>
      </c>
      <c r="AY13" s="9"/>
      <c r="AZ13" s="9"/>
      <c r="BA13" s="9"/>
      <c r="BB13" s="9"/>
      <c r="BC13" s="9"/>
      <c r="BD13" s="49"/>
    </row>
    <row r="14" spans="1:58" ht="13.2">
      <c r="A14" s="1">
        <v>19428</v>
      </c>
      <c r="B14" s="8">
        <v>0</v>
      </c>
      <c r="C14" s="6">
        <f t="shared" si="0"/>
        <v>55</v>
      </c>
      <c r="D14" s="8">
        <v>1965</v>
      </c>
      <c r="E14" s="55">
        <v>44131.514803240738</v>
      </c>
      <c r="F14" s="66">
        <v>1</v>
      </c>
      <c r="G14" s="8">
        <v>3</v>
      </c>
      <c r="H14" s="8">
        <v>2</v>
      </c>
      <c r="I14" s="8">
        <v>1</v>
      </c>
      <c r="J14" s="8">
        <v>1</v>
      </c>
      <c r="K14" s="8">
        <v>3</v>
      </c>
      <c r="L14" s="8">
        <v>1</v>
      </c>
      <c r="M14" s="8">
        <v>1</v>
      </c>
      <c r="N14" s="8">
        <v>2</v>
      </c>
      <c r="O14" s="8">
        <v>1</v>
      </c>
      <c r="P14" s="8">
        <v>3</v>
      </c>
      <c r="Q14" s="8">
        <v>3</v>
      </c>
      <c r="R14" s="8">
        <v>0</v>
      </c>
      <c r="S14" s="8">
        <v>1</v>
      </c>
      <c r="T14" s="8">
        <v>1</v>
      </c>
      <c r="U14" s="8">
        <v>3</v>
      </c>
      <c r="V14" s="8">
        <v>1</v>
      </c>
      <c r="W14" s="8">
        <v>3</v>
      </c>
      <c r="X14" s="8">
        <v>1</v>
      </c>
      <c r="Y14" s="8">
        <v>0</v>
      </c>
      <c r="Z14" s="20">
        <v>2</v>
      </c>
      <c r="AA14" s="8">
        <v>5</v>
      </c>
      <c r="AB14" s="8">
        <v>12</v>
      </c>
      <c r="AC14" s="8">
        <v>6</v>
      </c>
      <c r="AD14" s="8">
        <v>4</v>
      </c>
      <c r="AE14" s="8">
        <v>7</v>
      </c>
      <c r="AF14" s="8">
        <v>9</v>
      </c>
      <c r="AG14" s="8">
        <v>5</v>
      </c>
      <c r="AH14" s="8">
        <v>8</v>
      </c>
      <c r="AI14" s="8">
        <v>3</v>
      </c>
      <c r="AJ14" s="8">
        <v>2</v>
      </c>
      <c r="AK14" s="8">
        <v>3</v>
      </c>
      <c r="AL14" s="8">
        <v>4</v>
      </c>
      <c r="AM14" s="8">
        <v>5</v>
      </c>
      <c r="AN14" s="8">
        <v>5</v>
      </c>
      <c r="AO14" s="8">
        <v>5</v>
      </c>
      <c r="AP14" s="8">
        <v>3</v>
      </c>
      <c r="AQ14" s="8">
        <v>7</v>
      </c>
      <c r="AR14" s="8">
        <v>8</v>
      </c>
      <c r="AS14" s="8">
        <v>4</v>
      </c>
      <c r="AT14" s="8">
        <v>7</v>
      </c>
      <c r="AU14" s="8">
        <v>-8</v>
      </c>
      <c r="AV14" s="11">
        <f t="shared" si="1"/>
        <v>33</v>
      </c>
      <c r="AW14" s="11">
        <f t="shared" si="2"/>
        <v>112</v>
      </c>
      <c r="AX14" s="11">
        <f t="shared" si="3"/>
        <v>23</v>
      </c>
      <c r="AY14" s="9"/>
      <c r="AZ14" s="9"/>
      <c r="BA14" s="9"/>
      <c r="BB14" s="9"/>
      <c r="BC14" s="9"/>
      <c r="BD14" s="49"/>
    </row>
    <row r="15" spans="1:58" ht="13.2">
      <c r="A15" s="1">
        <v>19430</v>
      </c>
      <c r="B15" s="8">
        <v>0</v>
      </c>
      <c r="C15" s="6">
        <f t="shared" si="0"/>
        <v>22</v>
      </c>
      <c r="D15" s="8">
        <v>1998</v>
      </c>
      <c r="E15" s="55">
        <v>44131.515393518515</v>
      </c>
      <c r="F15" s="62">
        <v>6</v>
      </c>
      <c r="G15" s="8">
        <v>2</v>
      </c>
      <c r="H15" s="8">
        <v>1</v>
      </c>
      <c r="I15" s="8">
        <v>1</v>
      </c>
      <c r="J15" s="8">
        <v>2</v>
      </c>
      <c r="K15" s="8">
        <v>2</v>
      </c>
      <c r="L15" s="8">
        <v>2</v>
      </c>
      <c r="M15" s="8">
        <v>0</v>
      </c>
      <c r="N15" s="8">
        <v>0</v>
      </c>
      <c r="O15" s="8">
        <v>2</v>
      </c>
      <c r="P15" s="8">
        <v>2</v>
      </c>
      <c r="Q15" s="8">
        <v>2</v>
      </c>
      <c r="R15" s="8">
        <v>0</v>
      </c>
      <c r="S15" s="8">
        <v>1</v>
      </c>
      <c r="T15" s="8">
        <v>2</v>
      </c>
      <c r="U15" s="8">
        <v>0</v>
      </c>
      <c r="V15" s="8">
        <v>3</v>
      </c>
      <c r="W15" s="8">
        <v>2</v>
      </c>
      <c r="X15" s="8">
        <v>2</v>
      </c>
      <c r="Y15" s="8">
        <v>2</v>
      </c>
      <c r="Z15" s="20">
        <v>1</v>
      </c>
      <c r="AA15" s="8">
        <v>13</v>
      </c>
      <c r="AB15" s="8">
        <v>12</v>
      </c>
      <c r="AC15" s="8">
        <v>12</v>
      </c>
      <c r="AD15" s="8">
        <v>3</v>
      </c>
      <c r="AE15" s="8">
        <v>9</v>
      </c>
      <c r="AF15" s="8">
        <v>4</v>
      </c>
      <c r="AG15" s="8">
        <v>5</v>
      </c>
      <c r="AH15" s="8">
        <v>3</v>
      </c>
      <c r="AI15" s="8">
        <v>4</v>
      </c>
      <c r="AJ15" s="8">
        <v>4</v>
      </c>
      <c r="AK15" s="8">
        <v>3</v>
      </c>
      <c r="AL15" s="8">
        <v>5</v>
      </c>
      <c r="AM15" s="8">
        <v>4</v>
      </c>
      <c r="AN15" s="8">
        <v>4</v>
      </c>
      <c r="AO15" s="8">
        <v>4</v>
      </c>
      <c r="AP15" s="8">
        <v>4</v>
      </c>
      <c r="AQ15" s="8">
        <v>6</v>
      </c>
      <c r="AR15" s="8">
        <v>3</v>
      </c>
      <c r="AS15" s="8">
        <v>3</v>
      </c>
      <c r="AT15" s="8">
        <v>2</v>
      </c>
      <c r="AU15" s="8">
        <v>-19</v>
      </c>
      <c r="AV15" s="11">
        <f t="shared" si="1"/>
        <v>29</v>
      </c>
      <c r="AW15" s="11">
        <f t="shared" si="2"/>
        <v>107</v>
      </c>
      <c r="AX15" s="11">
        <f t="shared" si="3"/>
        <v>27</v>
      </c>
      <c r="AY15" s="9"/>
      <c r="AZ15" s="9"/>
      <c r="BA15" s="9"/>
      <c r="BB15" s="9"/>
      <c r="BC15" s="9"/>
      <c r="BD15" s="49"/>
    </row>
    <row r="16" spans="1:58" ht="13.2">
      <c r="A16" s="1">
        <v>19431</v>
      </c>
      <c r="B16" s="8">
        <v>0</v>
      </c>
      <c r="C16" s="6">
        <f t="shared" si="0"/>
        <v>24</v>
      </c>
      <c r="D16" s="8">
        <v>1996</v>
      </c>
      <c r="E16" s="55">
        <v>44131.516574074078</v>
      </c>
      <c r="F16" s="62">
        <v>5</v>
      </c>
      <c r="G16" s="8">
        <v>2</v>
      </c>
      <c r="H16" s="8">
        <v>3</v>
      </c>
      <c r="I16" s="8">
        <v>1</v>
      </c>
      <c r="J16" s="8">
        <v>2</v>
      </c>
      <c r="K16" s="8">
        <v>1</v>
      </c>
      <c r="L16" s="8">
        <v>3</v>
      </c>
      <c r="M16" s="8">
        <v>0</v>
      </c>
      <c r="N16" s="8">
        <v>1</v>
      </c>
      <c r="O16" s="8">
        <v>2</v>
      </c>
      <c r="P16" s="8">
        <v>1</v>
      </c>
      <c r="Q16" s="8">
        <v>3</v>
      </c>
      <c r="R16" s="8">
        <v>2</v>
      </c>
      <c r="S16" s="8">
        <v>2</v>
      </c>
      <c r="T16" s="8">
        <v>1</v>
      </c>
      <c r="U16" s="8">
        <v>1</v>
      </c>
      <c r="V16" s="8">
        <v>1</v>
      </c>
      <c r="W16" s="8">
        <v>1</v>
      </c>
      <c r="X16" s="8">
        <v>2</v>
      </c>
      <c r="Y16" s="8">
        <v>2</v>
      </c>
      <c r="Z16" s="20">
        <v>1</v>
      </c>
      <c r="AA16" s="8">
        <v>8</v>
      </c>
      <c r="AB16" s="8">
        <v>7</v>
      </c>
      <c r="AC16" s="8">
        <v>7</v>
      </c>
      <c r="AD16" s="8">
        <v>8</v>
      </c>
      <c r="AE16" s="8">
        <v>7</v>
      </c>
      <c r="AF16" s="8">
        <v>6</v>
      </c>
      <c r="AG16" s="8">
        <v>3</v>
      </c>
      <c r="AH16" s="8">
        <v>10</v>
      </c>
      <c r="AI16" s="8">
        <v>9</v>
      </c>
      <c r="AJ16" s="8">
        <v>6</v>
      </c>
      <c r="AK16" s="8">
        <v>6</v>
      </c>
      <c r="AL16" s="8">
        <v>18</v>
      </c>
      <c r="AM16" s="8">
        <v>5</v>
      </c>
      <c r="AN16" s="8">
        <v>32</v>
      </c>
      <c r="AO16" s="8">
        <v>5</v>
      </c>
      <c r="AP16" s="8">
        <v>3</v>
      </c>
      <c r="AQ16" s="8">
        <v>9</v>
      </c>
      <c r="AR16" s="8">
        <v>6</v>
      </c>
      <c r="AS16" s="8">
        <v>33</v>
      </c>
      <c r="AT16" s="8">
        <v>7</v>
      </c>
      <c r="AU16" s="8">
        <v>-16</v>
      </c>
      <c r="AV16" s="11">
        <f t="shared" si="1"/>
        <v>32</v>
      </c>
      <c r="AW16" s="11">
        <f t="shared" si="2"/>
        <v>195</v>
      </c>
      <c r="AX16" s="11">
        <f t="shared" si="3"/>
        <v>26</v>
      </c>
      <c r="AY16" s="9"/>
      <c r="AZ16" s="9"/>
      <c r="BA16" s="9"/>
      <c r="BB16" s="9"/>
      <c r="BC16" s="9"/>
      <c r="BD16" s="49"/>
    </row>
    <row r="17" spans="1:56" ht="13.2">
      <c r="A17" s="1">
        <v>19395</v>
      </c>
      <c r="B17" s="8">
        <v>0</v>
      </c>
      <c r="C17" s="6">
        <f t="shared" si="0"/>
        <v>21</v>
      </c>
      <c r="D17" s="8">
        <v>1999</v>
      </c>
      <c r="E17" s="55">
        <v>44131.516932870371</v>
      </c>
      <c r="F17" s="62">
        <v>7</v>
      </c>
      <c r="G17" s="8">
        <v>2</v>
      </c>
      <c r="H17" s="8">
        <v>2</v>
      </c>
      <c r="I17" s="8">
        <v>2</v>
      </c>
      <c r="J17" s="8">
        <v>1</v>
      </c>
      <c r="K17" s="8">
        <v>0</v>
      </c>
      <c r="L17" s="8">
        <v>3</v>
      </c>
      <c r="M17" s="8">
        <v>0</v>
      </c>
      <c r="N17" s="8">
        <v>1</v>
      </c>
      <c r="O17" s="8">
        <v>2</v>
      </c>
      <c r="P17" s="8">
        <v>2</v>
      </c>
      <c r="Q17" s="8">
        <v>2</v>
      </c>
      <c r="R17" s="8">
        <v>2</v>
      </c>
      <c r="S17" s="8">
        <v>2</v>
      </c>
      <c r="T17" s="8">
        <v>2</v>
      </c>
      <c r="U17" s="8">
        <v>2</v>
      </c>
      <c r="V17" s="8">
        <v>2</v>
      </c>
      <c r="W17" s="8">
        <v>3</v>
      </c>
      <c r="X17" s="8">
        <v>2</v>
      </c>
      <c r="Y17" s="8">
        <v>2</v>
      </c>
      <c r="Z17" s="20">
        <v>2</v>
      </c>
      <c r="AA17" s="8">
        <v>2</v>
      </c>
      <c r="AB17" s="8">
        <v>9</v>
      </c>
      <c r="AC17" s="8">
        <v>3</v>
      </c>
      <c r="AD17" s="8">
        <v>5</v>
      </c>
      <c r="AE17" s="8">
        <v>8</v>
      </c>
      <c r="AF17" s="8">
        <v>2</v>
      </c>
      <c r="AG17" s="8">
        <v>2</v>
      </c>
      <c r="AH17" s="8">
        <v>5</v>
      </c>
      <c r="AI17" s="8">
        <v>2</v>
      </c>
      <c r="AJ17" s="8">
        <v>3</v>
      </c>
      <c r="AK17" s="8">
        <v>4</v>
      </c>
      <c r="AL17" s="8">
        <v>6</v>
      </c>
      <c r="AM17" s="8">
        <v>6</v>
      </c>
      <c r="AN17" s="8">
        <v>3</v>
      </c>
      <c r="AO17" s="8">
        <v>9</v>
      </c>
      <c r="AP17" s="8">
        <v>2</v>
      </c>
      <c r="AQ17" s="8">
        <v>5</v>
      </c>
      <c r="AR17" s="8">
        <v>5</v>
      </c>
      <c r="AS17" s="8">
        <v>3</v>
      </c>
      <c r="AT17" s="8">
        <v>5</v>
      </c>
      <c r="AU17" s="8">
        <v>-20</v>
      </c>
      <c r="AV17" s="11">
        <f t="shared" si="1"/>
        <v>36</v>
      </c>
      <c r="AW17" s="11">
        <f t="shared" si="2"/>
        <v>89</v>
      </c>
      <c r="AX17" s="11">
        <f t="shared" si="3"/>
        <v>29</v>
      </c>
      <c r="AY17" s="9"/>
      <c r="AZ17" s="9"/>
      <c r="BA17" s="9"/>
      <c r="BB17" s="9"/>
      <c r="BC17" s="9"/>
      <c r="BD17" s="49"/>
    </row>
    <row r="18" spans="1:56" ht="13.2">
      <c r="A18" s="1">
        <v>19256</v>
      </c>
      <c r="B18" s="8">
        <v>1</v>
      </c>
      <c r="C18" s="6">
        <f t="shared" si="0"/>
        <v>21</v>
      </c>
      <c r="D18" s="8">
        <v>1999</v>
      </c>
      <c r="E18" s="55">
        <v>44131.517233796294</v>
      </c>
      <c r="F18" s="62">
        <v>9</v>
      </c>
      <c r="G18" s="8">
        <v>2</v>
      </c>
      <c r="H18" s="8">
        <v>1</v>
      </c>
      <c r="I18" s="8">
        <v>1</v>
      </c>
      <c r="J18" s="8">
        <v>0</v>
      </c>
      <c r="K18" s="8">
        <v>1</v>
      </c>
      <c r="L18" s="8">
        <v>1</v>
      </c>
      <c r="M18" s="8">
        <v>1</v>
      </c>
      <c r="N18" s="8">
        <v>2</v>
      </c>
      <c r="O18" s="8">
        <v>1</v>
      </c>
      <c r="P18" s="8">
        <v>2</v>
      </c>
      <c r="Q18" s="8">
        <v>2</v>
      </c>
      <c r="R18" s="8">
        <v>0</v>
      </c>
      <c r="S18" s="8">
        <v>1</v>
      </c>
      <c r="T18" s="8">
        <v>2</v>
      </c>
      <c r="U18" s="8">
        <v>2</v>
      </c>
      <c r="V18" s="8">
        <v>1</v>
      </c>
      <c r="W18" s="8">
        <v>2</v>
      </c>
      <c r="X18" s="8">
        <v>2</v>
      </c>
      <c r="Y18" s="8">
        <v>2</v>
      </c>
      <c r="Z18" s="20">
        <v>1</v>
      </c>
      <c r="AA18" s="8">
        <v>66</v>
      </c>
      <c r="AB18" s="8">
        <v>4</v>
      </c>
      <c r="AC18" s="8">
        <v>3</v>
      </c>
      <c r="AD18" s="8">
        <v>3</v>
      </c>
      <c r="AE18" s="8">
        <v>6</v>
      </c>
      <c r="AF18" s="8">
        <v>1</v>
      </c>
      <c r="AG18" s="8">
        <v>2</v>
      </c>
      <c r="AH18" s="8">
        <v>3</v>
      </c>
      <c r="AI18" s="8">
        <v>3</v>
      </c>
      <c r="AJ18" s="8">
        <v>37</v>
      </c>
      <c r="AK18" s="8">
        <v>3</v>
      </c>
      <c r="AL18" s="8">
        <v>3</v>
      </c>
      <c r="AM18" s="8">
        <v>3</v>
      </c>
      <c r="AN18" s="8">
        <v>7</v>
      </c>
      <c r="AO18" s="8">
        <v>3</v>
      </c>
      <c r="AP18" s="8">
        <v>4</v>
      </c>
      <c r="AQ18" s="8">
        <v>3</v>
      </c>
      <c r="AR18" s="8">
        <v>2</v>
      </c>
      <c r="AS18" s="8">
        <v>3</v>
      </c>
      <c r="AT18" s="8">
        <v>2</v>
      </c>
      <c r="AU18" s="8">
        <v>-24</v>
      </c>
      <c r="AV18" s="11">
        <f t="shared" si="1"/>
        <v>27</v>
      </c>
      <c r="AW18" s="11">
        <f t="shared" si="2"/>
        <v>161</v>
      </c>
      <c r="AX18" s="11">
        <f t="shared" si="3"/>
        <v>20</v>
      </c>
      <c r="AY18" s="9"/>
      <c r="AZ18" s="9"/>
      <c r="BA18" s="9"/>
      <c r="BB18" s="9"/>
      <c r="BC18" s="9"/>
      <c r="BD18" s="49"/>
    </row>
    <row r="19" spans="1:56" ht="13.2">
      <c r="A19" s="1">
        <v>19453</v>
      </c>
      <c r="B19" s="8">
        <v>1</v>
      </c>
      <c r="C19" s="6">
        <f t="shared" si="0"/>
        <v>22</v>
      </c>
      <c r="D19" s="8">
        <v>1998</v>
      </c>
      <c r="E19" s="55">
        <v>44131.521331018521</v>
      </c>
      <c r="F19" s="62">
        <v>3</v>
      </c>
      <c r="G19" s="8">
        <v>1</v>
      </c>
      <c r="H19" s="8">
        <v>3</v>
      </c>
      <c r="I19" s="8">
        <v>0</v>
      </c>
      <c r="J19" s="8">
        <v>1</v>
      </c>
      <c r="K19" s="8">
        <v>1</v>
      </c>
      <c r="L19" s="8">
        <v>1</v>
      </c>
      <c r="M19" s="8">
        <v>3</v>
      </c>
      <c r="N19" s="8">
        <v>0</v>
      </c>
      <c r="O19" s="8">
        <v>2</v>
      </c>
      <c r="P19" s="8">
        <v>2</v>
      </c>
      <c r="Q19" s="8">
        <v>3</v>
      </c>
      <c r="R19" s="8">
        <v>0</v>
      </c>
      <c r="S19" s="8">
        <v>1</v>
      </c>
      <c r="T19" s="8">
        <v>1</v>
      </c>
      <c r="U19" s="8">
        <v>2</v>
      </c>
      <c r="V19" s="8">
        <v>1</v>
      </c>
      <c r="W19" s="8">
        <v>3</v>
      </c>
      <c r="X19" s="8">
        <v>2</v>
      </c>
      <c r="Y19" s="8">
        <v>3</v>
      </c>
      <c r="Z19" s="20">
        <v>3</v>
      </c>
      <c r="AA19" s="8">
        <v>18</v>
      </c>
      <c r="AB19" s="8">
        <v>7</v>
      </c>
      <c r="AC19" s="8">
        <v>8</v>
      </c>
      <c r="AD19" s="8">
        <v>2</v>
      </c>
      <c r="AE19" s="8">
        <v>16</v>
      </c>
      <c r="AF19" s="8">
        <v>10</v>
      </c>
      <c r="AG19" s="8">
        <v>4</v>
      </c>
      <c r="AH19" s="8">
        <v>10</v>
      </c>
      <c r="AI19" s="8">
        <v>5</v>
      </c>
      <c r="AJ19" s="8">
        <v>5</v>
      </c>
      <c r="AK19" s="8">
        <v>5</v>
      </c>
      <c r="AL19" s="8">
        <v>6</v>
      </c>
      <c r="AM19" s="8">
        <v>5</v>
      </c>
      <c r="AN19" s="8">
        <v>7</v>
      </c>
      <c r="AO19" s="8">
        <v>15</v>
      </c>
      <c r="AP19" s="8">
        <v>3</v>
      </c>
      <c r="AQ19" s="8">
        <v>4</v>
      </c>
      <c r="AR19" s="8">
        <v>10</v>
      </c>
      <c r="AS19" s="8">
        <v>6</v>
      </c>
      <c r="AT19" s="8">
        <v>3</v>
      </c>
      <c r="AU19" s="8">
        <v>15</v>
      </c>
      <c r="AV19" s="11">
        <f t="shared" si="1"/>
        <v>33</v>
      </c>
      <c r="AW19" s="11">
        <f t="shared" si="2"/>
        <v>149</v>
      </c>
      <c r="AX19" s="11">
        <f t="shared" si="3"/>
        <v>22</v>
      </c>
      <c r="AY19" s="9"/>
      <c r="AZ19" s="9"/>
      <c r="BA19" s="9"/>
      <c r="BB19" s="9"/>
      <c r="BC19" s="9"/>
      <c r="BD19" s="49"/>
    </row>
    <row r="20" spans="1:56" ht="13.2">
      <c r="A20" s="1">
        <v>19452</v>
      </c>
      <c r="B20" s="8">
        <v>0</v>
      </c>
      <c r="C20" s="6">
        <f t="shared" si="0"/>
        <v>22</v>
      </c>
      <c r="D20" s="8">
        <v>1998</v>
      </c>
      <c r="E20" s="55">
        <v>44131.523645833331</v>
      </c>
      <c r="F20" s="62">
        <v>5</v>
      </c>
      <c r="G20" s="8">
        <v>2</v>
      </c>
      <c r="H20" s="8">
        <v>3</v>
      </c>
      <c r="I20" s="8">
        <v>2</v>
      </c>
      <c r="J20" s="8">
        <v>1</v>
      </c>
      <c r="K20" s="8">
        <v>3</v>
      </c>
      <c r="L20" s="8">
        <v>1</v>
      </c>
      <c r="M20" s="8">
        <v>1</v>
      </c>
      <c r="N20" s="8">
        <v>2</v>
      </c>
      <c r="O20" s="8">
        <v>2</v>
      </c>
      <c r="P20" s="8">
        <v>2</v>
      </c>
      <c r="Q20" s="8">
        <v>2</v>
      </c>
      <c r="R20" s="8">
        <v>1</v>
      </c>
      <c r="S20" s="8">
        <v>1</v>
      </c>
      <c r="T20" s="8">
        <v>2</v>
      </c>
      <c r="U20" s="8">
        <v>0</v>
      </c>
      <c r="V20" s="8">
        <v>2</v>
      </c>
      <c r="W20" s="8">
        <v>3</v>
      </c>
      <c r="X20" s="8">
        <v>2</v>
      </c>
      <c r="Y20" s="8">
        <v>2</v>
      </c>
      <c r="Z20" s="20">
        <v>1</v>
      </c>
      <c r="AA20" s="8">
        <v>3</v>
      </c>
      <c r="AB20" s="8">
        <v>4</v>
      </c>
      <c r="AC20" s="8">
        <v>36</v>
      </c>
      <c r="AD20" s="8">
        <v>3</v>
      </c>
      <c r="AE20" s="8">
        <v>4</v>
      </c>
      <c r="AF20" s="8">
        <v>2</v>
      </c>
      <c r="AG20" s="8">
        <v>2</v>
      </c>
      <c r="AH20" s="8">
        <v>4</v>
      </c>
      <c r="AI20" s="8">
        <v>2</v>
      </c>
      <c r="AJ20" s="8">
        <v>1</v>
      </c>
      <c r="AK20" s="8">
        <v>4</v>
      </c>
      <c r="AL20" s="8">
        <v>2</v>
      </c>
      <c r="AM20" s="8">
        <v>3</v>
      </c>
      <c r="AN20" s="8">
        <v>3</v>
      </c>
      <c r="AO20" s="8">
        <v>4</v>
      </c>
      <c r="AP20" s="8">
        <v>2</v>
      </c>
      <c r="AQ20" s="8">
        <v>3</v>
      </c>
      <c r="AR20" s="8">
        <v>6</v>
      </c>
      <c r="AS20" s="8">
        <v>8</v>
      </c>
      <c r="AT20" s="8">
        <v>2</v>
      </c>
      <c r="AU20" s="8">
        <v>-8</v>
      </c>
      <c r="AV20" s="11">
        <f t="shared" si="1"/>
        <v>35</v>
      </c>
      <c r="AW20" s="11">
        <f t="shared" si="2"/>
        <v>98</v>
      </c>
      <c r="AX20" s="11">
        <f t="shared" si="3"/>
        <v>28</v>
      </c>
      <c r="AY20" s="9"/>
      <c r="AZ20" s="9"/>
      <c r="BA20" s="9"/>
      <c r="BB20" s="9"/>
      <c r="BC20" s="9"/>
      <c r="BD20" s="49"/>
    </row>
    <row r="21" spans="1:56" ht="13.2">
      <c r="A21" s="1">
        <v>19459</v>
      </c>
      <c r="B21" s="8">
        <v>1</v>
      </c>
      <c r="C21" s="6">
        <f t="shared" si="0"/>
        <v>48</v>
      </c>
      <c r="D21" s="8">
        <v>1972</v>
      </c>
      <c r="E21" s="55">
        <v>44131.527037037034</v>
      </c>
      <c r="F21" s="62">
        <v>8</v>
      </c>
      <c r="G21" s="8">
        <v>2</v>
      </c>
      <c r="H21" s="8">
        <v>2</v>
      </c>
      <c r="I21" s="8">
        <v>2</v>
      </c>
      <c r="J21" s="8">
        <v>1</v>
      </c>
      <c r="K21" s="8">
        <v>2</v>
      </c>
      <c r="L21" s="8">
        <v>2</v>
      </c>
      <c r="M21" s="8">
        <v>1</v>
      </c>
      <c r="N21" s="8">
        <v>1</v>
      </c>
      <c r="O21" s="8">
        <v>2</v>
      </c>
      <c r="P21" s="8">
        <v>2</v>
      </c>
      <c r="Q21" s="8">
        <v>3</v>
      </c>
      <c r="R21" s="8">
        <v>0</v>
      </c>
      <c r="S21" s="8">
        <v>0</v>
      </c>
      <c r="T21" s="8">
        <v>2</v>
      </c>
      <c r="U21" s="8">
        <v>2</v>
      </c>
      <c r="V21" s="8">
        <v>2</v>
      </c>
      <c r="W21" s="8">
        <v>3</v>
      </c>
      <c r="X21" s="8">
        <v>2</v>
      </c>
      <c r="Y21" s="8">
        <v>2</v>
      </c>
      <c r="Z21" s="20">
        <v>1</v>
      </c>
      <c r="AA21" s="8">
        <v>4</v>
      </c>
      <c r="AB21" s="8">
        <v>4</v>
      </c>
      <c r="AC21" s="8">
        <v>7</v>
      </c>
      <c r="AD21" s="8">
        <v>10</v>
      </c>
      <c r="AE21" s="8">
        <v>5</v>
      </c>
      <c r="AF21" s="8">
        <v>4</v>
      </c>
      <c r="AG21" s="8">
        <v>4</v>
      </c>
      <c r="AH21" s="8">
        <v>4</v>
      </c>
      <c r="AI21" s="8">
        <v>2</v>
      </c>
      <c r="AJ21" s="8">
        <v>2</v>
      </c>
      <c r="AK21" s="8">
        <v>4</v>
      </c>
      <c r="AL21" s="8">
        <v>4</v>
      </c>
      <c r="AM21" s="8">
        <v>4</v>
      </c>
      <c r="AN21" s="8">
        <v>4</v>
      </c>
      <c r="AO21" s="8">
        <v>5</v>
      </c>
      <c r="AP21" s="8">
        <v>3</v>
      </c>
      <c r="AQ21" s="8">
        <v>3</v>
      </c>
      <c r="AR21" s="8">
        <v>4</v>
      </c>
      <c r="AS21" s="8">
        <v>3</v>
      </c>
      <c r="AT21" s="8">
        <v>7</v>
      </c>
      <c r="AU21" s="8">
        <v>-31</v>
      </c>
      <c r="AV21" s="11">
        <f t="shared" si="1"/>
        <v>34</v>
      </c>
      <c r="AW21" s="11">
        <f t="shared" si="2"/>
        <v>87</v>
      </c>
      <c r="AX21" s="11">
        <f t="shared" si="3"/>
        <v>27</v>
      </c>
      <c r="AY21" s="9"/>
      <c r="AZ21" s="9"/>
      <c r="BA21" s="9"/>
      <c r="BB21" s="9"/>
      <c r="BC21" s="9"/>
      <c r="BD21" s="49"/>
    </row>
    <row r="22" spans="1:56" ht="13.2">
      <c r="A22" s="1">
        <v>19477</v>
      </c>
      <c r="B22" s="8">
        <v>0</v>
      </c>
      <c r="C22" s="6">
        <f t="shared" si="0"/>
        <v>22</v>
      </c>
      <c r="D22" s="8">
        <v>1998</v>
      </c>
      <c r="E22" s="55">
        <v>44131.527337962965</v>
      </c>
      <c r="F22" s="62">
        <v>4</v>
      </c>
      <c r="G22" s="8">
        <v>2</v>
      </c>
      <c r="H22" s="8">
        <v>0</v>
      </c>
      <c r="I22" s="8">
        <v>0</v>
      </c>
      <c r="J22" s="8">
        <v>3</v>
      </c>
      <c r="K22" s="8">
        <v>1</v>
      </c>
      <c r="L22" s="8">
        <v>3</v>
      </c>
      <c r="M22" s="8">
        <v>0</v>
      </c>
      <c r="N22" s="8">
        <v>0</v>
      </c>
      <c r="O22" s="8">
        <v>1</v>
      </c>
      <c r="P22" s="8">
        <v>1</v>
      </c>
      <c r="Q22" s="8">
        <v>1</v>
      </c>
      <c r="R22" s="8">
        <v>1</v>
      </c>
      <c r="S22" s="8">
        <v>2</v>
      </c>
      <c r="T22" s="8">
        <v>0</v>
      </c>
      <c r="U22" s="8">
        <v>1</v>
      </c>
      <c r="V22" s="8">
        <v>0</v>
      </c>
      <c r="W22" s="8">
        <v>1</v>
      </c>
      <c r="X22" s="8">
        <v>0</v>
      </c>
      <c r="Y22" s="8">
        <v>2</v>
      </c>
      <c r="Z22" s="20">
        <v>1</v>
      </c>
      <c r="AA22" s="8">
        <v>6</v>
      </c>
      <c r="AB22" s="8">
        <v>6</v>
      </c>
      <c r="AC22" s="8">
        <v>3</v>
      </c>
      <c r="AD22" s="8">
        <v>4</v>
      </c>
      <c r="AE22" s="8">
        <v>7</v>
      </c>
      <c r="AF22" s="8">
        <v>3</v>
      </c>
      <c r="AG22" s="8">
        <v>3</v>
      </c>
      <c r="AH22" s="8">
        <v>4</v>
      </c>
      <c r="AI22" s="8">
        <v>6</v>
      </c>
      <c r="AJ22" s="8">
        <v>3</v>
      </c>
      <c r="AK22" s="8">
        <v>6</v>
      </c>
      <c r="AL22" s="8">
        <v>5</v>
      </c>
      <c r="AM22" s="8">
        <v>6</v>
      </c>
      <c r="AN22" s="8">
        <v>5</v>
      </c>
      <c r="AO22" s="8">
        <v>5</v>
      </c>
      <c r="AP22" s="8">
        <v>3</v>
      </c>
      <c r="AQ22" s="8">
        <v>4</v>
      </c>
      <c r="AR22" s="8">
        <v>5</v>
      </c>
      <c r="AS22" s="8">
        <v>4</v>
      </c>
      <c r="AT22" s="8">
        <v>4</v>
      </c>
      <c r="AU22" s="8">
        <v>12</v>
      </c>
      <c r="AV22" s="11">
        <f t="shared" si="1"/>
        <v>20</v>
      </c>
      <c r="AW22" s="11">
        <f t="shared" si="2"/>
        <v>92</v>
      </c>
      <c r="AX22" s="11">
        <f t="shared" si="3"/>
        <v>18</v>
      </c>
      <c r="AY22" s="9"/>
      <c r="AZ22" s="9"/>
      <c r="BA22" s="9"/>
      <c r="BB22" s="9"/>
      <c r="BC22" s="9"/>
      <c r="BD22" s="49"/>
    </row>
    <row r="23" spans="1:56" ht="13.2">
      <c r="A23" s="1">
        <v>19481</v>
      </c>
      <c r="B23" s="8">
        <v>0</v>
      </c>
      <c r="C23" s="6">
        <f t="shared" si="0"/>
        <v>21</v>
      </c>
      <c r="D23" s="8">
        <v>1999</v>
      </c>
      <c r="E23" s="55">
        <v>44131.529560185183</v>
      </c>
      <c r="F23" s="62">
        <v>10</v>
      </c>
      <c r="G23" s="8">
        <v>2</v>
      </c>
      <c r="H23" s="8">
        <v>1</v>
      </c>
      <c r="I23" s="8">
        <v>1</v>
      </c>
      <c r="J23" s="8">
        <v>1</v>
      </c>
      <c r="K23" s="8">
        <v>1</v>
      </c>
      <c r="L23" s="8">
        <v>2</v>
      </c>
      <c r="M23" s="8">
        <v>0</v>
      </c>
      <c r="N23" s="8">
        <v>1</v>
      </c>
      <c r="O23" s="8">
        <v>1</v>
      </c>
      <c r="P23" s="8">
        <v>1</v>
      </c>
      <c r="Q23" s="8">
        <v>2</v>
      </c>
      <c r="R23" s="8">
        <v>2</v>
      </c>
      <c r="S23" s="8">
        <v>2</v>
      </c>
      <c r="T23" s="8">
        <v>2</v>
      </c>
      <c r="U23" s="8">
        <v>2</v>
      </c>
      <c r="V23" s="8">
        <v>1</v>
      </c>
      <c r="W23" s="8">
        <v>2</v>
      </c>
      <c r="X23" s="8">
        <v>1</v>
      </c>
      <c r="Y23" s="8">
        <v>1</v>
      </c>
      <c r="Z23" s="20">
        <v>2</v>
      </c>
      <c r="AA23" s="8">
        <v>6</v>
      </c>
      <c r="AB23" s="8">
        <v>6</v>
      </c>
      <c r="AC23" s="8">
        <v>4</v>
      </c>
      <c r="AD23" s="8">
        <v>3</v>
      </c>
      <c r="AE23" s="8">
        <v>4</v>
      </c>
      <c r="AF23" s="8">
        <v>2</v>
      </c>
      <c r="AG23" s="8">
        <v>3</v>
      </c>
      <c r="AH23" s="8">
        <v>3</v>
      </c>
      <c r="AI23" s="8">
        <v>4</v>
      </c>
      <c r="AJ23" s="8">
        <v>4</v>
      </c>
      <c r="AK23" s="8">
        <v>7</v>
      </c>
      <c r="AL23" s="8">
        <v>4</v>
      </c>
      <c r="AM23" s="8">
        <v>13</v>
      </c>
      <c r="AN23" s="8">
        <v>4</v>
      </c>
      <c r="AO23" s="8">
        <v>5</v>
      </c>
      <c r="AP23" s="8">
        <v>3</v>
      </c>
      <c r="AQ23" s="8">
        <v>5</v>
      </c>
      <c r="AR23" s="8">
        <v>1</v>
      </c>
      <c r="AS23" s="8">
        <v>2</v>
      </c>
      <c r="AT23" s="8">
        <v>4</v>
      </c>
      <c r="AU23" s="8">
        <v>-32</v>
      </c>
      <c r="AV23" s="11">
        <f t="shared" si="1"/>
        <v>28</v>
      </c>
      <c r="AW23" s="11">
        <f t="shared" si="2"/>
        <v>87</v>
      </c>
      <c r="AX23" s="11">
        <f t="shared" si="3"/>
        <v>22</v>
      </c>
      <c r="AY23" s="9"/>
      <c r="AZ23" s="9"/>
      <c r="BA23" s="9"/>
      <c r="BB23" s="9"/>
      <c r="BC23" s="9"/>
      <c r="BD23" s="49"/>
    </row>
    <row r="24" spans="1:56" ht="13.2">
      <c r="A24" s="1">
        <v>19482</v>
      </c>
      <c r="B24" s="8">
        <v>1</v>
      </c>
      <c r="C24" s="6">
        <f t="shared" si="0"/>
        <v>24</v>
      </c>
      <c r="D24" s="8">
        <v>1996</v>
      </c>
      <c r="E24" s="55">
        <v>44131.530601851853</v>
      </c>
      <c r="F24" s="62">
        <v>3</v>
      </c>
      <c r="G24" s="8">
        <v>2</v>
      </c>
      <c r="H24" s="8">
        <v>3</v>
      </c>
      <c r="I24" s="8">
        <v>1</v>
      </c>
      <c r="J24" s="8">
        <v>0</v>
      </c>
      <c r="K24" s="8">
        <v>2</v>
      </c>
      <c r="L24" s="8">
        <v>1</v>
      </c>
      <c r="M24" s="8">
        <v>0</v>
      </c>
      <c r="N24" s="8">
        <v>0</v>
      </c>
      <c r="O24" s="8">
        <v>2</v>
      </c>
      <c r="P24" s="8">
        <v>1</v>
      </c>
      <c r="Q24" s="8">
        <v>2</v>
      </c>
      <c r="R24" s="8">
        <v>0</v>
      </c>
      <c r="S24" s="8">
        <v>2</v>
      </c>
      <c r="T24" s="8">
        <v>2</v>
      </c>
      <c r="U24" s="8">
        <v>3</v>
      </c>
      <c r="V24" s="8">
        <v>2</v>
      </c>
      <c r="W24" s="8">
        <v>3</v>
      </c>
      <c r="X24" s="8">
        <v>2</v>
      </c>
      <c r="Y24" s="8">
        <v>3</v>
      </c>
      <c r="Z24" s="20">
        <v>0</v>
      </c>
      <c r="AA24" s="8">
        <v>4</v>
      </c>
      <c r="AB24" s="8">
        <v>4</v>
      </c>
      <c r="AC24" s="8">
        <v>4</v>
      </c>
      <c r="AD24" s="8">
        <v>7</v>
      </c>
      <c r="AE24" s="8">
        <v>7</v>
      </c>
      <c r="AF24" s="8">
        <v>3</v>
      </c>
      <c r="AG24" s="8">
        <v>3</v>
      </c>
      <c r="AH24" s="8">
        <v>4</v>
      </c>
      <c r="AI24" s="8">
        <v>4</v>
      </c>
      <c r="AJ24" s="8">
        <v>4</v>
      </c>
      <c r="AK24" s="8">
        <v>4</v>
      </c>
      <c r="AL24" s="8">
        <v>4</v>
      </c>
      <c r="AM24" s="8">
        <v>7</v>
      </c>
      <c r="AN24" s="8">
        <v>5</v>
      </c>
      <c r="AO24" s="8">
        <v>5</v>
      </c>
      <c r="AP24" s="8">
        <v>3</v>
      </c>
      <c r="AQ24" s="8">
        <v>3</v>
      </c>
      <c r="AR24" s="8">
        <v>4</v>
      </c>
      <c r="AS24" s="8">
        <v>4</v>
      </c>
      <c r="AT24" s="8">
        <v>3</v>
      </c>
      <c r="AU24" s="8">
        <v>14</v>
      </c>
      <c r="AV24" s="11">
        <f t="shared" si="1"/>
        <v>31</v>
      </c>
      <c r="AW24" s="11">
        <f t="shared" si="2"/>
        <v>86</v>
      </c>
      <c r="AX24" s="11">
        <f t="shared" si="3"/>
        <v>25</v>
      </c>
      <c r="AY24" s="9"/>
      <c r="AZ24" s="9"/>
      <c r="BA24" s="9"/>
      <c r="BB24" s="9"/>
      <c r="BC24" s="9"/>
      <c r="BD24" s="49"/>
    </row>
    <row r="25" spans="1:56" ht="13.2">
      <c r="A25" s="1">
        <v>19419</v>
      </c>
      <c r="B25" s="8">
        <v>0</v>
      </c>
      <c r="C25" s="6">
        <f t="shared" si="0"/>
        <v>21</v>
      </c>
      <c r="D25" s="8">
        <v>1999</v>
      </c>
      <c r="E25" s="55">
        <v>44131.531087962961</v>
      </c>
      <c r="F25" s="62">
        <v>4</v>
      </c>
      <c r="G25" s="8">
        <v>3</v>
      </c>
      <c r="H25" s="8">
        <v>2</v>
      </c>
      <c r="I25" s="8">
        <v>1</v>
      </c>
      <c r="J25" s="8">
        <v>3</v>
      </c>
      <c r="K25" s="8">
        <v>1</v>
      </c>
      <c r="L25" s="8">
        <v>2</v>
      </c>
      <c r="M25" s="8">
        <v>0</v>
      </c>
      <c r="N25" s="8">
        <v>0</v>
      </c>
      <c r="O25" s="8">
        <v>1</v>
      </c>
      <c r="P25" s="8">
        <v>0</v>
      </c>
      <c r="Q25" s="8">
        <v>1</v>
      </c>
      <c r="R25" s="8">
        <v>2</v>
      </c>
      <c r="S25" s="8">
        <v>2</v>
      </c>
      <c r="T25" s="8">
        <v>0</v>
      </c>
      <c r="U25" s="8">
        <v>2</v>
      </c>
      <c r="V25" s="8">
        <v>1</v>
      </c>
      <c r="W25" s="8">
        <v>1</v>
      </c>
      <c r="X25" s="8">
        <v>2</v>
      </c>
      <c r="Y25" s="8">
        <v>0</v>
      </c>
      <c r="Z25" s="20">
        <v>3</v>
      </c>
      <c r="AA25" s="8">
        <v>4</v>
      </c>
      <c r="AB25" s="8">
        <v>7</v>
      </c>
      <c r="AC25" s="8">
        <v>12</v>
      </c>
      <c r="AD25" s="8">
        <v>2</v>
      </c>
      <c r="AE25" s="8">
        <v>19</v>
      </c>
      <c r="AF25" s="8">
        <v>2</v>
      </c>
      <c r="AG25" s="8">
        <v>5</v>
      </c>
      <c r="AH25" s="8">
        <v>6</v>
      </c>
      <c r="AI25" s="8">
        <v>8</v>
      </c>
      <c r="AJ25" s="8">
        <v>11</v>
      </c>
      <c r="AK25" s="8">
        <v>9</v>
      </c>
      <c r="AL25" s="8">
        <v>5</v>
      </c>
      <c r="AM25" s="8">
        <v>3</v>
      </c>
      <c r="AN25" s="8">
        <v>3</v>
      </c>
      <c r="AO25" s="8">
        <v>6</v>
      </c>
      <c r="AP25" s="8">
        <v>3</v>
      </c>
      <c r="AQ25" s="8">
        <v>4</v>
      </c>
      <c r="AR25" s="8">
        <v>8</v>
      </c>
      <c r="AS25" s="8">
        <v>4</v>
      </c>
      <c r="AT25" s="8">
        <v>3</v>
      </c>
      <c r="AU25" s="8">
        <v>9</v>
      </c>
      <c r="AV25" s="11">
        <f t="shared" si="1"/>
        <v>27</v>
      </c>
      <c r="AW25" s="11">
        <f t="shared" si="2"/>
        <v>124</v>
      </c>
      <c r="AX25" s="11">
        <f t="shared" si="3"/>
        <v>20</v>
      </c>
      <c r="AY25" s="9"/>
      <c r="AZ25" s="9"/>
      <c r="BA25" s="9"/>
      <c r="BB25" s="9"/>
      <c r="BC25" s="9"/>
      <c r="BD25" s="49"/>
    </row>
    <row r="26" spans="1:56" ht="13.2">
      <c r="A26" s="1">
        <v>19412</v>
      </c>
      <c r="B26" s="8">
        <v>0</v>
      </c>
      <c r="C26" s="6">
        <f t="shared" si="0"/>
        <v>22</v>
      </c>
      <c r="D26" s="8">
        <v>1998</v>
      </c>
      <c r="E26" s="55">
        <v>44131.535451388889</v>
      </c>
      <c r="F26" s="62">
        <v>8</v>
      </c>
      <c r="G26" s="8">
        <v>3</v>
      </c>
      <c r="H26" s="8">
        <v>2</v>
      </c>
      <c r="I26" s="8">
        <v>1</v>
      </c>
      <c r="J26" s="8">
        <v>3</v>
      </c>
      <c r="K26" s="8">
        <v>1</v>
      </c>
      <c r="L26" s="8">
        <v>3</v>
      </c>
      <c r="M26" s="8">
        <v>1</v>
      </c>
      <c r="N26" s="8">
        <v>0</v>
      </c>
      <c r="O26" s="8">
        <v>2</v>
      </c>
      <c r="P26" s="8">
        <v>3</v>
      </c>
      <c r="Q26" s="8">
        <v>3</v>
      </c>
      <c r="R26" s="8">
        <v>2</v>
      </c>
      <c r="S26" s="8">
        <v>2</v>
      </c>
      <c r="T26" s="8">
        <v>2</v>
      </c>
      <c r="U26" s="8">
        <v>2</v>
      </c>
      <c r="V26" s="8">
        <v>3</v>
      </c>
      <c r="W26" s="8">
        <v>2</v>
      </c>
      <c r="X26" s="8">
        <v>3</v>
      </c>
      <c r="Y26" s="8">
        <v>3</v>
      </c>
      <c r="Z26" s="20">
        <v>3</v>
      </c>
      <c r="AA26" s="8">
        <v>3</v>
      </c>
      <c r="AB26" s="8">
        <v>7</v>
      </c>
      <c r="AC26" s="8">
        <v>4</v>
      </c>
      <c r="AD26" s="8">
        <v>2</v>
      </c>
      <c r="AE26" s="8">
        <v>10</v>
      </c>
      <c r="AF26" s="8">
        <v>7</v>
      </c>
      <c r="AG26" s="8">
        <v>5</v>
      </c>
      <c r="AH26" s="8">
        <v>8</v>
      </c>
      <c r="AI26" s="8">
        <v>7</v>
      </c>
      <c r="AJ26" s="8">
        <v>3</v>
      </c>
      <c r="AK26" s="8">
        <v>25</v>
      </c>
      <c r="AL26" s="8">
        <v>10</v>
      </c>
      <c r="AM26" s="8">
        <v>10</v>
      </c>
      <c r="AN26" s="8">
        <v>3</v>
      </c>
      <c r="AO26" s="8">
        <v>11</v>
      </c>
      <c r="AP26" s="8">
        <v>4</v>
      </c>
      <c r="AQ26" s="8">
        <v>4</v>
      </c>
      <c r="AR26" s="8">
        <v>19</v>
      </c>
      <c r="AS26" s="8">
        <v>2</v>
      </c>
      <c r="AT26" s="8">
        <v>4</v>
      </c>
      <c r="AU26" s="8">
        <v>-13</v>
      </c>
      <c r="AV26" s="11">
        <f t="shared" si="1"/>
        <v>44</v>
      </c>
      <c r="AW26" s="11">
        <f t="shared" si="2"/>
        <v>148</v>
      </c>
      <c r="AX26" s="11">
        <f t="shared" si="3"/>
        <v>36</v>
      </c>
      <c r="AY26" s="9"/>
      <c r="AZ26" s="9"/>
      <c r="BA26" s="9"/>
      <c r="BB26" s="9"/>
      <c r="BC26" s="9"/>
      <c r="BD26" s="49"/>
    </row>
    <row r="27" spans="1:56" ht="13.2">
      <c r="A27" s="1">
        <v>19517</v>
      </c>
      <c r="B27" s="8">
        <v>1</v>
      </c>
      <c r="C27" s="6">
        <f t="shared" si="0"/>
        <v>23</v>
      </c>
      <c r="D27" s="8">
        <v>1997</v>
      </c>
      <c r="E27" s="55">
        <v>44131.546666666669</v>
      </c>
      <c r="F27" s="62">
        <v>4</v>
      </c>
      <c r="G27" s="8">
        <v>2</v>
      </c>
      <c r="H27" s="8">
        <v>0</v>
      </c>
      <c r="I27" s="8">
        <v>0</v>
      </c>
      <c r="J27" s="8">
        <v>2</v>
      </c>
      <c r="K27" s="8">
        <v>2</v>
      </c>
      <c r="L27" s="8">
        <v>2</v>
      </c>
      <c r="M27" s="8">
        <v>2</v>
      </c>
      <c r="N27" s="8">
        <v>1</v>
      </c>
      <c r="O27" s="8">
        <v>2</v>
      </c>
      <c r="P27" s="8">
        <v>3</v>
      </c>
      <c r="Q27" s="8">
        <v>1</v>
      </c>
      <c r="R27" s="8">
        <v>3</v>
      </c>
      <c r="S27" s="8">
        <v>2</v>
      </c>
      <c r="T27" s="8">
        <v>1</v>
      </c>
      <c r="U27" s="8">
        <v>3</v>
      </c>
      <c r="V27" s="8">
        <v>1</v>
      </c>
      <c r="W27" s="8">
        <v>1</v>
      </c>
      <c r="X27" s="8">
        <v>1</v>
      </c>
      <c r="Y27" s="8">
        <v>1</v>
      </c>
      <c r="Z27" s="20">
        <v>0</v>
      </c>
      <c r="AA27" s="8">
        <v>37</v>
      </c>
      <c r="AB27" s="8">
        <v>8</v>
      </c>
      <c r="AC27" s="8">
        <v>4</v>
      </c>
      <c r="AD27" s="8">
        <v>5</v>
      </c>
      <c r="AE27" s="8">
        <v>62</v>
      </c>
      <c r="AF27" s="8">
        <v>4</v>
      </c>
      <c r="AG27" s="8">
        <v>4</v>
      </c>
      <c r="AH27" s="8">
        <v>3</v>
      </c>
      <c r="AI27" s="8">
        <v>5</v>
      </c>
      <c r="AJ27" s="8">
        <v>8</v>
      </c>
      <c r="AK27" s="8">
        <v>2</v>
      </c>
      <c r="AL27" s="8">
        <v>5</v>
      </c>
      <c r="AM27" s="8">
        <v>8</v>
      </c>
      <c r="AN27" s="8">
        <v>3</v>
      </c>
      <c r="AO27" s="8">
        <v>6</v>
      </c>
      <c r="AP27" s="8">
        <v>2</v>
      </c>
      <c r="AQ27" s="8">
        <v>4</v>
      </c>
      <c r="AR27" s="8">
        <v>3</v>
      </c>
      <c r="AS27" s="8">
        <v>2</v>
      </c>
      <c r="AT27" s="8">
        <v>1</v>
      </c>
      <c r="AU27" s="8">
        <v>18</v>
      </c>
      <c r="AV27" s="11">
        <f t="shared" si="1"/>
        <v>30</v>
      </c>
      <c r="AW27" s="11">
        <f t="shared" si="2"/>
        <v>176</v>
      </c>
      <c r="AX27" s="11">
        <f t="shared" si="3"/>
        <v>24</v>
      </c>
      <c r="AY27" s="9"/>
      <c r="AZ27" s="9"/>
      <c r="BA27" s="9"/>
      <c r="BB27" s="9"/>
      <c r="BC27" s="9"/>
      <c r="BD27" s="49"/>
    </row>
    <row r="28" spans="1:56" ht="13.2">
      <c r="A28" s="1">
        <v>19542</v>
      </c>
      <c r="B28" s="8">
        <v>1</v>
      </c>
      <c r="C28" s="6">
        <f t="shared" si="0"/>
        <v>19</v>
      </c>
      <c r="D28" s="8">
        <v>2001</v>
      </c>
      <c r="E28" s="55">
        <v>44131.552766203706</v>
      </c>
      <c r="F28" s="62">
        <v>2</v>
      </c>
      <c r="G28" s="8">
        <v>3</v>
      </c>
      <c r="H28" s="8">
        <v>2</v>
      </c>
      <c r="I28" s="8">
        <v>0</v>
      </c>
      <c r="J28" s="8">
        <v>2</v>
      </c>
      <c r="K28" s="8">
        <v>3</v>
      </c>
      <c r="L28" s="8">
        <v>3</v>
      </c>
      <c r="M28" s="8">
        <v>0</v>
      </c>
      <c r="N28" s="8">
        <v>0</v>
      </c>
      <c r="O28" s="8">
        <v>3</v>
      </c>
      <c r="P28" s="8">
        <v>1</v>
      </c>
      <c r="Q28" s="8">
        <v>3</v>
      </c>
      <c r="R28" s="8">
        <v>1</v>
      </c>
      <c r="S28" s="8">
        <v>2</v>
      </c>
      <c r="T28" s="8">
        <v>2</v>
      </c>
      <c r="U28" s="8">
        <v>2</v>
      </c>
      <c r="V28" s="8">
        <v>2</v>
      </c>
      <c r="W28" s="8">
        <v>3</v>
      </c>
      <c r="X28" s="8">
        <v>3</v>
      </c>
      <c r="Y28" s="8">
        <v>2</v>
      </c>
      <c r="Z28" s="20">
        <v>0</v>
      </c>
      <c r="AA28" s="8">
        <v>5</v>
      </c>
      <c r="AB28" s="8">
        <v>11</v>
      </c>
      <c r="AC28" s="8">
        <v>6</v>
      </c>
      <c r="AD28" s="8">
        <v>3</v>
      </c>
      <c r="AE28" s="8">
        <v>8</v>
      </c>
      <c r="AF28" s="8">
        <v>3</v>
      </c>
      <c r="AG28" s="8">
        <v>4</v>
      </c>
      <c r="AH28" s="8">
        <v>4</v>
      </c>
      <c r="AI28" s="8">
        <v>3</v>
      </c>
      <c r="AJ28" s="8">
        <v>6</v>
      </c>
      <c r="AK28" s="8">
        <v>3</v>
      </c>
      <c r="AL28" s="8">
        <v>7</v>
      </c>
      <c r="AM28" s="8">
        <v>6</v>
      </c>
      <c r="AN28" s="8">
        <v>5</v>
      </c>
      <c r="AO28" s="8">
        <v>8</v>
      </c>
      <c r="AP28" s="8">
        <v>3</v>
      </c>
      <c r="AQ28" s="8">
        <v>4</v>
      </c>
      <c r="AR28" s="8">
        <v>4</v>
      </c>
      <c r="AS28" s="8">
        <v>4</v>
      </c>
      <c r="AT28" s="8">
        <v>4</v>
      </c>
      <c r="AU28" s="8">
        <v>1</v>
      </c>
      <c r="AV28" s="11">
        <f t="shared" si="1"/>
        <v>37</v>
      </c>
      <c r="AW28" s="11">
        <f t="shared" si="2"/>
        <v>101</v>
      </c>
      <c r="AX28" s="11">
        <f t="shared" si="3"/>
        <v>33</v>
      </c>
      <c r="AY28" s="9"/>
      <c r="AZ28" s="9"/>
      <c r="BA28" s="9"/>
      <c r="BB28" s="9"/>
      <c r="BC28" s="9"/>
      <c r="BD28" s="49"/>
    </row>
    <row r="29" spans="1:56" ht="13.2">
      <c r="A29" s="1">
        <v>19541</v>
      </c>
      <c r="B29" s="8">
        <v>0</v>
      </c>
      <c r="C29" s="6">
        <f t="shared" si="0"/>
        <v>16</v>
      </c>
      <c r="D29" s="8">
        <v>2004</v>
      </c>
      <c r="E29" s="55">
        <v>44131.553437499999</v>
      </c>
      <c r="F29" s="62">
        <v>8</v>
      </c>
      <c r="G29" s="8">
        <v>1</v>
      </c>
      <c r="H29" s="8">
        <v>0</v>
      </c>
      <c r="I29" s="8">
        <v>3</v>
      </c>
      <c r="J29" s="8">
        <v>1</v>
      </c>
      <c r="K29" s="8">
        <v>1</v>
      </c>
      <c r="L29" s="8">
        <v>2</v>
      </c>
      <c r="M29" s="8">
        <v>3</v>
      </c>
      <c r="N29" s="8">
        <v>0</v>
      </c>
      <c r="O29" s="8">
        <v>1</v>
      </c>
      <c r="P29" s="8">
        <v>1</v>
      </c>
      <c r="Q29" s="8">
        <v>1</v>
      </c>
      <c r="R29" s="8">
        <v>3</v>
      </c>
      <c r="S29" s="8">
        <v>3</v>
      </c>
      <c r="T29" s="8">
        <v>1</v>
      </c>
      <c r="U29" s="8">
        <v>2</v>
      </c>
      <c r="V29" s="8">
        <v>0</v>
      </c>
      <c r="W29" s="8">
        <v>1</v>
      </c>
      <c r="X29" s="8">
        <v>1</v>
      </c>
      <c r="Y29" s="8">
        <v>0</v>
      </c>
      <c r="Z29" s="20">
        <v>2</v>
      </c>
      <c r="AA29" s="8">
        <v>4</v>
      </c>
      <c r="AB29" s="8">
        <v>5</v>
      </c>
      <c r="AC29" s="8">
        <v>5</v>
      </c>
      <c r="AD29" s="8">
        <v>5</v>
      </c>
      <c r="AE29" s="8">
        <v>9</v>
      </c>
      <c r="AF29" s="8">
        <v>9</v>
      </c>
      <c r="AG29" s="8">
        <v>4</v>
      </c>
      <c r="AH29" s="8">
        <v>3</v>
      </c>
      <c r="AI29" s="8">
        <v>13</v>
      </c>
      <c r="AJ29" s="8">
        <v>64</v>
      </c>
      <c r="AK29" s="8">
        <v>7</v>
      </c>
      <c r="AL29" s="8">
        <v>13</v>
      </c>
      <c r="AM29" s="8">
        <v>8</v>
      </c>
      <c r="AN29" s="8">
        <v>5</v>
      </c>
      <c r="AO29" s="8">
        <v>9</v>
      </c>
      <c r="AP29" s="8">
        <v>4</v>
      </c>
      <c r="AQ29" s="8">
        <v>6</v>
      </c>
      <c r="AR29" s="8">
        <v>5</v>
      </c>
      <c r="AS29" s="8">
        <v>6</v>
      </c>
      <c r="AT29" s="8">
        <v>4</v>
      </c>
      <c r="AU29" s="8">
        <v>34</v>
      </c>
      <c r="AV29" s="11">
        <f t="shared" si="1"/>
        <v>27</v>
      </c>
      <c r="AW29" s="11">
        <f t="shared" si="2"/>
        <v>188</v>
      </c>
      <c r="AX29" s="11">
        <f t="shared" si="3"/>
        <v>20</v>
      </c>
      <c r="AY29" s="9"/>
      <c r="AZ29" s="9"/>
      <c r="BA29" s="9"/>
      <c r="BB29" s="9"/>
      <c r="BC29" s="9"/>
      <c r="BD29" s="49"/>
    </row>
    <row r="30" spans="1:56" ht="13.2">
      <c r="A30" s="1">
        <v>19549</v>
      </c>
      <c r="B30" s="8">
        <v>0</v>
      </c>
      <c r="C30" s="6">
        <f t="shared" si="0"/>
        <v>20</v>
      </c>
      <c r="D30" s="8">
        <v>2000</v>
      </c>
      <c r="E30" s="55">
        <v>44131.554918981485</v>
      </c>
      <c r="F30" s="62">
        <v>4.5</v>
      </c>
      <c r="G30" s="8">
        <v>2</v>
      </c>
      <c r="H30" s="8">
        <v>1</v>
      </c>
      <c r="I30" s="8">
        <v>0</v>
      </c>
      <c r="J30" s="8">
        <v>1</v>
      </c>
      <c r="K30" s="8">
        <v>1</v>
      </c>
      <c r="L30" s="8">
        <v>2</v>
      </c>
      <c r="M30" s="8">
        <v>0</v>
      </c>
      <c r="N30" s="8">
        <v>1</v>
      </c>
      <c r="O30" s="8">
        <v>2</v>
      </c>
      <c r="P30" s="8">
        <v>1</v>
      </c>
      <c r="Q30" s="8">
        <v>2</v>
      </c>
      <c r="R30" s="8">
        <v>1</v>
      </c>
      <c r="S30" s="8">
        <v>1</v>
      </c>
      <c r="T30" s="8">
        <v>1</v>
      </c>
      <c r="U30" s="8">
        <v>1</v>
      </c>
      <c r="V30" s="8">
        <v>1</v>
      </c>
      <c r="W30" s="8">
        <v>3</v>
      </c>
      <c r="X30" s="8">
        <v>2</v>
      </c>
      <c r="Y30" s="8">
        <v>1</v>
      </c>
      <c r="Z30" s="20">
        <v>1</v>
      </c>
      <c r="AA30" s="8">
        <v>4</v>
      </c>
      <c r="AB30" s="8">
        <v>5</v>
      </c>
      <c r="AC30" s="8">
        <v>5</v>
      </c>
      <c r="AD30" s="8">
        <v>3</v>
      </c>
      <c r="AE30" s="8">
        <v>4</v>
      </c>
      <c r="AF30" s="8">
        <v>3</v>
      </c>
      <c r="AG30" s="8">
        <v>4</v>
      </c>
      <c r="AH30" s="8">
        <v>4</v>
      </c>
      <c r="AI30" s="8">
        <v>2</v>
      </c>
      <c r="AJ30" s="8">
        <v>3</v>
      </c>
      <c r="AK30" s="8">
        <v>4</v>
      </c>
      <c r="AL30" s="8">
        <v>9</v>
      </c>
      <c r="AM30" s="8">
        <v>9</v>
      </c>
      <c r="AN30" s="8">
        <v>4</v>
      </c>
      <c r="AO30" s="8">
        <v>5</v>
      </c>
      <c r="AP30" s="8">
        <v>6</v>
      </c>
      <c r="AQ30" s="8">
        <v>7</v>
      </c>
      <c r="AR30" s="8">
        <v>4</v>
      </c>
      <c r="AS30" s="8">
        <v>4</v>
      </c>
      <c r="AT30" s="8">
        <v>2</v>
      </c>
      <c r="AU30" s="8">
        <v>-28</v>
      </c>
      <c r="AV30" s="11">
        <f t="shared" si="1"/>
        <v>25</v>
      </c>
      <c r="AW30" s="11">
        <f t="shared" si="2"/>
        <v>91</v>
      </c>
      <c r="AX30" s="11">
        <f t="shared" si="3"/>
        <v>21</v>
      </c>
      <c r="AY30" s="9"/>
      <c r="AZ30" s="9"/>
      <c r="BA30" s="9"/>
      <c r="BB30" s="9"/>
      <c r="BC30" s="9"/>
      <c r="BD30" s="49"/>
    </row>
    <row r="31" spans="1:56" ht="13.2">
      <c r="A31" s="1">
        <v>19532</v>
      </c>
      <c r="B31" s="8">
        <v>0</v>
      </c>
      <c r="C31" s="6">
        <f t="shared" si="0"/>
        <v>20</v>
      </c>
      <c r="D31" s="8">
        <v>2000</v>
      </c>
      <c r="E31" s="55">
        <v>44131.556620370371</v>
      </c>
      <c r="F31" s="62">
        <v>5</v>
      </c>
      <c r="G31" s="8">
        <v>1</v>
      </c>
      <c r="H31" s="8">
        <v>0</v>
      </c>
      <c r="I31" s="8">
        <v>0</v>
      </c>
      <c r="J31" s="8">
        <v>1</v>
      </c>
      <c r="K31" s="8">
        <v>1</v>
      </c>
      <c r="L31" s="8">
        <v>1</v>
      </c>
      <c r="M31" s="8">
        <v>0</v>
      </c>
      <c r="N31" s="8">
        <v>2</v>
      </c>
      <c r="O31" s="8">
        <v>0</v>
      </c>
      <c r="P31" s="8">
        <v>1</v>
      </c>
      <c r="Q31" s="8">
        <v>0</v>
      </c>
      <c r="R31" s="8">
        <v>1</v>
      </c>
      <c r="S31" s="8">
        <v>1</v>
      </c>
      <c r="T31" s="8">
        <v>2</v>
      </c>
      <c r="U31" s="8">
        <v>1</v>
      </c>
      <c r="V31" s="8">
        <v>2</v>
      </c>
      <c r="W31" s="8">
        <v>0</v>
      </c>
      <c r="X31" s="8">
        <v>1</v>
      </c>
      <c r="Y31" s="8">
        <v>2</v>
      </c>
      <c r="Z31" s="20">
        <v>1</v>
      </c>
      <c r="AA31" s="8">
        <v>4</v>
      </c>
      <c r="AB31" s="8">
        <v>4</v>
      </c>
      <c r="AC31" s="8">
        <v>5</v>
      </c>
      <c r="AD31" s="8">
        <v>3</v>
      </c>
      <c r="AE31" s="8">
        <v>3</v>
      </c>
      <c r="AF31" s="8">
        <v>2</v>
      </c>
      <c r="AG31" s="8">
        <v>2</v>
      </c>
      <c r="AH31" s="8">
        <v>3</v>
      </c>
      <c r="AI31" s="8">
        <v>2</v>
      </c>
      <c r="AJ31" s="8">
        <v>4</v>
      </c>
      <c r="AK31" s="8">
        <v>3</v>
      </c>
      <c r="AL31" s="8">
        <v>3</v>
      </c>
      <c r="AM31" s="8">
        <v>5</v>
      </c>
      <c r="AN31" s="8">
        <v>2</v>
      </c>
      <c r="AO31" s="8">
        <v>5</v>
      </c>
      <c r="AP31" s="8">
        <v>2</v>
      </c>
      <c r="AQ31" s="8">
        <v>3</v>
      </c>
      <c r="AR31" s="8">
        <v>2</v>
      </c>
      <c r="AS31" s="8">
        <v>3</v>
      </c>
      <c r="AT31" s="8">
        <v>3</v>
      </c>
      <c r="AU31" s="8">
        <v>5</v>
      </c>
      <c r="AV31" s="11">
        <f t="shared" si="1"/>
        <v>18</v>
      </c>
      <c r="AW31" s="11">
        <f t="shared" si="2"/>
        <v>63</v>
      </c>
      <c r="AX31" s="11">
        <f t="shared" si="3"/>
        <v>14</v>
      </c>
      <c r="AY31" s="9"/>
      <c r="AZ31" s="9"/>
      <c r="BA31" s="9"/>
      <c r="BB31" s="9"/>
      <c r="BC31" s="9"/>
      <c r="BD31" s="49"/>
    </row>
    <row r="32" spans="1:56" ht="13.2">
      <c r="A32" s="1">
        <v>19535</v>
      </c>
      <c r="B32" s="8">
        <v>0</v>
      </c>
      <c r="C32" s="6">
        <f t="shared" si="0"/>
        <v>20</v>
      </c>
      <c r="D32" s="8">
        <v>2000</v>
      </c>
      <c r="E32" s="55">
        <v>44131.556863425925</v>
      </c>
      <c r="F32" s="62">
        <v>12</v>
      </c>
      <c r="G32" s="8">
        <v>3</v>
      </c>
      <c r="H32" s="8">
        <v>2</v>
      </c>
      <c r="I32" s="8">
        <v>2</v>
      </c>
      <c r="J32" s="8">
        <v>3</v>
      </c>
      <c r="K32" s="8">
        <v>1</v>
      </c>
      <c r="L32" s="8">
        <v>2</v>
      </c>
      <c r="M32" s="8">
        <v>1</v>
      </c>
      <c r="N32" s="8">
        <v>1</v>
      </c>
      <c r="O32" s="8">
        <v>2</v>
      </c>
      <c r="P32" s="8">
        <v>1</v>
      </c>
      <c r="Q32" s="8">
        <v>2</v>
      </c>
      <c r="R32" s="8">
        <v>1</v>
      </c>
      <c r="S32" s="8">
        <v>1</v>
      </c>
      <c r="T32" s="8">
        <v>2</v>
      </c>
      <c r="U32" s="8">
        <v>2</v>
      </c>
      <c r="V32" s="8">
        <v>2</v>
      </c>
      <c r="W32" s="8">
        <v>3</v>
      </c>
      <c r="X32" s="8">
        <v>3</v>
      </c>
      <c r="Y32" s="8">
        <v>2</v>
      </c>
      <c r="Z32" s="20">
        <v>1</v>
      </c>
      <c r="AA32" s="8">
        <v>4</v>
      </c>
      <c r="AB32" s="8">
        <v>4</v>
      </c>
      <c r="AC32" s="8">
        <v>6</v>
      </c>
      <c r="AD32" s="8">
        <v>4</v>
      </c>
      <c r="AE32" s="8">
        <v>5</v>
      </c>
      <c r="AF32" s="8">
        <v>3</v>
      </c>
      <c r="AG32" s="8">
        <v>2</v>
      </c>
      <c r="AH32" s="8">
        <v>4</v>
      </c>
      <c r="AI32" s="8">
        <v>5</v>
      </c>
      <c r="AJ32" s="8">
        <v>3</v>
      </c>
      <c r="AK32" s="8">
        <v>5</v>
      </c>
      <c r="AL32" s="8">
        <v>4</v>
      </c>
      <c r="AM32" s="8">
        <v>4</v>
      </c>
      <c r="AN32" s="8">
        <v>3</v>
      </c>
      <c r="AO32" s="8">
        <v>5</v>
      </c>
      <c r="AP32" s="8">
        <v>4</v>
      </c>
      <c r="AQ32" s="8">
        <v>3</v>
      </c>
      <c r="AR32" s="8">
        <v>4</v>
      </c>
      <c r="AS32" s="8">
        <v>3</v>
      </c>
      <c r="AT32" s="8">
        <v>3</v>
      </c>
      <c r="AU32" s="8">
        <v>-28</v>
      </c>
      <c r="AV32" s="11">
        <f t="shared" si="1"/>
        <v>37</v>
      </c>
      <c r="AW32" s="11">
        <f t="shared" si="2"/>
        <v>78</v>
      </c>
      <c r="AX32" s="11">
        <f t="shared" si="3"/>
        <v>30</v>
      </c>
      <c r="AY32" s="9"/>
      <c r="AZ32" s="9"/>
      <c r="BA32" s="9"/>
      <c r="BB32" s="9"/>
      <c r="BC32" s="9"/>
      <c r="BD32" s="49"/>
    </row>
    <row r="33" spans="1:56" ht="13.2">
      <c r="A33" s="1">
        <v>19534</v>
      </c>
      <c r="B33" s="8">
        <v>0</v>
      </c>
      <c r="C33" s="6">
        <f t="shared" si="0"/>
        <v>39</v>
      </c>
      <c r="D33" s="8">
        <v>1981</v>
      </c>
      <c r="E33" s="55">
        <v>44131.558888888889</v>
      </c>
      <c r="F33" s="62">
        <v>8</v>
      </c>
      <c r="G33" s="8">
        <v>3</v>
      </c>
      <c r="H33" s="8">
        <v>3</v>
      </c>
      <c r="I33" s="8">
        <v>1</v>
      </c>
      <c r="J33" s="8">
        <v>1</v>
      </c>
      <c r="K33" s="8">
        <v>1</v>
      </c>
      <c r="L33" s="8">
        <v>1</v>
      </c>
      <c r="M33" s="8">
        <v>1</v>
      </c>
      <c r="N33" s="8">
        <v>3</v>
      </c>
      <c r="O33" s="8">
        <v>2</v>
      </c>
      <c r="P33" s="8">
        <v>2</v>
      </c>
      <c r="Q33" s="8">
        <v>3</v>
      </c>
      <c r="R33" s="8">
        <v>1</v>
      </c>
      <c r="S33" s="8">
        <v>0</v>
      </c>
      <c r="T33" s="8">
        <v>1</v>
      </c>
      <c r="U33" s="8">
        <v>2</v>
      </c>
      <c r="V33" s="8">
        <v>1</v>
      </c>
      <c r="W33" s="8">
        <v>2</v>
      </c>
      <c r="X33" s="8">
        <v>2</v>
      </c>
      <c r="Y33" s="8">
        <v>1</v>
      </c>
      <c r="Z33" s="20">
        <v>2</v>
      </c>
      <c r="AA33" s="8">
        <v>4</v>
      </c>
      <c r="AB33" s="8">
        <v>2</v>
      </c>
      <c r="AC33" s="8">
        <v>3</v>
      </c>
      <c r="AD33" s="8">
        <v>3</v>
      </c>
      <c r="AE33" s="8">
        <v>5</v>
      </c>
      <c r="AF33" s="8">
        <v>2</v>
      </c>
      <c r="AG33" s="8">
        <v>4</v>
      </c>
      <c r="AH33" s="8">
        <v>2</v>
      </c>
      <c r="AI33" s="8">
        <v>3</v>
      </c>
      <c r="AJ33" s="8">
        <v>2</v>
      </c>
      <c r="AK33" s="8">
        <v>6</v>
      </c>
      <c r="AL33" s="8">
        <v>3</v>
      </c>
      <c r="AM33" s="8">
        <v>3</v>
      </c>
      <c r="AN33" s="8">
        <v>2</v>
      </c>
      <c r="AO33" s="8">
        <v>5</v>
      </c>
      <c r="AP33" s="8">
        <v>4</v>
      </c>
      <c r="AQ33" s="8">
        <v>2</v>
      </c>
      <c r="AR33" s="8">
        <v>5</v>
      </c>
      <c r="AS33" s="8">
        <v>4</v>
      </c>
      <c r="AT33" s="8">
        <v>4</v>
      </c>
      <c r="AU33" s="8">
        <v>-14</v>
      </c>
      <c r="AV33" s="11">
        <f t="shared" si="1"/>
        <v>33</v>
      </c>
      <c r="AW33" s="11">
        <f t="shared" si="2"/>
        <v>68</v>
      </c>
      <c r="AX33" s="11">
        <f t="shared" si="3"/>
        <v>22</v>
      </c>
      <c r="AY33" s="9"/>
      <c r="AZ33" s="9"/>
      <c r="BA33" s="9"/>
      <c r="BB33" s="9"/>
      <c r="BC33" s="9"/>
      <c r="BD33" s="49"/>
    </row>
    <row r="34" spans="1:56" ht="13.2">
      <c r="A34" s="1">
        <v>19521</v>
      </c>
      <c r="B34" s="8">
        <v>1</v>
      </c>
      <c r="C34" s="6">
        <f t="shared" si="0"/>
        <v>22</v>
      </c>
      <c r="D34" s="8">
        <v>1998</v>
      </c>
      <c r="E34" s="55">
        <v>44131.565046296295</v>
      </c>
      <c r="F34" s="62">
        <v>4</v>
      </c>
      <c r="G34" s="8">
        <v>2</v>
      </c>
      <c r="H34" s="8">
        <v>2</v>
      </c>
      <c r="I34" s="8">
        <v>1</v>
      </c>
      <c r="J34" s="8">
        <v>1</v>
      </c>
      <c r="K34" s="8">
        <v>1</v>
      </c>
      <c r="L34" s="8">
        <v>3</v>
      </c>
      <c r="M34" s="8">
        <v>1</v>
      </c>
      <c r="N34" s="8">
        <v>0</v>
      </c>
      <c r="O34" s="8">
        <v>3</v>
      </c>
      <c r="P34" s="8">
        <v>2</v>
      </c>
      <c r="Q34" s="8">
        <v>3</v>
      </c>
      <c r="R34" s="8">
        <v>2</v>
      </c>
      <c r="S34" s="8">
        <v>2</v>
      </c>
      <c r="T34" s="8">
        <v>3</v>
      </c>
      <c r="U34" s="8">
        <v>2</v>
      </c>
      <c r="V34" s="8">
        <v>3</v>
      </c>
      <c r="W34" s="8">
        <v>3</v>
      </c>
      <c r="X34" s="8">
        <v>2</v>
      </c>
      <c r="Y34" s="8">
        <v>3</v>
      </c>
      <c r="Z34" s="20">
        <v>1</v>
      </c>
      <c r="AA34" s="8">
        <v>2</v>
      </c>
      <c r="AB34" s="8">
        <v>3</v>
      </c>
      <c r="AC34" s="8">
        <v>2</v>
      </c>
      <c r="AD34" s="8">
        <v>3</v>
      </c>
      <c r="AE34" s="8">
        <v>3</v>
      </c>
      <c r="AF34" s="8">
        <v>2</v>
      </c>
      <c r="AG34" s="8">
        <v>4</v>
      </c>
      <c r="AH34" s="8">
        <v>2</v>
      </c>
      <c r="AI34" s="8">
        <v>2</v>
      </c>
      <c r="AJ34" s="8">
        <v>4</v>
      </c>
      <c r="AK34" s="8">
        <v>2</v>
      </c>
      <c r="AL34" s="8">
        <v>5</v>
      </c>
      <c r="AM34" s="8">
        <v>5</v>
      </c>
      <c r="AN34" s="8">
        <v>2</v>
      </c>
      <c r="AO34" s="8">
        <v>4</v>
      </c>
      <c r="AP34" s="8">
        <v>3</v>
      </c>
      <c r="AQ34" s="8">
        <v>3</v>
      </c>
      <c r="AR34" s="8">
        <v>3</v>
      </c>
      <c r="AS34" s="8">
        <v>2</v>
      </c>
      <c r="AT34" s="8">
        <v>2</v>
      </c>
      <c r="AU34" s="8">
        <v>-16</v>
      </c>
      <c r="AV34" s="11">
        <f t="shared" si="1"/>
        <v>40</v>
      </c>
      <c r="AW34" s="11">
        <f t="shared" si="2"/>
        <v>58</v>
      </c>
      <c r="AX34" s="11">
        <f t="shared" si="3"/>
        <v>34</v>
      </c>
      <c r="AY34" s="9"/>
      <c r="AZ34" s="9"/>
      <c r="BA34" s="9"/>
      <c r="BB34" s="9"/>
      <c r="BC34" s="9"/>
      <c r="BD34" s="49"/>
    </row>
    <row r="35" spans="1:56" ht="13.2">
      <c r="A35" s="1">
        <v>19544</v>
      </c>
      <c r="B35" s="8">
        <v>0</v>
      </c>
      <c r="C35" s="6">
        <f t="shared" si="0"/>
        <v>20</v>
      </c>
      <c r="D35" s="8">
        <v>2000</v>
      </c>
      <c r="E35" s="55">
        <v>44131.565358796295</v>
      </c>
      <c r="F35" s="62">
        <v>5</v>
      </c>
      <c r="G35" s="8">
        <v>3</v>
      </c>
      <c r="H35" s="8">
        <v>3</v>
      </c>
      <c r="I35" s="8">
        <v>0</v>
      </c>
      <c r="J35" s="8">
        <v>3</v>
      </c>
      <c r="K35" s="8">
        <v>2</v>
      </c>
      <c r="L35" s="8">
        <v>3</v>
      </c>
      <c r="M35" s="8">
        <v>0</v>
      </c>
      <c r="N35" s="8">
        <v>1</v>
      </c>
      <c r="O35" s="8">
        <v>2</v>
      </c>
      <c r="P35" s="8">
        <v>1</v>
      </c>
      <c r="Q35" s="8">
        <v>3</v>
      </c>
      <c r="R35" s="8">
        <v>2</v>
      </c>
      <c r="S35" s="8">
        <v>2</v>
      </c>
      <c r="T35" s="8">
        <v>3</v>
      </c>
      <c r="U35" s="8">
        <v>1</v>
      </c>
      <c r="V35" s="8">
        <v>2</v>
      </c>
      <c r="W35" s="8">
        <v>1</v>
      </c>
      <c r="X35" s="8">
        <v>2</v>
      </c>
      <c r="Y35" s="8">
        <v>1</v>
      </c>
      <c r="Z35" s="20">
        <v>2</v>
      </c>
      <c r="AA35" s="8">
        <v>2</v>
      </c>
      <c r="AB35" s="8">
        <v>2</v>
      </c>
      <c r="AC35" s="8">
        <v>2</v>
      </c>
      <c r="AD35" s="8">
        <v>3</v>
      </c>
      <c r="AE35" s="8">
        <v>3</v>
      </c>
      <c r="AF35" s="8">
        <v>2</v>
      </c>
      <c r="AG35" s="8">
        <v>2</v>
      </c>
      <c r="AH35" s="8">
        <v>3</v>
      </c>
      <c r="AI35" s="8">
        <v>4</v>
      </c>
      <c r="AJ35" s="8">
        <v>3</v>
      </c>
      <c r="AK35" s="8">
        <v>3</v>
      </c>
      <c r="AL35" s="8">
        <v>3</v>
      </c>
      <c r="AM35" s="8">
        <v>3</v>
      </c>
      <c r="AN35" s="8">
        <v>4</v>
      </c>
      <c r="AO35" s="8">
        <v>4</v>
      </c>
      <c r="AP35" s="8">
        <v>2</v>
      </c>
      <c r="AQ35" s="8">
        <v>4</v>
      </c>
      <c r="AR35" s="8">
        <v>3</v>
      </c>
      <c r="AS35" s="8">
        <v>4</v>
      </c>
      <c r="AT35" s="8">
        <v>2</v>
      </c>
      <c r="AU35" s="8">
        <v>-3</v>
      </c>
      <c r="AV35" s="11">
        <f t="shared" si="1"/>
        <v>37</v>
      </c>
      <c r="AW35" s="11">
        <f t="shared" si="2"/>
        <v>58</v>
      </c>
      <c r="AX35" s="11">
        <f t="shared" si="3"/>
        <v>30</v>
      </c>
      <c r="AY35" s="9"/>
      <c r="AZ35" s="9"/>
      <c r="BA35" s="9"/>
      <c r="BB35" s="9"/>
      <c r="BC35" s="9"/>
      <c r="BD35" s="49"/>
    </row>
    <row r="36" spans="1:56" ht="13.2">
      <c r="A36" s="1">
        <v>19529</v>
      </c>
      <c r="B36" s="8">
        <v>0</v>
      </c>
      <c r="C36" s="6">
        <f t="shared" si="0"/>
        <v>21</v>
      </c>
      <c r="D36" s="8">
        <v>1999</v>
      </c>
      <c r="E36" s="55">
        <v>44131.572210648148</v>
      </c>
      <c r="F36" s="62">
        <v>4</v>
      </c>
      <c r="G36" s="8">
        <v>2</v>
      </c>
      <c r="H36" s="8">
        <v>1</v>
      </c>
      <c r="I36" s="8">
        <v>1</v>
      </c>
      <c r="J36" s="8">
        <v>2</v>
      </c>
      <c r="K36" s="8">
        <v>1</v>
      </c>
      <c r="L36" s="8">
        <v>2</v>
      </c>
      <c r="M36" s="8">
        <v>1</v>
      </c>
      <c r="N36" s="8">
        <v>2</v>
      </c>
      <c r="O36" s="8">
        <v>1</v>
      </c>
      <c r="P36" s="8">
        <v>0</v>
      </c>
      <c r="Q36" s="8">
        <v>1</v>
      </c>
      <c r="R36" s="8">
        <v>2</v>
      </c>
      <c r="S36" s="8">
        <v>2</v>
      </c>
      <c r="T36" s="8">
        <v>0</v>
      </c>
      <c r="U36" s="8">
        <v>2</v>
      </c>
      <c r="V36" s="8">
        <v>0</v>
      </c>
      <c r="W36" s="8">
        <v>1</v>
      </c>
      <c r="X36" s="8">
        <v>1</v>
      </c>
      <c r="Y36" s="8">
        <v>0</v>
      </c>
      <c r="Z36" s="20">
        <v>3</v>
      </c>
      <c r="AA36" s="8">
        <v>2</v>
      </c>
      <c r="AB36" s="8">
        <v>3</v>
      </c>
      <c r="AC36" s="8">
        <v>2</v>
      </c>
      <c r="AD36" s="8">
        <v>2</v>
      </c>
      <c r="AE36" s="8">
        <v>3</v>
      </c>
      <c r="AF36" s="8">
        <v>1</v>
      </c>
      <c r="AG36" s="8">
        <v>2</v>
      </c>
      <c r="AH36" s="8">
        <v>2</v>
      </c>
      <c r="AI36" s="8">
        <v>1</v>
      </c>
      <c r="AJ36" s="8">
        <v>3</v>
      </c>
      <c r="AK36" s="8">
        <v>2</v>
      </c>
      <c r="AL36" s="8">
        <v>3</v>
      </c>
      <c r="AM36" s="8">
        <v>3</v>
      </c>
      <c r="AN36" s="8">
        <v>2</v>
      </c>
      <c r="AO36" s="8">
        <v>4</v>
      </c>
      <c r="AP36" s="8">
        <v>2</v>
      </c>
      <c r="AQ36" s="8">
        <v>3</v>
      </c>
      <c r="AR36" s="8">
        <v>2</v>
      </c>
      <c r="AS36" s="8">
        <v>1</v>
      </c>
      <c r="AT36" s="8">
        <v>3</v>
      </c>
      <c r="AU36" s="8">
        <v>-17</v>
      </c>
      <c r="AV36" s="11">
        <f t="shared" si="1"/>
        <v>25</v>
      </c>
      <c r="AW36" s="11">
        <f t="shared" si="2"/>
        <v>46</v>
      </c>
      <c r="AX36" s="11">
        <f t="shared" si="3"/>
        <v>16</v>
      </c>
      <c r="AY36" s="9"/>
      <c r="AZ36" s="9"/>
      <c r="BA36" s="9"/>
      <c r="BB36" s="9"/>
      <c r="BC36" s="9"/>
      <c r="BD36" s="49"/>
    </row>
    <row r="37" spans="1:56" ht="13.2">
      <c r="A37" s="1">
        <v>19576</v>
      </c>
      <c r="B37" s="8">
        <v>0</v>
      </c>
      <c r="C37" s="6">
        <f t="shared" si="0"/>
        <v>47</v>
      </c>
      <c r="D37" s="8">
        <v>1973</v>
      </c>
      <c r="E37" s="55">
        <v>44131.573125000003</v>
      </c>
      <c r="F37" s="66">
        <v>1</v>
      </c>
      <c r="G37" s="8">
        <v>1</v>
      </c>
      <c r="H37" s="8">
        <v>2</v>
      </c>
      <c r="I37" s="8">
        <v>2</v>
      </c>
      <c r="J37" s="8">
        <v>2</v>
      </c>
      <c r="K37" s="8">
        <v>2</v>
      </c>
      <c r="L37" s="8">
        <v>3</v>
      </c>
      <c r="M37" s="8">
        <v>0</v>
      </c>
      <c r="N37" s="8">
        <v>2</v>
      </c>
      <c r="O37" s="8">
        <v>2</v>
      </c>
      <c r="P37" s="8">
        <v>1</v>
      </c>
      <c r="Q37" s="8">
        <v>2</v>
      </c>
      <c r="R37" s="8">
        <v>2</v>
      </c>
      <c r="S37" s="8">
        <v>0</v>
      </c>
      <c r="T37" s="8">
        <v>1</v>
      </c>
      <c r="U37" s="8">
        <v>2</v>
      </c>
      <c r="V37" s="8">
        <v>0</v>
      </c>
      <c r="W37" s="8">
        <v>3</v>
      </c>
      <c r="X37" s="8">
        <v>0</v>
      </c>
      <c r="Y37" s="8">
        <v>1</v>
      </c>
      <c r="Z37" s="20">
        <v>1</v>
      </c>
      <c r="AA37" s="8">
        <v>6</v>
      </c>
      <c r="AB37" s="8">
        <v>8</v>
      </c>
      <c r="AC37" s="8">
        <v>6</v>
      </c>
      <c r="AD37" s="8">
        <v>7</v>
      </c>
      <c r="AE37" s="8">
        <v>7</v>
      </c>
      <c r="AF37" s="8">
        <v>4</v>
      </c>
      <c r="AG37" s="8">
        <v>4</v>
      </c>
      <c r="AH37" s="8">
        <v>4</v>
      </c>
      <c r="AI37" s="8">
        <v>3</v>
      </c>
      <c r="AJ37" s="8">
        <v>11</v>
      </c>
      <c r="AK37" s="8">
        <v>6</v>
      </c>
      <c r="AL37" s="8">
        <v>12</v>
      </c>
      <c r="AM37" s="8">
        <v>12</v>
      </c>
      <c r="AN37" s="8">
        <v>5</v>
      </c>
      <c r="AO37" s="8">
        <v>7</v>
      </c>
      <c r="AP37" s="8">
        <v>5</v>
      </c>
      <c r="AQ37" s="8">
        <v>4</v>
      </c>
      <c r="AR37" s="8">
        <v>3</v>
      </c>
      <c r="AS37" s="8">
        <v>27</v>
      </c>
      <c r="AT37" s="8">
        <v>8</v>
      </c>
      <c r="AU37" s="8">
        <v>20</v>
      </c>
      <c r="AV37" s="11">
        <f t="shared" si="1"/>
        <v>29</v>
      </c>
      <c r="AW37" s="11">
        <f t="shared" si="2"/>
        <v>149</v>
      </c>
      <c r="AX37" s="11">
        <f t="shared" si="3"/>
        <v>22</v>
      </c>
      <c r="AY37" s="9"/>
      <c r="AZ37" s="9"/>
      <c r="BA37" s="9"/>
      <c r="BB37" s="9"/>
      <c r="BC37" s="9"/>
      <c r="BD37" s="49"/>
    </row>
    <row r="38" spans="1:56" ht="13.2">
      <c r="A38" s="1">
        <v>19584</v>
      </c>
      <c r="B38" s="8">
        <v>1</v>
      </c>
      <c r="C38" s="6">
        <f t="shared" si="0"/>
        <v>29</v>
      </c>
      <c r="D38" s="8">
        <v>1991</v>
      </c>
      <c r="E38" s="55">
        <v>44131.575011574074</v>
      </c>
      <c r="F38" s="62">
        <v>16</v>
      </c>
      <c r="G38" s="8">
        <v>2</v>
      </c>
      <c r="H38" s="8">
        <v>3</v>
      </c>
      <c r="I38" s="8">
        <v>1</v>
      </c>
      <c r="J38" s="8">
        <v>2</v>
      </c>
      <c r="K38" s="8">
        <v>3</v>
      </c>
      <c r="L38" s="8">
        <v>3</v>
      </c>
      <c r="M38" s="8">
        <v>1</v>
      </c>
      <c r="N38" s="8">
        <v>1</v>
      </c>
      <c r="O38" s="8">
        <v>2</v>
      </c>
      <c r="P38" s="8">
        <v>2</v>
      </c>
      <c r="Q38" s="8">
        <v>3</v>
      </c>
      <c r="R38" s="8">
        <v>2</v>
      </c>
      <c r="S38" s="8">
        <v>2</v>
      </c>
      <c r="T38" s="8">
        <v>2</v>
      </c>
      <c r="U38" s="8">
        <v>2</v>
      </c>
      <c r="V38" s="8">
        <v>2</v>
      </c>
      <c r="W38" s="8">
        <v>0</v>
      </c>
      <c r="X38" s="8">
        <v>2</v>
      </c>
      <c r="Y38" s="8">
        <v>2</v>
      </c>
      <c r="Z38" s="20">
        <v>0</v>
      </c>
      <c r="AA38" s="8">
        <v>9</v>
      </c>
      <c r="AB38" s="8">
        <v>5</v>
      </c>
      <c r="AC38" s="8">
        <v>8</v>
      </c>
      <c r="AD38" s="8">
        <v>5</v>
      </c>
      <c r="AE38" s="8">
        <v>15</v>
      </c>
      <c r="AF38" s="8">
        <v>3</v>
      </c>
      <c r="AG38" s="8">
        <v>6</v>
      </c>
      <c r="AH38" s="8">
        <v>4</v>
      </c>
      <c r="AI38" s="8">
        <v>4</v>
      </c>
      <c r="AJ38" s="8">
        <v>5</v>
      </c>
      <c r="AK38" s="8">
        <v>4</v>
      </c>
      <c r="AL38" s="8">
        <v>15</v>
      </c>
      <c r="AM38" s="8">
        <v>8</v>
      </c>
      <c r="AN38" s="8">
        <v>5</v>
      </c>
      <c r="AO38" s="8">
        <v>6</v>
      </c>
      <c r="AP38" s="8">
        <v>4</v>
      </c>
      <c r="AQ38" s="8">
        <v>7</v>
      </c>
      <c r="AR38" s="8">
        <v>5</v>
      </c>
      <c r="AS38" s="8">
        <v>5</v>
      </c>
      <c r="AT38" s="8">
        <v>4</v>
      </c>
      <c r="AU38" s="8">
        <v>5</v>
      </c>
      <c r="AV38" s="11">
        <f t="shared" si="1"/>
        <v>37</v>
      </c>
      <c r="AW38" s="11">
        <f t="shared" si="2"/>
        <v>127</v>
      </c>
      <c r="AX38" s="11">
        <f t="shared" si="3"/>
        <v>30</v>
      </c>
      <c r="AY38" s="9"/>
      <c r="AZ38" s="9"/>
      <c r="BA38" s="9"/>
      <c r="BB38" s="9"/>
      <c r="BC38" s="9"/>
      <c r="BD38" s="49"/>
    </row>
    <row r="39" spans="1:56" ht="13.2">
      <c r="A39" s="1">
        <v>19594</v>
      </c>
      <c r="B39" s="8">
        <v>1</v>
      </c>
      <c r="C39" s="6">
        <f t="shared" si="0"/>
        <v>25</v>
      </c>
      <c r="D39" s="8">
        <v>1995</v>
      </c>
      <c r="E39" s="55">
        <v>44131.5778587963</v>
      </c>
      <c r="F39" s="62">
        <v>4</v>
      </c>
      <c r="G39" s="8">
        <v>1</v>
      </c>
      <c r="H39" s="8">
        <v>2</v>
      </c>
      <c r="I39" s="8">
        <v>1</v>
      </c>
      <c r="J39" s="8">
        <v>1</v>
      </c>
      <c r="K39" s="8">
        <v>2</v>
      </c>
      <c r="L39" s="8">
        <v>1</v>
      </c>
      <c r="M39" s="8">
        <v>1</v>
      </c>
      <c r="N39" s="8">
        <v>1</v>
      </c>
      <c r="O39" s="8">
        <v>1</v>
      </c>
      <c r="P39" s="8">
        <v>1</v>
      </c>
      <c r="Q39" s="8">
        <v>2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1</v>
      </c>
      <c r="X39" s="8">
        <v>1</v>
      </c>
      <c r="Y39" s="8">
        <v>0</v>
      </c>
      <c r="Z39" s="20">
        <v>2</v>
      </c>
      <c r="AA39" s="8">
        <v>4</v>
      </c>
      <c r="AB39" s="8">
        <v>13</v>
      </c>
      <c r="AC39" s="8">
        <v>5</v>
      </c>
      <c r="AD39" s="8">
        <v>4</v>
      </c>
      <c r="AE39" s="8">
        <v>11</v>
      </c>
      <c r="AF39" s="8">
        <v>4</v>
      </c>
      <c r="AG39" s="8">
        <v>4</v>
      </c>
      <c r="AH39" s="8">
        <v>41</v>
      </c>
      <c r="AI39" s="8">
        <v>3</v>
      </c>
      <c r="AJ39" s="8">
        <v>8</v>
      </c>
      <c r="AK39" s="8">
        <v>6</v>
      </c>
      <c r="AL39" s="8">
        <v>9</v>
      </c>
      <c r="AM39" s="8">
        <v>5</v>
      </c>
      <c r="AN39" s="8">
        <v>8</v>
      </c>
      <c r="AO39" s="8">
        <v>19</v>
      </c>
      <c r="AP39" s="8">
        <v>3</v>
      </c>
      <c r="AQ39" s="8">
        <v>4</v>
      </c>
      <c r="AR39" s="8">
        <v>6</v>
      </c>
      <c r="AS39" s="8">
        <v>6</v>
      </c>
      <c r="AT39" s="8">
        <v>4</v>
      </c>
      <c r="AU39" s="8">
        <v>-33</v>
      </c>
      <c r="AV39" s="11">
        <f t="shared" si="1"/>
        <v>22</v>
      </c>
      <c r="AW39" s="11">
        <f t="shared" si="2"/>
        <v>167</v>
      </c>
      <c r="AX39" s="11">
        <f t="shared" si="3"/>
        <v>15</v>
      </c>
      <c r="AY39" s="9"/>
      <c r="AZ39" s="9"/>
      <c r="BA39" s="9"/>
      <c r="BB39" s="9"/>
      <c r="BC39" s="9"/>
      <c r="BD39" s="49"/>
    </row>
    <row r="40" spans="1:56" ht="13.2">
      <c r="A40" s="1">
        <v>19366</v>
      </c>
      <c r="B40" s="8">
        <v>0</v>
      </c>
      <c r="C40" s="6">
        <f t="shared" si="0"/>
        <v>21</v>
      </c>
      <c r="D40" s="8">
        <v>1999</v>
      </c>
      <c r="E40" s="55">
        <v>44131.583402777775</v>
      </c>
      <c r="F40" s="62">
        <v>6.5</v>
      </c>
      <c r="G40" s="8">
        <v>2</v>
      </c>
      <c r="H40" s="8">
        <v>1</v>
      </c>
      <c r="I40" s="8">
        <v>1</v>
      </c>
      <c r="J40" s="8">
        <v>2</v>
      </c>
      <c r="K40" s="8">
        <v>0</v>
      </c>
      <c r="L40" s="8">
        <v>2</v>
      </c>
      <c r="M40" s="8">
        <v>1</v>
      </c>
      <c r="N40" s="8">
        <v>1</v>
      </c>
      <c r="O40" s="8">
        <v>1</v>
      </c>
      <c r="P40" s="8">
        <v>2</v>
      </c>
      <c r="Q40" s="8">
        <v>2</v>
      </c>
      <c r="R40" s="8">
        <v>2</v>
      </c>
      <c r="S40" s="8">
        <v>2</v>
      </c>
      <c r="T40" s="8">
        <v>0</v>
      </c>
      <c r="U40" s="8">
        <v>2</v>
      </c>
      <c r="V40" s="8">
        <v>1</v>
      </c>
      <c r="W40" s="8">
        <v>2</v>
      </c>
      <c r="X40" s="8">
        <v>0</v>
      </c>
      <c r="Y40" s="8">
        <v>0</v>
      </c>
      <c r="Z40" s="20">
        <v>1</v>
      </c>
      <c r="AA40" s="8">
        <v>3</v>
      </c>
      <c r="AB40" s="8">
        <v>2</v>
      </c>
      <c r="AC40" s="8">
        <v>5</v>
      </c>
      <c r="AD40" s="8">
        <v>2</v>
      </c>
      <c r="AE40" s="8">
        <v>5</v>
      </c>
      <c r="AF40" s="8">
        <v>1</v>
      </c>
      <c r="AG40" s="8">
        <v>3</v>
      </c>
      <c r="AH40" s="8">
        <v>3</v>
      </c>
      <c r="AI40" s="8">
        <v>1</v>
      </c>
      <c r="AJ40" s="8">
        <v>3</v>
      </c>
      <c r="AK40" s="8">
        <v>5</v>
      </c>
      <c r="AL40" s="8">
        <v>6</v>
      </c>
      <c r="AM40" s="8">
        <v>6</v>
      </c>
      <c r="AN40" s="8">
        <v>4</v>
      </c>
      <c r="AO40" s="8">
        <v>3</v>
      </c>
      <c r="AP40" s="8">
        <v>2</v>
      </c>
      <c r="AQ40" s="8">
        <v>7</v>
      </c>
      <c r="AR40" s="8">
        <v>3</v>
      </c>
      <c r="AS40" s="8">
        <v>2</v>
      </c>
      <c r="AT40" s="8">
        <v>3</v>
      </c>
      <c r="AU40" s="8">
        <v>-19</v>
      </c>
      <c r="AV40" s="11">
        <f t="shared" si="1"/>
        <v>25</v>
      </c>
      <c r="AW40" s="11">
        <f t="shared" si="2"/>
        <v>69</v>
      </c>
      <c r="AX40" s="11">
        <f t="shared" si="3"/>
        <v>19</v>
      </c>
      <c r="AY40" s="9"/>
      <c r="AZ40" s="9"/>
      <c r="BA40" s="9"/>
      <c r="BB40" s="9"/>
      <c r="BC40" s="9"/>
      <c r="BD40" s="49"/>
    </row>
    <row r="41" spans="1:56" ht="13.2">
      <c r="A41" s="1">
        <v>19645</v>
      </c>
      <c r="B41" s="8">
        <v>1</v>
      </c>
      <c r="C41" s="6">
        <f t="shared" si="0"/>
        <v>42</v>
      </c>
      <c r="D41" s="8">
        <v>1978</v>
      </c>
      <c r="E41" s="55">
        <v>44131.593726851854</v>
      </c>
      <c r="F41" s="62">
        <v>4</v>
      </c>
      <c r="G41" s="8">
        <v>1</v>
      </c>
      <c r="H41" s="8">
        <v>1</v>
      </c>
      <c r="I41" s="8">
        <v>0</v>
      </c>
      <c r="J41" s="8">
        <v>1</v>
      </c>
      <c r="K41" s="8">
        <v>1</v>
      </c>
      <c r="L41" s="8">
        <v>1</v>
      </c>
      <c r="M41" s="8">
        <v>1</v>
      </c>
      <c r="N41" s="8">
        <v>0</v>
      </c>
      <c r="O41" s="8">
        <v>2</v>
      </c>
      <c r="P41" s="8">
        <v>2</v>
      </c>
      <c r="Q41" s="8">
        <v>2</v>
      </c>
      <c r="R41" s="8">
        <v>1</v>
      </c>
      <c r="S41" s="8">
        <v>1</v>
      </c>
      <c r="T41" s="8">
        <v>2</v>
      </c>
      <c r="U41" s="8">
        <v>2</v>
      </c>
      <c r="V41" s="8">
        <v>2</v>
      </c>
      <c r="W41" s="8">
        <v>2</v>
      </c>
      <c r="X41" s="8">
        <v>2</v>
      </c>
      <c r="Y41" s="8">
        <v>3</v>
      </c>
      <c r="Z41" s="20">
        <v>2</v>
      </c>
      <c r="AA41" s="8">
        <v>4</v>
      </c>
      <c r="AB41" s="8">
        <v>5</v>
      </c>
      <c r="AC41" s="8">
        <v>4</v>
      </c>
      <c r="AD41" s="8">
        <v>3</v>
      </c>
      <c r="AE41" s="8">
        <v>7</v>
      </c>
      <c r="AF41" s="8">
        <v>3</v>
      </c>
      <c r="AG41" s="8">
        <v>3</v>
      </c>
      <c r="AH41" s="8">
        <v>5</v>
      </c>
      <c r="AI41" s="8">
        <v>6</v>
      </c>
      <c r="AJ41" s="8">
        <v>2</v>
      </c>
      <c r="AK41" s="8">
        <v>4</v>
      </c>
      <c r="AL41" s="8">
        <v>3</v>
      </c>
      <c r="AM41" s="8">
        <v>5</v>
      </c>
      <c r="AN41" s="8">
        <v>3</v>
      </c>
      <c r="AO41" s="8">
        <v>4</v>
      </c>
      <c r="AP41" s="8">
        <v>3</v>
      </c>
      <c r="AQ41" s="8">
        <v>5</v>
      </c>
      <c r="AR41" s="8">
        <v>2</v>
      </c>
      <c r="AS41" s="8">
        <v>5</v>
      </c>
      <c r="AT41" s="8">
        <v>4</v>
      </c>
      <c r="AU41" s="8">
        <v>-19</v>
      </c>
      <c r="AV41" s="11">
        <f t="shared" si="1"/>
        <v>29</v>
      </c>
      <c r="AW41" s="11">
        <f t="shared" si="2"/>
        <v>80</v>
      </c>
      <c r="AX41" s="11">
        <f t="shared" si="3"/>
        <v>23</v>
      </c>
      <c r="AY41" s="9"/>
      <c r="AZ41" s="9"/>
      <c r="BA41" s="9"/>
      <c r="BB41" s="9"/>
      <c r="BC41" s="9"/>
      <c r="BD41" s="49"/>
    </row>
    <row r="42" spans="1:56" ht="13.2">
      <c r="A42" s="1">
        <v>19632</v>
      </c>
      <c r="B42" s="8">
        <v>1</v>
      </c>
      <c r="C42" s="6">
        <f t="shared" si="0"/>
        <v>19</v>
      </c>
      <c r="D42" s="8">
        <v>2001</v>
      </c>
      <c r="E42" s="55">
        <v>44131.598020833335</v>
      </c>
      <c r="F42" s="62">
        <v>3.5</v>
      </c>
      <c r="G42" s="8">
        <v>3</v>
      </c>
      <c r="H42" s="8">
        <v>1</v>
      </c>
      <c r="I42" s="8">
        <v>1</v>
      </c>
      <c r="J42" s="8">
        <v>2</v>
      </c>
      <c r="K42" s="8">
        <v>0</v>
      </c>
      <c r="L42" s="8">
        <v>2</v>
      </c>
      <c r="M42" s="8">
        <v>0</v>
      </c>
      <c r="N42" s="8">
        <v>3</v>
      </c>
      <c r="O42" s="8">
        <v>1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3</v>
      </c>
      <c r="V42" s="8">
        <v>0</v>
      </c>
      <c r="W42" s="8">
        <v>2</v>
      </c>
      <c r="X42" s="8">
        <v>1</v>
      </c>
      <c r="Y42" s="8">
        <v>1</v>
      </c>
      <c r="Z42" s="20">
        <v>0</v>
      </c>
      <c r="AA42" s="8">
        <v>5</v>
      </c>
      <c r="AB42" s="8">
        <v>5</v>
      </c>
      <c r="AC42" s="8">
        <v>3</v>
      </c>
      <c r="AD42" s="8">
        <v>4</v>
      </c>
      <c r="AE42" s="8">
        <v>5</v>
      </c>
      <c r="AF42" s="8">
        <v>6</v>
      </c>
      <c r="AG42" s="8">
        <v>3</v>
      </c>
      <c r="AH42" s="8">
        <v>2</v>
      </c>
      <c r="AI42" s="8">
        <v>7</v>
      </c>
      <c r="AJ42" s="8">
        <v>4</v>
      </c>
      <c r="AK42" s="8">
        <v>4</v>
      </c>
      <c r="AL42" s="8">
        <v>3</v>
      </c>
      <c r="AM42" s="8">
        <v>3</v>
      </c>
      <c r="AN42" s="8">
        <v>3</v>
      </c>
      <c r="AO42" s="8">
        <v>4</v>
      </c>
      <c r="AP42" s="8">
        <v>2</v>
      </c>
      <c r="AQ42" s="8">
        <v>4</v>
      </c>
      <c r="AR42" s="8">
        <v>2</v>
      </c>
      <c r="AS42" s="8">
        <v>2</v>
      </c>
      <c r="AT42" s="8">
        <v>2</v>
      </c>
      <c r="AU42" s="8">
        <v>7</v>
      </c>
      <c r="AV42" s="11">
        <f t="shared" si="1"/>
        <v>22</v>
      </c>
      <c r="AW42" s="11">
        <f t="shared" si="2"/>
        <v>73</v>
      </c>
      <c r="AX42" s="11">
        <f t="shared" si="3"/>
        <v>15</v>
      </c>
      <c r="AY42" s="9"/>
      <c r="AZ42" s="9"/>
      <c r="BA42" s="9"/>
      <c r="BB42" s="9"/>
      <c r="BC42" s="9"/>
      <c r="BD42" s="49"/>
    </row>
    <row r="43" spans="1:56" ht="13.2">
      <c r="A43" s="1">
        <v>19556</v>
      </c>
      <c r="B43" s="8">
        <v>0</v>
      </c>
      <c r="C43" s="6">
        <f t="shared" si="0"/>
        <v>23</v>
      </c>
      <c r="D43" s="8">
        <v>1997</v>
      </c>
      <c r="E43" s="55">
        <v>44131.605092592596</v>
      </c>
      <c r="F43" s="62">
        <v>4</v>
      </c>
      <c r="G43" s="8">
        <v>3</v>
      </c>
      <c r="H43" s="8">
        <v>2</v>
      </c>
      <c r="I43" s="8">
        <v>3</v>
      </c>
      <c r="J43" s="8">
        <v>3</v>
      </c>
      <c r="K43" s="8">
        <v>2</v>
      </c>
      <c r="L43" s="8">
        <v>3</v>
      </c>
      <c r="M43" s="8">
        <v>1</v>
      </c>
      <c r="N43" s="8">
        <v>3</v>
      </c>
      <c r="O43" s="8">
        <v>0</v>
      </c>
      <c r="P43" s="8">
        <v>3</v>
      </c>
      <c r="Q43" s="8">
        <v>3</v>
      </c>
      <c r="R43" s="8">
        <v>2</v>
      </c>
      <c r="S43" s="8">
        <v>3</v>
      </c>
      <c r="T43" s="8">
        <v>2</v>
      </c>
      <c r="U43" s="8">
        <v>3</v>
      </c>
      <c r="V43" s="8">
        <v>3</v>
      </c>
      <c r="W43" s="8">
        <v>3</v>
      </c>
      <c r="X43" s="8">
        <v>3</v>
      </c>
      <c r="Y43" s="8">
        <v>2</v>
      </c>
      <c r="Z43" s="20">
        <v>3</v>
      </c>
      <c r="AA43" s="8">
        <v>3</v>
      </c>
      <c r="AB43" s="8">
        <v>4</v>
      </c>
      <c r="AC43" s="8">
        <v>3</v>
      </c>
      <c r="AD43" s="8">
        <v>2</v>
      </c>
      <c r="AE43" s="8">
        <v>5</v>
      </c>
      <c r="AF43" s="8">
        <v>2</v>
      </c>
      <c r="AG43" s="8">
        <v>5</v>
      </c>
      <c r="AH43" s="8">
        <v>1</v>
      </c>
      <c r="AI43" s="8">
        <v>2</v>
      </c>
      <c r="AJ43" s="8">
        <v>3</v>
      </c>
      <c r="AK43" s="8">
        <v>3</v>
      </c>
      <c r="AL43" s="8">
        <v>2</v>
      </c>
      <c r="AM43" s="8">
        <v>4</v>
      </c>
      <c r="AN43" s="8">
        <v>3</v>
      </c>
      <c r="AO43" s="8">
        <v>3</v>
      </c>
      <c r="AP43" s="8">
        <v>2</v>
      </c>
      <c r="AQ43" s="8">
        <v>2</v>
      </c>
      <c r="AR43" s="8">
        <v>3</v>
      </c>
      <c r="AS43" s="8">
        <v>2</v>
      </c>
      <c r="AT43" s="8">
        <v>3</v>
      </c>
      <c r="AU43" s="8">
        <v>26</v>
      </c>
      <c r="AV43" s="11">
        <f t="shared" si="1"/>
        <v>50</v>
      </c>
      <c r="AW43" s="11">
        <f t="shared" si="2"/>
        <v>57</v>
      </c>
      <c r="AX43" s="11">
        <f t="shared" si="3"/>
        <v>38</v>
      </c>
      <c r="AY43" s="9"/>
      <c r="AZ43" s="9"/>
      <c r="BA43" s="9"/>
      <c r="BB43" s="9"/>
      <c r="BC43" s="9"/>
      <c r="BD43" s="49"/>
    </row>
    <row r="44" spans="1:56" ht="13.2">
      <c r="A44" s="1">
        <v>19687</v>
      </c>
      <c r="B44" s="8">
        <v>1</v>
      </c>
      <c r="C44" s="6">
        <f t="shared" si="0"/>
        <v>20</v>
      </c>
      <c r="D44" s="8">
        <v>2000</v>
      </c>
      <c r="E44" s="55">
        <v>44131.626493055555</v>
      </c>
      <c r="F44" s="62">
        <v>1.5</v>
      </c>
      <c r="G44" s="8">
        <v>2</v>
      </c>
      <c r="H44" s="8">
        <v>3</v>
      </c>
      <c r="I44" s="8">
        <v>2</v>
      </c>
      <c r="J44" s="8">
        <v>1</v>
      </c>
      <c r="K44" s="8">
        <v>3</v>
      </c>
      <c r="L44" s="8">
        <v>2</v>
      </c>
      <c r="M44" s="8">
        <v>0</v>
      </c>
      <c r="N44" s="8">
        <v>0</v>
      </c>
      <c r="O44" s="8">
        <v>2</v>
      </c>
      <c r="P44" s="8">
        <v>3</v>
      </c>
      <c r="Q44" s="8">
        <v>3</v>
      </c>
      <c r="R44" s="8">
        <v>2</v>
      </c>
      <c r="S44" s="8">
        <v>3</v>
      </c>
      <c r="T44" s="8">
        <v>3</v>
      </c>
      <c r="U44" s="8">
        <v>3</v>
      </c>
      <c r="V44" s="8">
        <v>1</v>
      </c>
      <c r="W44" s="8">
        <v>3</v>
      </c>
      <c r="X44" s="8">
        <v>2</v>
      </c>
      <c r="Y44" s="8">
        <v>3</v>
      </c>
      <c r="Z44" s="20">
        <v>3</v>
      </c>
      <c r="AA44" s="8">
        <v>9</v>
      </c>
      <c r="AB44" s="8">
        <v>13</v>
      </c>
      <c r="AC44" s="8">
        <v>7</v>
      </c>
      <c r="AD44" s="8">
        <v>22</v>
      </c>
      <c r="AE44" s="8">
        <v>22</v>
      </c>
      <c r="AF44" s="8">
        <v>7</v>
      </c>
      <c r="AG44" s="8">
        <v>8</v>
      </c>
      <c r="AH44" s="8">
        <v>6</v>
      </c>
      <c r="AI44" s="8">
        <v>9</v>
      </c>
      <c r="AJ44" s="8">
        <v>30</v>
      </c>
      <c r="AK44" s="8">
        <v>14</v>
      </c>
      <c r="AL44" s="8">
        <v>12</v>
      </c>
      <c r="AM44" s="8">
        <v>9</v>
      </c>
      <c r="AN44" s="8">
        <v>6</v>
      </c>
      <c r="AO44" s="8">
        <v>21</v>
      </c>
      <c r="AP44" s="8">
        <v>9</v>
      </c>
      <c r="AQ44" s="8">
        <v>8</v>
      </c>
      <c r="AR44" s="8">
        <v>6</v>
      </c>
      <c r="AS44" s="8">
        <v>11</v>
      </c>
      <c r="AT44" s="8">
        <v>5</v>
      </c>
      <c r="AU44" s="8">
        <v>22</v>
      </c>
      <c r="AV44" s="11">
        <f t="shared" si="1"/>
        <v>44</v>
      </c>
      <c r="AW44" s="11">
        <f t="shared" si="2"/>
        <v>234</v>
      </c>
      <c r="AX44" s="11">
        <f t="shared" si="3"/>
        <v>35</v>
      </c>
      <c r="AY44" s="9"/>
      <c r="AZ44" s="9"/>
      <c r="BA44" s="9"/>
      <c r="BB44" s="9"/>
      <c r="BC44" s="9"/>
      <c r="BD44" s="49"/>
    </row>
    <row r="45" spans="1:56" ht="13.2">
      <c r="A45" s="1">
        <v>19667</v>
      </c>
      <c r="B45" s="8">
        <v>0</v>
      </c>
      <c r="C45" s="6">
        <f t="shared" si="0"/>
        <v>21</v>
      </c>
      <c r="D45" s="8">
        <v>1999</v>
      </c>
      <c r="E45" s="55">
        <v>44131.626770833333</v>
      </c>
      <c r="F45" s="62">
        <v>3</v>
      </c>
      <c r="G45" s="8">
        <v>2</v>
      </c>
      <c r="H45" s="8">
        <v>1</v>
      </c>
      <c r="I45" s="8">
        <v>2</v>
      </c>
      <c r="J45" s="8">
        <v>0</v>
      </c>
      <c r="K45" s="8">
        <v>1</v>
      </c>
      <c r="L45" s="8">
        <v>1</v>
      </c>
      <c r="M45" s="8">
        <v>0</v>
      </c>
      <c r="N45" s="8">
        <v>1</v>
      </c>
      <c r="O45" s="8">
        <v>1</v>
      </c>
      <c r="P45" s="8">
        <v>2</v>
      </c>
      <c r="Q45" s="8">
        <v>1</v>
      </c>
      <c r="R45" s="8">
        <v>0</v>
      </c>
      <c r="S45" s="8">
        <v>2</v>
      </c>
      <c r="T45" s="8">
        <v>2</v>
      </c>
      <c r="U45" s="8">
        <v>1</v>
      </c>
      <c r="V45" s="8">
        <v>2</v>
      </c>
      <c r="W45" s="8">
        <v>2</v>
      </c>
      <c r="X45" s="8">
        <v>1</v>
      </c>
      <c r="Y45" s="8">
        <v>0</v>
      </c>
      <c r="Z45" s="20">
        <v>1</v>
      </c>
      <c r="AA45" s="8">
        <v>7</v>
      </c>
      <c r="AB45" s="8">
        <v>5</v>
      </c>
      <c r="AC45" s="8">
        <v>6</v>
      </c>
      <c r="AD45" s="8">
        <v>2</v>
      </c>
      <c r="AE45" s="8">
        <v>5</v>
      </c>
      <c r="AF45" s="8">
        <v>2</v>
      </c>
      <c r="AG45" s="8">
        <v>3</v>
      </c>
      <c r="AH45" s="8">
        <v>5</v>
      </c>
      <c r="AI45" s="8">
        <v>4</v>
      </c>
      <c r="AJ45" s="8">
        <v>3</v>
      </c>
      <c r="AK45" s="8">
        <v>4</v>
      </c>
      <c r="AL45" s="8">
        <v>5</v>
      </c>
      <c r="AM45" s="8">
        <v>5</v>
      </c>
      <c r="AN45" s="8">
        <v>5</v>
      </c>
      <c r="AO45" s="8">
        <v>8</v>
      </c>
      <c r="AP45" s="8">
        <v>4</v>
      </c>
      <c r="AQ45" s="8">
        <v>4</v>
      </c>
      <c r="AR45" s="8">
        <v>5</v>
      </c>
      <c r="AS45" s="8">
        <v>6</v>
      </c>
      <c r="AT45" s="8">
        <v>3</v>
      </c>
      <c r="AU45" s="8">
        <v>0</v>
      </c>
      <c r="AV45" s="11">
        <f t="shared" si="1"/>
        <v>23</v>
      </c>
      <c r="AW45" s="11">
        <f t="shared" si="2"/>
        <v>91</v>
      </c>
      <c r="AX45" s="11">
        <f t="shared" si="3"/>
        <v>19</v>
      </c>
      <c r="AY45" s="9"/>
      <c r="AZ45" s="9"/>
      <c r="BA45" s="9"/>
      <c r="BB45" s="9"/>
      <c r="BC45" s="9"/>
      <c r="BD45" s="49"/>
    </row>
    <row r="46" spans="1:56" ht="13.2">
      <c r="A46" s="1">
        <v>19681</v>
      </c>
      <c r="B46" s="8">
        <v>0</v>
      </c>
      <c r="C46" s="6">
        <f t="shared" si="0"/>
        <v>21</v>
      </c>
      <c r="D46" s="8">
        <v>1999</v>
      </c>
      <c r="E46" s="55">
        <v>44131.630937499998</v>
      </c>
      <c r="F46" s="62">
        <v>4</v>
      </c>
      <c r="G46" s="8">
        <v>2</v>
      </c>
      <c r="H46" s="8">
        <v>2</v>
      </c>
      <c r="I46" s="8">
        <v>1</v>
      </c>
      <c r="J46" s="8">
        <v>2</v>
      </c>
      <c r="K46" s="8">
        <v>0</v>
      </c>
      <c r="L46" s="8">
        <v>1</v>
      </c>
      <c r="M46" s="8">
        <v>1</v>
      </c>
      <c r="N46" s="8">
        <v>2</v>
      </c>
      <c r="O46" s="8">
        <v>2</v>
      </c>
      <c r="P46" s="8">
        <v>2</v>
      </c>
      <c r="Q46" s="8">
        <v>1</v>
      </c>
      <c r="R46" s="8">
        <v>2</v>
      </c>
      <c r="S46" s="8">
        <v>1</v>
      </c>
      <c r="T46" s="8">
        <v>0</v>
      </c>
      <c r="U46" s="8">
        <v>1</v>
      </c>
      <c r="V46" s="8">
        <v>0</v>
      </c>
      <c r="W46" s="8">
        <v>1</v>
      </c>
      <c r="X46" s="8">
        <v>1</v>
      </c>
      <c r="Y46" s="8">
        <v>0</v>
      </c>
      <c r="Z46" s="20">
        <v>2</v>
      </c>
      <c r="AA46" s="8">
        <v>4</v>
      </c>
      <c r="AB46" s="8">
        <v>4</v>
      </c>
      <c r="AC46" s="8">
        <v>5</v>
      </c>
      <c r="AD46" s="8">
        <v>2</v>
      </c>
      <c r="AE46" s="8">
        <v>4</v>
      </c>
      <c r="AF46" s="8">
        <v>5</v>
      </c>
      <c r="AG46" s="8">
        <v>4</v>
      </c>
      <c r="AH46" s="8">
        <v>5</v>
      </c>
      <c r="AI46" s="8">
        <v>3</v>
      </c>
      <c r="AJ46" s="8">
        <v>65</v>
      </c>
      <c r="AK46" s="8">
        <v>3</v>
      </c>
      <c r="AL46" s="8">
        <v>16</v>
      </c>
      <c r="AM46" s="8">
        <v>82</v>
      </c>
      <c r="AN46" s="8">
        <v>3</v>
      </c>
      <c r="AO46" s="8">
        <v>6</v>
      </c>
      <c r="AP46" s="8">
        <v>2</v>
      </c>
      <c r="AQ46" s="8">
        <v>3</v>
      </c>
      <c r="AR46" s="8">
        <v>2</v>
      </c>
      <c r="AS46" s="8">
        <v>2</v>
      </c>
      <c r="AT46" s="8">
        <v>5</v>
      </c>
      <c r="AU46" s="8">
        <v>-10</v>
      </c>
      <c r="AV46" s="11">
        <f t="shared" si="1"/>
        <v>24</v>
      </c>
      <c r="AW46" s="11">
        <f t="shared" si="2"/>
        <v>225</v>
      </c>
      <c r="AX46" s="11">
        <f t="shared" si="3"/>
        <v>16</v>
      </c>
      <c r="AY46" s="9"/>
      <c r="AZ46" s="9"/>
      <c r="BA46" s="9"/>
      <c r="BB46" s="9"/>
      <c r="BC46" s="9"/>
      <c r="BD46" s="49"/>
    </row>
    <row r="47" spans="1:56" ht="13.2">
      <c r="A47" s="1">
        <v>19693</v>
      </c>
      <c r="B47" s="8">
        <v>0</v>
      </c>
      <c r="C47" s="6">
        <f t="shared" si="0"/>
        <v>41</v>
      </c>
      <c r="D47" s="8">
        <v>1979</v>
      </c>
      <c r="E47" s="55">
        <v>44131.637546296297</v>
      </c>
      <c r="F47" s="62">
        <v>2</v>
      </c>
      <c r="G47" s="8">
        <v>3</v>
      </c>
      <c r="H47" s="8">
        <v>3</v>
      </c>
      <c r="I47" s="8">
        <v>2</v>
      </c>
      <c r="J47" s="8">
        <v>3</v>
      </c>
      <c r="K47" s="8">
        <v>1</v>
      </c>
      <c r="L47" s="8">
        <v>2</v>
      </c>
      <c r="M47" s="8">
        <v>2</v>
      </c>
      <c r="N47" s="8">
        <v>0</v>
      </c>
      <c r="O47" s="8">
        <v>3</v>
      </c>
      <c r="P47" s="8">
        <v>2</v>
      </c>
      <c r="Q47" s="8">
        <v>3</v>
      </c>
      <c r="R47" s="8">
        <v>0</v>
      </c>
      <c r="S47" s="8">
        <v>0</v>
      </c>
      <c r="T47" s="8">
        <v>2</v>
      </c>
      <c r="U47" s="8">
        <v>1</v>
      </c>
      <c r="V47" s="8">
        <v>2</v>
      </c>
      <c r="W47" s="8">
        <v>2</v>
      </c>
      <c r="X47" s="8">
        <v>0</v>
      </c>
      <c r="Y47" s="8">
        <v>0</v>
      </c>
      <c r="Z47" s="20">
        <v>2</v>
      </c>
      <c r="AA47" s="8">
        <v>7</v>
      </c>
      <c r="AB47" s="8">
        <v>5</v>
      </c>
      <c r="AC47" s="8">
        <v>5</v>
      </c>
      <c r="AD47" s="8">
        <v>3</v>
      </c>
      <c r="AE47" s="8">
        <v>12</v>
      </c>
      <c r="AF47" s="8">
        <v>7</v>
      </c>
      <c r="AG47" s="8">
        <v>8</v>
      </c>
      <c r="AH47" s="8">
        <v>5</v>
      </c>
      <c r="AI47" s="8">
        <v>2</v>
      </c>
      <c r="AJ47" s="8">
        <v>7</v>
      </c>
      <c r="AK47" s="8">
        <v>5</v>
      </c>
      <c r="AL47" s="8">
        <v>4</v>
      </c>
      <c r="AM47" s="8">
        <v>3</v>
      </c>
      <c r="AN47" s="8">
        <v>7</v>
      </c>
      <c r="AO47" s="8">
        <v>8</v>
      </c>
      <c r="AP47" s="8">
        <v>7</v>
      </c>
      <c r="AQ47" s="8">
        <v>18</v>
      </c>
      <c r="AR47" s="8">
        <v>7</v>
      </c>
      <c r="AS47" s="8">
        <v>3</v>
      </c>
      <c r="AT47" s="8">
        <v>4</v>
      </c>
      <c r="AU47" s="8">
        <v>15</v>
      </c>
      <c r="AV47" s="11">
        <f t="shared" si="1"/>
        <v>33</v>
      </c>
      <c r="AW47" s="11">
        <f t="shared" si="2"/>
        <v>127</v>
      </c>
      <c r="AX47" s="11">
        <f t="shared" si="3"/>
        <v>25</v>
      </c>
      <c r="AY47" s="9"/>
      <c r="AZ47" s="9"/>
      <c r="BA47" s="9"/>
      <c r="BB47" s="9"/>
      <c r="BC47" s="9"/>
      <c r="BD47" s="49"/>
    </row>
    <row r="48" spans="1:56" ht="13.2">
      <c r="A48" s="1">
        <v>19685</v>
      </c>
      <c r="B48" s="8">
        <v>0</v>
      </c>
      <c r="C48" s="6">
        <f t="shared" si="0"/>
        <v>21</v>
      </c>
      <c r="D48" s="8">
        <v>1999</v>
      </c>
      <c r="E48" s="55">
        <v>44131.639340277776</v>
      </c>
      <c r="F48" s="62">
        <v>0</v>
      </c>
      <c r="G48" s="8">
        <v>0</v>
      </c>
      <c r="H48" s="8">
        <v>1</v>
      </c>
      <c r="I48" s="8">
        <v>0</v>
      </c>
      <c r="J48" s="8">
        <v>1</v>
      </c>
      <c r="K48" s="8">
        <v>3</v>
      </c>
      <c r="L48" s="8">
        <v>2</v>
      </c>
      <c r="M48" s="8">
        <v>0</v>
      </c>
      <c r="N48" s="8">
        <v>0</v>
      </c>
      <c r="O48" s="8">
        <v>1</v>
      </c>
      <c r="P48" s="8">
        <v>3</v>
      </c>
      <c r="Q48" s="8">
        <v>1</v>
      </c>
      <c r="R48" s="8">
        <v>3</v>
      </c>
      <c r="S48" s="8">
        <v>2</v>
      </c>
      <c r="T48" s="8">
        <v>0</v>
      </c>
      <c r="U48" s="8">
        <v>1</v>
      </c>
      <c r="V48" s="8">
        <v>1</v>
      </c>
      <c r="W48" s="8">
        <v>3</v>
      </c>
      <c r="X48" s="8">
        <v>2</v>
      </c>
      <c r="Y48" s="8">
        <v>0</v>
      </c>
      <c r="Z48" s="20">
        <v>1</v>
      </c>
      <c r="AA48" s="8">
        <v>9</v>
      </c>
      <c r="AB48" s="8">
        <v>8</v>
      </c>
      <c r="AC48" s="8">
        <v>4</v>
      </c>
      <c r="AD48" s="8">
        <v>3</v>
      </c>
      <c r="AE48" s="8">
        <v>7</v>
      </c>
      <c r="AF48" s="8">
        <v>3</v>
      </c>
      <c r="AG48" s="8">
        <v>4</v>
      </c>
      <c r="AH48" s="8">
        <v>3</v>
      </c>
      <c r="AI48" s="8">
        <v>6</v>
      </c>
      <c r="AJ48" s="8">
        <v>4</v>
      </c>
      <c r="AK48" s="8">
        <v>5</v>
      </c>
      <c r="AL48" s="8">
        <v>5</v>
      </c>
      <c r="AM48" s="8">
        <v>7</v>
      </c>
      <c r="AN48" s="8">
        <v>4</v>
      </c>
      <c r="AO48" s="8">
        <v>8</v>
      </c>
      <c r="AP48" s="8">
        <v>11</v>
      </c>
      <c r="AQ48" s="8">
        <v>6</v>
      </c>
      <c r="AR48" s="8">
        <v>6</v>
      </c>
      <c r="AS48" s="8">
        <v>5</v>
      </c>
      <c r="AT48" s="8">
        <v>3</v>
      </c>
      <c r="AU48" s="8">
        <v>41</v>
      </c>
      <c r="AV48" s="11">
        <f t="shared" si="1"/>
        <v>25</v>
      </c>
      <c r="AW48" s="11">
        <f t="shared" si="2"/>
        <v>111</v>
      </c>
      <c r="AX48" s="11">
        <f t="shared" si="3"/>
        <v>22</v>
      </c>
      <c r="AY48" s="9"/>
      <c r="AZ48" s="9"/>
      <c r="BA48" s="9"/>
      <c r="BB48" s="9"/>
      <c r="BC48" s="9"/>
      <c r="BD48" s="49"/>
    </row>
    <row r="49" spans="1:56" ht="13.2">
      <c r="A49" s="1">
        <v>19286</v>
      </c>
      <c r="B49" s="8">
        <v>0</v>
      </c>
      <c r="C49" s="6">
        <f t="shared" si="0"/>
        <v>21</v>
      </c>
      <c r="D49" s="8">
        <v>1999</v>
      </c>
      <c r="E49" s="55">
        <v>44131.640486111108</v>
      </c>
      <c r="F49" s="62">
        <v>10</v>
      </c>
      <c r="G49" s="8">
        <v>1</v>
      </c>
      <c r="H49" s="8">
        <v>2</v>
      </c>
      <c r="I49" s="8">
        <v>1</v>
      </c>
      <c r="J49" s="8">
        <v>2</v>
      </c>
      <c r="K49" s="8">
        <v>0</v>
      </c>
      <c r="L49" s="8">
        <v>1</v>
      </c>
      <c r="M49" s="8">
        <v>2</v>
      </c>
      <c r="N49" s="8">
        <v>1</v>
      </c>
      <c r="O49" s="8">
        <v>1</v>
      </c>
      <c r="P49" s="8">
        <v>2</v>
      </c>
      <c r="Q49" s="8">
        <v>3</v>
      </c>
      <c r="R49" s="8">
        <v>0</v>
      </c>
      <c r="S49" s="8">
        <v>1</v>
      </c>
      <c r="T49" s="8">
        <v>1</v>
      </c>
      <c r="U49" s="8">
        <v>1</v>
      </c>
      <c r="V49" s="8">
        <v>2</v>
      </c>
      <c r="W49" s="8">
        <v>3</v>
      </c>
      <c r="X49" s="8">
        <v>1</v>
      </c>
      <c r="Y49" s="8">
        <v>2</v>
      </c>
      <c r="Z49" s="20">
        <v>1</v>
      </c>
      <c r="AA49" s="8">
        <v>3</v>
      </c>
      <c r="AB49" s="8">
        <v>4</v>
      </c>
      <c r="AC49" s="8">
        <v>3</v>
      </c>
      <c r="AD49" s="8">
        <v>5</v>
      </c>
      <c r="AE49" s="8">
        <v>4</v>
      </c>
      <c r="AF49" s="8">
        <v>2</v>
      </c>
      <c r="AG49" s="8">
        <v>4</v>
      </c>
      <c r="AH49" s="8">
        <v>3</v>
      </c>
      <c r="AI49" s="8">
        <v>3</v>
      </c>
      <c r="AJ49" s="8">
        <v>5</v>
      </c>
      <c r="AK49" s="8">
        <v>3</v>
      </c>
      <c r="AL49" s="8">
        <v>8</v>
      </c>
      <c r="AM49" s="8">
        <v>3</v>
      </c>
      <c r="AN49" s="8">
        <v>7</v>
      </c>
      <c r="AO49" s="8">
        <v>5</v>
      </c>
      <c r="AP49" s="8">
        <v>7</v>
      </c>
      <c r="AQ49" s="8">
        <v>3</v>
      </c>
      <c r="AR49" s="8">
        <v>3</v>
      </c>
      <c r="AS49" s="8">
        <v>3</v>
      </c>
      <c r="AT49" s="8">
        <v>2</v>
      </c>
      <c r="AU49" s="8">
        <v>-8</v>
      </c>
      <c r="AV49" s="11">
        <f t="shared" si="1"/>
        <v>28</v>
      </c>
      <c r="AW49" s="11">
        <f t="shared" si="2"/>
        <v>80</v>
      </c>
      <c r="AX49" s="11">
        <f t="shared" si="3"/>
        <v>21</v>
      </c>
      <c r="AY49" s="9"/>
      <c r="AZ49" s="9"/>
      <c r="BA49" s="9"/>
      <c r="BB49" s="9"/>
      <c r="BC49" s="9"/>
      <c r="BD49" s="49"/>
    </row>
    <row r="50" spans="1:56" ht="13.2">
      <c r="A50" s="1">
        <v>19717</v>
      </c>
      <c r="B50" s="8">
        <v>0</v>
      </c>
      <c r="C50" s="6">
        <f t="shared" si="0"/>
        <v>32</v>
      </c>
      <c r="D50" s="8">
        <v>1988</v>
      </c>
      <c r="E50" s="55">
        <v>44131.640601851854</v>
      </c>
      <c r="F50" s="62">
        <v>4</v>
      </c>
      <c r="G50" s="8">
        <v>3</v>
      </c>
      <c r="H50" s="8">
        <v>2</v>
      </c>
      <c r="I50" s="8">
        <v>2</v>
      </c>
      <c r="J50" s="8">
        <v>3</v>
      </c>
      <c r="K50" s="8">
        <v>3</v>
      </c>
      <c r="L50" s="8">
        <v>2</v>
      </c>
      <c r="M50" s="8">
        <v>1</v>
      </c>
      <c r="N50" s="8">
        <v>1</v>
      </c>
      <c r="O50" s="8">
        <v>2</v>
      </c>
      <c r="P50" s="8">
        <v>1</v>
      </c>
      <c r="Q50" s="8">
        <v>3</v>
      </c>
      <c r="R50" s="8">
        <v>1</v>
      </c>
      <c r="S50" s="8">
        <v>1</v>
      </c>
      <c r="T50" s="8">
        <v>2</v>
      </c>
      <c r="U50" s="8">
        <v>3</v>
      </c>
      <c r="V50" s="8">
        <v>1</v>
      </c>
      <c r="W50" s="8">
        <v>2</v>
      </c>
      <c r="X50" s="8">
        <v>2</v>
      </c>
      <c r="Y50" s="8">
        <v>1</v>
      </c>
      <c r="Z50" s="20">
        <v>3</v>
      </c>
      <c r="AA50" s="8">
        <v>2</v>
      </c>
      <c r="AB50" s="8">
        <v>2</v>
      </c>
      <c r="AC50" s="8">
        <v>5</v>
      </c>
      <c r="AD50" s="8">
        <v>2</v>
      </c>
      <c r="AE50" s="8">
        <v>5</v>
      </c>
      <c r="AF50" s="8">
        <v>2</v>
      </c>
      <c r="AG50" s="8">
        <v>3</v>
      </c>
      <c r="AH50" s="8">
        <v>6</v>
      </c>
      <c r="AI50" s="8">
        <v>1</v>
      </c>
      <c r="AJ50" s="8">
        <v>3</v>
      </c>
      <c r="AK50" s="8">
        <v>3</v>
      </c>
      <c r="AL50" s="8">
        <v>6</v>
      </c>
      <c r="AM50" s="8">
        <v>5</v>
      </c>
      <c r="AN50" s="8">
        <v>4</v>
      </c>
      <c r="AO50" s="8">
        <v>5</v>
      </c>
      <c r="AP50" s="8">
        <v>3</v>
      </c>
      <c r="AQ50" s="8">
        <v>3</v>
      </c>
      <c r="AR50" s="8">
        <v>4</v>
      </c>
      <c r="AS50" s="8">
        <v>3</v>
      </c>
      <c r="AT50" s="8">
        <v>3</v>
      </c>
      <c r="AU50" s="8">
        <v>-9</v>
      </c>
      <c r="AV50" s="11">
        <f t="shared" si="1"/>
        <v>39</v>
      </c>
      <c r="AW50" s="11">
        <f t="shared" si="2"/>
        <v>70</v>
      </c>
      <c r="AX50" s="11">
        <f t="shared" si="3"/>
        <v>29</v>
      </c>
      <c r="AY50" s="9"/>
      <c r="AZ50" s="9"/>
      <c r="BA50" s="9"/>
      <c r="BB50" s="9"/>
      <c r="BC50" s="9"/>
      <c r="BD50" s="49"/>
    </row>
    <row r="51" spans="1:56" ht="13.2">
      <c r="A51" s="1">
        <v>19720</v>
      </c>
      <c r="B51" s="8">
        <v>0</v>
      </c>
      <c r="C51" s="6">
        <f t="shared" si="0"/>
        <v>26</v>
      </c>
      <c r="D51" s="8">
        <v>1994</v>
      </c>
      <c r="E51" s="55">
        <v>44131.641041666669</v>
      </c>
      <c r="F51" s="62">
        <v>8</v>
      </c>
      <c r="G51" s="8">
        <v>1</v>
      </c>
      <c r="H51" s="8">
        <v>2</v>
      </c>
      <c r="I51" s="8">
        <v>2</v>
      </c>
      <c r="J51" s="8">
        <v>2</v>
      </c>
      <c r="K51" s="8">
        <v>2</v>
      </c>
      <c r="L51" s="8">
        <v>1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1</v>
      </c>
      <c r="V51" s="8">
        <v>1</v>
      </c>
      <c r="W51" s="8">
        <v>2</v>
      </c>
      <c r="X51" s="8">
        <v>1</v>
      </c>
      <c r="Y51" s="8">
        <v>1</v>
      </c>
      <c r="Z51" s="20">
        <v>1</v>
      </c>
      <c r="AA51" s="8">
        <v>3</v>
      </c>
      <c r="AB51" s="8">
        <v>5</v>
      </c>
      <c r="AC51" s="8">
        <v>4</v>
      </c>
      <c r="AD51" s="8">
        <v>3</v>
      </c>
      <c r="AE51" s="8">
        <v>3</v>
      </c>
      <c r="AF51" s="8">
        <v>4</v>
      </c>
      <c r="AG51" s="8">
        <v>2</v>
      </c>
      <c r="AH51" s="8">
        <v>2</v>
      </c>
      <c r="AI51" s="8">
        <v>3</v>
      </c>
      <c r="AJ51" s="8">
        <v>2</v>
      </c>
      <c r="AK51" s="8">
        <v>2</v>
      </c>
      <c r="AL51" s="8">
        <v>5</v>
      </c>
      <c r="AM51" s="8">
        <v>2</v>
      </c>
      <c r="AN51" s="8">
        <v>2</v>
      </c>
      <c r="AO51" s="8">
        <v>7</v>
      </c>
      <c r="AP51" s="8">
        <v>2</v>
      </c>
      <c r="AQ51" s="8">
        <v>3</v>
      </c>
      <c r="AR51" s="8">
        <v>3</v>
      </c>
      <c r="AS51" s="8">
        <v>1</v>
      </c>
      <c r="AT51" s="8">
        <v>2</v>
      </c>
      <c r="AU51" s="8">
        <v>-26</v>
      </c>
      <c r="AV51" s="11">
        <f t="shared" si="1"/>
        <v>26</v>
      </c>
      <c r="AW51" s="11">
        <f t="shared" si="2"/>
        <v>60</v>
      </c>
      <c r="AX51" s="11">
        <f t="shared" si="3"/>
        <v>19</v>
      </c>
      <c r="AY51" s="9"/>
      <c r="AZ51" s="9"/>
      <c r="BA51" s="9"/>
      <c r="BB51" s="9"/>
      <c r="BC51" s="9"/>
      <c r="BD51" s="49"/>
    </row>
    <row r="52" spans="1:56" ht="13.2">
      <c r="A52" s="1">
        <v>19749</v>
      </c>
      <c r="B52" s="8">
        <v>1</v>
      </c>
      <c r="C52" s="6">
        <f t="shared" si="0"/>
        <v>21</v>
      </c>
      <c r="D52" s="8">
        <v>1999</v>
      </c>
      <c r="E52" s="55">
        <v>44131.649907407409</v>
      </c>
      <c r="F52" s="66">
        <v>16</v>
      </c>
      <c r="G52" s="8">
        <v>2</v>
      </c>
      <c r="H52" s="8">
        <v>1</v>
      </c>
      <c r="I52" s="8">
        <v>1</v>
      </c>
      <c r="J52" s="8">
        <v>2</v>
      </c>
      <c r="K52" s="8">
        <v>2</v>
      </c>
      <c r="L52" s="8">
        <v>1</v>
      </c>
      <c r="M52" s="8">
        <v>1</v>
      </c>
      <c r="N52" s="8">
        <v>2</v>
      </c>
      <c r="O52" s="8">
        <v>2</v>
      </c>
      <c r="P52" s="8">
        <v>1</v>
      </c>
      <c r="Q52" s="8">
        <v>2</v>
      </c>
      <c r="R52" s="8">
        <v>1</v>
      </c>
      <c r="S52" s="8">
        <v>2</v>
      </c>
      <c r="T52" s="8">
        <v>3</v>
      </c>
      <c r="U52" s="8">
        <v>2</v>
      </c>
      <c r="V52" s="8">
        <v>2</v>
      </c>
      <c r="W52" s="8">
        <v>2</v>
      </c>
      <c r="X52" s="8">
        <v>2</v>
      </c>
      <c r="Y52" s="8">
        <v>1</v>
      </c>
      <c r="Z52" s="20">
        <v>2</v>
      </c>
      <c r="AA52" s="8">
        <v>7</v>
      </c>
      <c r="AB52" s="8">
        <v>4</v>
      </c>
      <c r="AC52" s="8">
        <v>4</v>
      </c>
      <c r="AD52" s="8">
        <v>3</v>
      </c>
      <c r="AE52" s="8">
        <v>4</v>
      </c>
      <c r="AF52" s="8">
        <v>3</v>
      </c>
      <c r="AG52" s="8">
        <v>5</v>
      </c>
      <c r="AH52" s="8">
        <v>3</v>
      </c>
      <c r="AI52" s="8">
        <v>3</v>
      </c>
      <c r="AJ52" s="8">
        <v>4</v>
      </c>
      <c r="AK52" s="8">
        <v>6</v>
      </c>
      <c r="AL52" s="8">
        <v>5</v>
      </c>
      <c r="AM52" s="8">
        <v>6</v>
      </c>
      <c r="AN52" s="8">
        <v>4</v>
      </c>
      <c r="AO52" s="8">
        <v>6</v>
      </c>
      <c r="AP52" s="8">
        <v>2</v>
      </c>
      <c r="AQ52" s="8">
        <v>4</v>
      </c>
      <c r="AR52" s="8">
        <v>6</v>
      </c>
      <c r="AS52" s="8">
        <v>2</v>
      </c>
      <c r="AT52" s="8">
        <v>4</v>
      </c>
      <c r="AU52" s="8">
        <v>-23</v>
      </c>
      <c r="AV52" s="11">
        <f t="shared" si="1"/>
        <v>34</v>
      </c>
      <c r="AW52" s="11">
        <f t="shared" si="2"/>
        <v>85</v>
      </c>
      <c r="AX52" s="11">
        <f t="shared" si="3"/>
        <v>26</v>
      </c>
      <c r="AY52" s="9"/>
      <c r="AZ52" s="9"/>
      <c r="BA52" s="9"/>
      <c r="BB52" s="9"/>
      <c r="BC52" s="9"/>
      <c r="BD52" s="49"/>
    </row>
    <row r="53" spans="1:56" ht="13.2">
      <c r="A53" s="1">
        <v>19738</v>
      </c>
      <c r="B53" s="8">
        <v>1</v>
      </c>
      <c r="C53" s="6">
        <f t="shared" si="0"/>
        <v>53</v>
      </c>
      <c r="D53" s="8">
        <v>1967</v>
      </c>
      <c r="E53" s="55">
        <v>44131.649965277778</v>
      </c>
      <c r="F53" s="66">
        <v>5</v>
      </c>
      <c r="G53" s="8">
        <v>3</v>
      </c>
      <c r="H53" s="8">
        <v>2</v>
      </c>
      <c r="I53" s="8">
        <v>0</v>
      </c>
      <c r="J53" s="8">
        <v>1</v>
      </c>
      <c r="K53" s="8">
        <v>0</v>
      </c>
      <c r="L53" s="8">
        <v>3</v>
      </c>
      <c r="M53" s="8">
        <v>0</v>
      </c>
      <c r="N53" s="8">
        <v>0</v>
      </c>
      <c r="O53" s="8">
        <v>3</v>
      </c>
      <c r="P53" s="8">
        <v>2</v>
      </c>
      <c r="Q53" s="8">
        <v>3</v>
      </c>
      <c r="R53" s="8">
        <v>1</v>
      </c>
      <c r="S53" s="8">
        <v>2</v>
      </c>
      <c r="T53" s="8">
        <v>0</v>
      </c>
      <c r="U53" s="8">
        <v>3</v>
      </c>
      <c r="V53" s="8">
        <v>3</v>
      </c>
      <c r="W53" s="8">
        <v>2</v>
      </c>
      <c r="X53" s="8">
        <v>2</v>
      </c>
      <c r="Y53" s="8">
        <v>2</v>
      </c>
      <c r="Z53" s="20">
        <v>1</v>
      </c>
      <c r="AA53" s="8">
        <v>7</v>
      </c>
      <c r="AB53" s="8">
        <v>9</v>
      </c>
      <c r="AC53" s="8">
        <v>6</v>
      </c>
      <c r="AD53" s="8">
        <v>3</v>
      </c>
      <c r="AE53" s="8">
        <v>5</v>
      </c>
      <c r="AF53" s="8">
        <v>4</v>
      </c>
      <c r="AG53" s="8">
        <v>3</v>
      </c>
      <c r="AH53" s="8">
        <v>3</v>
      </c>
      <c r="AI53" s="8">
        <v>2</v>
      </c>
      <c r="AJ53" s="8">
        <v>5</v>
      </c>
      <c r="AK53" s="8">
        <v>4</v>
      </c>
      <c r="AL53" s="8">
        <v>5</v>
      </c>
      <c r="AM53" s="8">
        <v>5</v>
      </c>
      <c r="AN53" s="8">
        <v>4</v>
      </c>
      <c r="AO53" s="8">
        <v>5</v>
      </c>
      <c r="AP53" s="8">
        <v>5</v>
      </c>
      <c r="AQ53" s="8">
        <v>7</v>
      </c>
      <c r="AR53" s="8">
        <v>3</v>
      </c>
      <c r="AS53" s="8">
        <v>2</v>
      </c>
      <c r="AT53" s="8">
        <v>3</v>
      </c>
      <c r="AU53" s="8">
        <v>27</v>
      </c>
      <c r="AV53" s="11">
        <f t="shared" si="1"/>
        <v>33</v>
      </c>
      <c r="AW53" s="11">
        <f t="shared" si="2"/>
        <v>90</v>
      </c>
      <c r="AX53" s="11">
        <f t="shared" si="3"/>
        <v>27</v>
      </c>
      <c r="AY53" s="9"/>
      <c r="AZ53" s="9"/>
      <c r="BA53" s="9"/>
      <c r="BB53" s="9"/>
      <c r="BC53" s="9"/>
      <c r="BD53" s="49"/>
    </row>
    <row r="54" spans="1:56" ht="13.2">
      <c r="A54" s="1">
        <v>19734</v>
      </c>
      <c r="B54" s="8">
        <v>1</v>
      </c>
      <c r="C54" s="6">
        <f t="shared" si="0"/>
        <v>20</v>
      </c>
      <c r="D54" s="8">
        <v>2000</v>
      </c>
      <c r="E54" s="55">
        <v>44131.652430555558</v>
      </c>
      <c r="F54" s="62">
        <v>2.5</v>
      </c>
      <c r="G54" s="8">
        <v>1</v>
      </c>
      <c r="H54" s="8">
        <v>0</v>
      </c>
      <c r="I54" s="8">
        <v>3</v>
      </c>
      <c r="J54" s="8">
        <v>1</v>
      </c>
      <c r="K54" s="8">
        <v>1</v>
      </c>
      <c r="L54" s="8">
        <v>1</v>
      </c>
      <c r="M54" s="8">
        <v>1</v>
      </c>
      <c r="N54" s="8">
        <v>1</v>
      </c>
      <c r="O54" s="8">
        <v>2</v>
      </c>
      <c r="P54" s="8">
        <v>1</v>
      </c>
      <c r="Q54" s="8">
        <v>1</v>
      </c>
      <c r="R54" s="8">
        <v>0</v>
      </c>
      <c r="S54" s="8">
        <v>2</v>
      </c>
      <c r="T54" s="8">
        <v>1</v>
      </c>
      <c r="U54" s="8">
        <v>2</v>
      </c>
      <c r="V54" s="8">
        <v>1</v>
      </c>
      <c r="W54" s="8">
        <v>1</v>
      </c>
      <c r="X54" s="8">
        <v>1</v>
      </c>
      <c r="Y54" s="8">
        <v>2</v>
      </c>
      <c r="Z54" s="20">
        <v>3</v>
      </c>
      <c r="AA54" s="8">
        <v>3</v>
      </c>
      <c r="AB54" s="8">
        <v>3</v>
      </c>
      <c r="AC54" s="8">
        <v>1</v>
      </c>
      <c r="AD54" s="8">
        <v>8</v>
      </c>
      <c r="AE54" s="8">
        <v>2</v>
      </c>
      <c r="AF54" s="8">
        <v>2</v>
      </c>
      <c r="AG54" s="8">
        <v>3</v>
      </c>
      <c r="AH54" s="8">
        <v>2</v>
      </c>
      <c r="AI54" s="8">
        <v>4</v>
      </c>
      <c r="AJ54" s="8">
        <v>2</v>
      </c>
      <c r="AK54" s="8">
        <v>5</v>
      </c>
      <c r="AL54" s="8">
        <v>2</v>
      </c>
      <c r="AM54" s="8">
        <v>3</v>
      </c>
      <c r="AN54" s="8">
        <v>3</v>
      </c>
      <c r="AO54" s="8">
        <v>4</v>
      </c>
      <c r="AP54" s="8">
        <v>2</v>
      </c>
      <c r="AQ54" s="8">
        <v>12</v>
      </c>
      <c r="AR54" s="8">
        <v>3</v>
      </c>
      <c r="AS54" s="8">
        <v>2</v>
      </c>
      <c r="AT54" s="8">
        <v>2</v>
      </c>
      <c r="AU54" s="8">
        <v>10</v>
      </c>
      <c r="AV54" s="11">
        <f t="shared" si="1"/>
        <v>26</v>
      </c>
      <c r="AW54" s="11">
        <f t="shared" si="2"/>
        <v>68</v>
      </c>
      <c r="AX54" s="11">
        <f t="shared" si="3"/>
        <v>19</v>
      </c>
      <c r="AY54" s="9"/>
      <c r="AZ54" s="9"/>
      <c r="BA54" s="9"/>
      <c r="BB54" s="9"/>
      <c r="BC54" s="9"/>
      <c r="BD54" s="49"/>
    </row>
    <row r="55" spans="1:56" ht="13.2">
      <c r="A55" s="1">
        <v>19767</v>
      </c>
      <c r="B55" s="8">
        <v>1</v>
      </c>
      <c r="C55" s="6">
        <f t="shared" si="0"/>
        <v>24</v>
      </c>
      <c r="D55" s="8">
        <v>1996</v>
      </c>
      <c r="E55" s="55">
        <v>44131.65828703704</v>
      </c>
      <c r="F55" s="66">
        <v>1</v>
      </c>
      <c r="G55" s="8">
        <v>3</v>
      </c>
      <c r="H55" s="8">
        <v>2</v>
      </c>
      <c r="I55" s="8">
        <v>2</v>
      </c>
      <c r="J55" s="8">
        <v>3</v>
      </c>
      <c r="K55" s="8">
        <v>1</v>
      </c>
      <c r="L55" s="8">
        <v>1</v>
      </c>
      <c r="M55" s="8">
        <v>0</v>
      </c>
      <c r="N55" s="8">
        <v>1</v>
      </c>
      <c r="O55" s="8">
        <v>3</v>
      </c>
      <c r="P55" s="8">
        <v>3</v>
      </c>
      <c r="Q55" s="8">
        <v>2</v>
      </c>
      <c r="R55" s="8">
        <v>2</v>
      </c>
      <c r="S55" s="8">
        <v>0</v>
      </c>
      <c r="T55" s="8">
        <v>2</v>
      </c>
      <c r="U55" s="8">
        <v>3</v>
      </c>
      <c r="V55" s="8">
        <v>2</v>
      </c>
      <c r="W55" s="8">
        <v>1</v>
      </c>
      <c r="X55" s="8">
        <v>1</v>
      </c>
      <c r="Y55" s="8">
        <v>2</v>
      </c>
      <c r="Z55" s="20">
        <v>1</v>
      </c>
      <c r="AA55" s="8">
        <v>4</v>
      </c>
      <c r="AB55" s="8">
        <v>2</v>
      </c>
      <c r="AC55" s="8">
        <v>2</v>
      </c>
      <c r="AD55" s="8">
        <v>2</v>
      </c>
      <c r="AE55" s="8">
        <v>3</v>
      </c>
      <c r="AF55" s="8">
        <v>1</v>
      </c>
      <c r="AG55" s="8">
        <v>3</v>
      </c>
      <c r="AH55" s="8">
        <v>1</v>
      </c>
      <c r="AI55" s="8">
        <v>2</v>
      </c>
      <c r="AJ55" s="8">
        <v>2</v>
      </c>
      <c r="AK55" s="8">
        <v>1</v>
      </c>
      <c r="AL55" s="8">
        <v>3</v>
      </c>
      <c r="AM55" s="8">
        <v>2</v>
      </c>
      <c r="AN55" s="8">
        <v>2</v>
      </c>
      <c r="AO55" s="8">
        <v>4</v>
      </c>
      <c r="AP55" s="8">
        <v>2</v>
      </c>
      <c r="AQ55" s="8">
        <v>3</v>
      </c>
      <c r="AR55" s="8">
        <v>3</v>
      </c>
      <c r="AS55" s="8">
        <v>1</v>
      </c>
      <c r="AT55" s="8">
        <v>3</v>
      </c>
      <c r="AU55" s="8">
        <v>11</v>
      </c>
      <c r="AV55" s="11">
        <f t="shared" ref="AV55:AV103" si="4">SUM(G55:Z55)</f>
        <v>35</v>
      </c>
      <c r="AW55" s="11">
        <f t="shared" ref="AW55:AW103" si="5">SUM(AA55:AT55)</f>
        <v>46</v>
      </c>
      <c r="AX55" s="11">
        <f t="shared" si="3"/>
        <v>28</v>
      </c>
      <c r="AY55" s="9"/>
      <c r="AZ55" s="9"/>
      <c r="BA55" s="9"/>
      <c r="BB55" s="9"/>
      <c r="BC55" s="9"/>
      <c r="BD55" s="49"/>
    </row>
    <row r="56" spans="1:56" ht="13.2">
      <c r="A56" s="1">
        <v>19773</v>
      </c>
      <c r="B56" s="8">
        <v>0</v>
      </c>
      <c r="C56" s="6">
        <f t="shared" si="0"/>
        <v>26</v>
      </c>
      <c r="D56" s="8">
        <v>1994</v>
      </c>
      <c r="E56" s="55">
        <v>44131.665173611109</v>
      </c>
      <c r="F56" s="62">
        <v>2</v>
      </c>
      <c r="G56" s="8">
        <v>3</v>
      </c>
      <c r="H56" s="8">
        <v>3</v>
      </c>
      <c r="I56" s="8">
        <v>1</v>
      </c>
      <c r="J56" s="8">
        <v>3</v>
      </c>
      <c r="K56" s="8">
        <v>2</v>
      </c>
      <c r="L56" s="8">
        <v>2</v>
      </c>
      <c r="M56" s="8">
        <v>1</v>
      </c>
      <c r="N56" s="8">
        <v>2</v>
      </c>
      <c r="O56" s="8">
        <v>3</v>
      </c>
      <c r="P56" s="8">
        <v>1</v>
      </c>
      <c r="Q56" s="8">
        <v>3</v>
      </c>
      <c r="R56" s="8">
        <v>1</v>
      </c>
      <c r="S56" s="8">
        <v>1</v>
      </c>
      <c r="T56" s="8">
        <v>3</v>
      </c>
      <c r="U56" s="8">
        <v>2</v>
      </c>
      <c r="V56" s="8">
        <v>2</v>
      </c>
      <c r="W56" s="8">
        <v>1</v>
      </c>
      <c r="X56" s="8">
        <v>2</v>
      </c>
      <c r="Y56" s="8">
        <v>1</v>
      </c>
      <c r="Z56" s="20">
        <v>1</v>
      </c>
      <c r="AA56" s="8">
        <v>2</v>
      </c>
      <c r="AB56" s="8">
        <v>3</v>
      </c>
      <c r="AC56" s="8">
        <v>4</v>
      </c>
      <c r="AD56" s="8">
        <v>2</v>
      </c>
      <c r="AE56" s="8">
        <v>7</v>
      </c>
      <c r="AF56" s="8">
        <v>2</v>
      </c>
      <c r="AG56" s="8">
        <v>4</v>
      </c>
      <c r="AH56" s="8">
        <v>5</v>
      </c>
      <c r="AI56" s="8">
        <v>2</v>
      </c>
      <c r="AJ56" s="8">
        <v>10</v>
      </c>
      <c r="AK56" s="8">
        <v>3</v>
      </c>
      <c r="AL56" s="8">
        <v>5</v>
      </c>
      <c r="AM56" s="8">
        <v>3</v>
      </c>
      <c r="AN56" s="8">
        <v>3</v>
      </c>
      <c r="AO56" s="8">
        <v>4</v>
      </c>
      <c r="AP56" s="8">
        <v>2</v>
      </c>
      <c r="AQ56" s="8">
        <v>4</v>
      </c>
      <c r="AR56" s="8">
        <v>4</v>
      </c>
      <c r="AS56" s="8">
        <v>4</v>
      </c>
      <c r="AT56" s="8">
        <v>3</v>
      </c>
      <c r="AU56" s="8">
        <v>-9</v>
      </c>
      <c r="AV56" s="11">
        <f t="shared" si="4"/>
        <v>38</v>
      </c>
      <c r="AW56" s="11">
        <f t="shared" si="5"/>
        <v>76</v>
      </c>
      <c r="AX56" s="11">
        <f t="shared" si="3"/>
        <v>29</v>
      </c>
      <c r="AY56" s="9"/>
      <c r="AZ56" s="9"/>
      <c r="BA56" s="9"/>
      <c r="BB56" s="9"/>
      <c r="BC56" s="9"/>
      <c r="BD56" s="49"/>
    </row>
    <row r="57" spans="1:56" ht="13.2">
      <c r="A57" s="1">
        <v>19762</v>
      </c>
      <c r="B57" s="8">
        <v>0</v>
      </c>
      <c r="C57" s="6">
        <f t="shared" si="0"/>
        <v>13</v>
      </c>
      <c r="D57" s="8">
        <v>2007</v>
      </c>
      <c r="E57" s="55">
        <v>44131.669791666667</v>
      </c>
      <c r="F57" s="62">
        <v>15</v>
      </c>
      <c r="G57" s="8">
        <v>3</v>
      </c>
      <c r="H57" s="8">
        <v>3</v>
      </c>
      <c r="I57" s="8">
        <v>2</v>
      </c>
      <c r="J57" s="8">
        <v>3</v>
      </c>
      <c r="K57" s="8">
        <v>2</v>
      </c>
      <c r="L57" s="8">
        <v>2</v>
      </c>
      <c r="M57" s="8">
        <v>3</v>
      </c>
      <c r="N57" s="8">
        <v>2</v>
      </c>
      <c r="O57" s="8">
        <v>3</v>
      </c>
      <c r="P57" s="8">
        <v>3</v>
      </c>
      <c r="Q57" s="8">
        <v>3</v>
      </c>
      <c r="R57" s="8">
        <v>2</v>
      </c>
      <c r="S57" s="8">
        <v>2</v>
      </c>
      <c r="T57" s="8">
        <v>3</v>
      </c>
      <c r="U57" s="8">
        <v>3</v>
      </c>
      <c r="V57" s="8">
        <v>3</v>
      </c>
      <c r="W57" s="8">
        <v>2</v>
      </c>
      <c r="X57" s="8">
        <v>3</v>
      </c>
      <c r="Y57" s="8">
        <v>3</v>
      </c>
      <c r="Z57" s="20">
        <v>2</v>
      </c>
      <c r="AA57" s="8">
        <v>5</v>
      </c>
      <c r="AB57" s="8">
        <v>5</v>
      </c>
      <c r="AC57" s="8">
        <v>57</v>
      </c>
      <c r="AD57" s="8">
        <v>3</v>
      </c>
      <c r="AE57" s="8">
        <v>13</v>
      </c>
      <c r="AF57" s="8">
        <v>6</v>
      </c>
      <c r="AG57" s="8">
        <v>5</v>
      </c>
      <c r="AH57" s="8">
        <v>5</v>
      </c>
      <c r="AI57" s="8">
        <v>27</v>
      </c>
      <c r="AJ57" s="8">
        <v>16</v>
      </c>
      <c r="AK57" s="8">
        <v>7</v>
      </c>
      <c r="AL57" s="8">
        <v>7</v>
      </c>
      <c r="AM57" s="8">
        <v>6</v>
      </c>
      <c r="AN57" s="8">
        <v>13</v>
      </c>
      <c r="AO57" s="8">
        <v>8</v>
      </c>
      <c r="AP57" s="8">
        <v>17</v>
      </c>
      <c r="AQ57" s="8">
        <v>43</v>
      </c>
      <c r="AR57" s="8">
        <v>5</v>
      </c>
      <c r="AS57" s="8">
        <v>5</v>
      </c>
      <c r="AT57" s="8">
        <v>34</v>
      </c>
      <c r="AU57" s="8">
        <v>-12</v>
      </c>
      <c r="AV57" s="11">
        <f t="shared" si="4"/>
        <v>52</v>
      </c>
      <c r="AW57" s="11">
        <f t="shared" si="5"/>
        <v>287</v>
      </c>
      <c r="AX57" s="11">
        <f t="shared" si="3"/>
        <v>39</v>
      </c>
      <c r="AY57" s="9"/>
      <c r="AZ57" s="9"/>
      <c r="BA57" s="9"/>
      <c r="BB57" s="9"/>
      <c r="BC57" s="9"/>
      <c r="BD57" s="49"/>
    </row>
    <row r="58" spans="1:56" ht="13.2">
      <c r="A58" s="1">
        <v>19804</v>
      </c>
      <c r="B58" s="8">
        <v>0</v>
      </c>
      <c r="C58" s="6">
        <f t="shared" si="0"/>
        <v>19</v>
      </c>
      <c r="D58" s="8">
        <v>2001</v>
      </c>
      <c r="E58" s="55">
        <v>44131.676249999997</v>
      </c>
      <c r="F58" s="62">
        <v>2</v>
      </c>
      <c r="G58" s="8">
        <v>0</v>
      </c>
      <c r="H58" s="8">
        <v>1</v>
      </c>
      <c r="I58" s="8">
        <v>3</v>
      </c>
      <c r="J58" s="8">
        <v>2</v>
      </c>
      <c r="K58" s="8">
        <v>1</v>
      </c>
      <c r="L58" s="8">
        <v>1</v>
      </c>
      <c r="M58" s="8">
        <v>2</v>
      </c>
      <c r="N58" s="8">
        <v>1</v>
      </c>
      <c r="O58" s="8">
        <v>1</v>
      </c>
      <c r="P58" s="8">
        <v>1</v>
      </c>
      <c r="Q58" s="8">
        <v>1</v>
      </c>
      <c r="R58" s="8">
        <v>1</v>
      </c>
      <c r="S58" s="8">
        <v>1</v>
      </c>
      <c r="T58" s="8">
        <v>0</v>
      </c>
      <c r="U58" s="8">
        <v>1</v>
      </c>
      <c r="V58" s="8">
        <v>1</v>
      </c>
      <c r="W58" s="8">
        <v>1</v>
      </c>
      <c r="X58" s="8">
        <v>1</v>
      </c>
      <c r="Y58" s="8">
        <v>0</v>
      </c>
      <c r="Z58" s="20">
        <v>2</v>
      </c>
      <c r="AA58" s="8">
        <v>2</v>
      </c>
      <c r="AB58" s="8">
        <v>7</v>
      </c>
      <c r="AC58" s="8">
        <v>3</v>
      </c>
      <c r="AD58" s="8">
        <v>1</v>
      </c>
      <c r="AE58" s="8">
        <v>6</v>
      </c>
      <c r="AF58" s="8">
        <v>2</v>
      </c>
      <c r="AG58" s="8">
        <v>3</v>
      </c>
      <c r="AH58" s="8">
        <v>3</v>
      </c>
      <c r="AI58" s="8">
        <v>2</v>
      </c>
      <c r="AJ58" s="8">
        <v>2</v>
      </c>
      <c r="AK58" s="8">
        <v>4</v>
      </c>
      <c r="AL58" s="8">
        <v>3</v>
      </c>
      <c r="AM58" s="8">
        <v>2</v>
      </c>
      <c r="AN58" s="8">
        <v>4</v>
      </c>
      <c r="AO58" s="8">
        <v>5</v>
      </c>
      <c r="AP58" s="8">
        <v>2</v>
      </c>
      <c r="AQ58" s="8">
        <v>3</v>
      </c>
      <c r="AR58" s="8">
        <v>2</v>
      </c>
      <c r="AS58" s="8">
        <v>2</v>
      </c>
      <c r="AT58" s="8">
        <v>3</v>
      </c>
      <c r="AU58" s="8">
        <v>3</v>
      </c>
      <c r="AV58" s="11">
        <f t="shared" si="4"/>
        <v>22</v>
      </c>
      <c r="AW58" s="11">
        <f t="shared" si="5"/>
        <v>61</v>
      </c>
      <c r="AX58" s="11">
        <f t="shared" si="3"/>
        <v>15</v>
      </c>
      <c r="AY58" s="9"/>
      <c r="AZ58" s="9"/>
      <c r="BA58" s="9"/>
      <c r="BB58" s="9"/>
      <c r="BC58" s="9"/>
      <c r="BD58" s="49"/>
    </row>
    <row r="59" spans="1:56" ht="13.2">
      <c r="A59" s="1">
        <v>19847</v>
      </c>
      <c r="B59" s="8">
        <v>0</v>
      </c>
      <c r="C59" s="6">
        <f t="shared" si="0"/>
        <v>39</v>
      </c>
      <c r="D59" s="8">
        <v>1981</v>
      </c>
      <c r="E59" s="55">
        <v>44131.684976851851</v>
      </c>
      <c r="F59" s="62">
        <v>4</v>
      </c>
      <c r="G59" s="8">
        <v>1</v>
      </c>
      <c r="H59" s="8">
        <v>1</v>
      </c>
      <c r="I59" s="8">
        <v>1</v>
      </c>
      <c r="J59" s="8">
        <v>2</v>
      </c>
      <c r="K59" s="8">
        <v>2</v>
      </c>
      <c r="L59" s="8">
        <v>1</v>
      </c>
      <c r="M59" s="8">
        <v>2</v>
      </c>
      <c r="N59" s="8">
        <v>2</v>
      </c>
      <c r="O59" s="8">
        <v>1</v>
      </c>
      <c r="P59" s="8">
        <v>1</v>
      </c>
      <c r="Q59" s="8">
        <v>1</v>
      </c>
      <c r="R59" s="8">
        <v>1</v>
      </c>
      <c r="S59" s="8">
        <v>0</v>
      </c>
      <c r="T59" s="8">
        <v>0</v>
      </c>
      <c r="U59" s="8">
        <v>1</v>
      </c>
      <c r="V59" s="8">
        <v>1</v>
      </c>
      <c r="W59" s="8">
        <v>0</v>
      </c>
      <c r="X59" s="8">
        <v>0</v>
      </c>
      <c r="Y59" s="8">
        <v>0</v>
      </c>
      <c r="Z59" s="20">
        <v>1</v>
      </c>
      <c r="AA59" s="8">
        <v>5</v>
      </c>
      <c r="AB59" s="8">
        <v>11</v>
      </c>
      <c r="AC59" s="8">
        <v>6</v>
      </c>
      <c r="AD59" s="8">
        <v>6</v>
      </c>
      <c r="AE59" s="8">
        <v>4</v>
      </c>
      <c r="AF59" s="8">
        <v>4</v>
      </c>
      <c r="AG59" s="8">
        <v>2</v>
      </c>
      <c r="AH59" s="8">
        <v>3</v>
      </c>
      <c r="AI59" s="8">
        <v>2</v>
      </c>
      <c r="AJ59" s="8">
        <v>4</v>
      </c>
      <c r="AK59" s="8">
        <v>4</v>
      </c>
      <c r="AL59" s="8">
        <v>3</v>
      </c>
      <c r="AM59" s="8">
        <v>2</v>
      </c>
      <c r="AN59" s="8">
        <v>3</v>
      </c>
      <c r="AO59" s="8">
        <v>4</v>
      </c>
      <c r="AP59" s="8">
        <v>4</v>
      </c>
      <c r="AQ59" s="8">
        <v>3</v>
      </c>
      <c r="AR59" s="8">
        <v>3</v>
      </c>
      <c r="AS59" s="8">
        <v>3</v>
      </c>
      <c r="AT59" s="8">
        <v>2</v>
      </c>
      <c r="AU59" s="8">
        <v>-12</v>
      </c>
      <c r="AV59" s="11">
        <f t="shared" si="4"/>
        <v>19</v>
      </c>
      <c r="AW59" s="11">
        <f t="shared" si="5"/>
        <v>78</v>
      </c>
      <c r="AX59" s="11">
        <f t="shared" si="3"/>
        <v>12</v>
      </c>
      <c r="AY59" s="9"/>
      <c r="AZ59" s="9"/>
      <c r="BA59" s="9"/>
      <c r="BB59" s="9"/>
      <c r="BC59" s="9"/>
      <c r="BD59" s="49"/>
    </row>
    <row r="60" spans="1:56" ht="13.2">
      <c r="A60" s="1">
        <v>19857</v>
      </c>
      <c r="B60" s="8">
        <v>0</v>
      </c>
      <c r="C60" s="6">
        <f t="shared" si="0"/>
        <v>22</v>
      </c>
      <c r="D60" s="8">
        <v>1998</v>
      </c>
      <c r="E60" s="55">
        <v>44131.689664351848</v>
      </c>
      <c r="F60" s="62">
        <v>1</v>
      </c>
      <c r="G60" s="8">
        <v>1</v>
      </c>
      <c r="H60" s="8">
        <v>1</v>
      </c>
      <c r="I60" s="8">
        <v>3</v>
      </c>
      <c r="J60" s="8">
        <v>1</v>
      </c>
      <c r="K60" s="8">
        <v>2</v>
      </c>
      <c r="L60" s="8">
        <v>1</v>
      </c>
      <c r="M60" s="8">
        <v>1</v>
      </c>
      <c r="N60" s="8">
        <v>1</v>
      </c>
      <c r="O60" s="8">
        <v>1</v>
      </c>
      <c r="P60" s="8">
        <v>1</v>
      </c>
      <c r="Q60" s="8">
        <v>3</v>
      </c>
      <c r="R60" s="8">
        <v>0</v>
      </c>
      <c r="S60" s="8">
        <v>0</v>
      </c>
      <c r="T60" s="8">
        <v>0</v>
      </c>
      <c r="U60" s="8">
        <v>3</v>
      </c>
      <c r="V60" s="8">
        <v>1</v>
      </c>
      <c r="W60" s="8">
        <v>3</v>
      </c>
      <c r="X60" s="8">
        <v>0</v>
      </c>
      <c r="Y60" s="8">
        <v>0</v>
      </c>
      <c r="Z60" s="20">
        <v>2</v>
      </c>
      <c r="AA60" s="8">
        <v>4</v>
      </c>
      <c r="AB60" s="8">
        <v>6</v>
      </c>
      <c r="AC60" s="8">
        <v>3</v>
      </c>
      <c r="AD60" s="8">
        <v>6</v>
      </c>
      <c r="AE60" s="8">
        <v>7</v>
      </c>
      <c r="AF60" s="8">
        <v>2</v>
      </c>
      <c r="AG60" s="8">
        <v>4</v>
      </c>
      <c r="AH60" s="8">
        <v>2</v>
      </c>
      <c r="AI60" s="8">
        <v>4</v>
      </c>
      <c r="AJ60" s="8">
        <v>4</v>
      </c>
      <c r="AK60" s="8">
        <v>5</v>
      </c>
      <c r="AL60" s="8">
        <v>3</v>
      </c>
      <c r="AM60" s="8">
        <v>2</v>
      </c>
      <c r="AN60" s="8">
        <v>2</v>
      </c>
      <c r="AO60" s="8">
        <v>4</v>
      </c>
      <c r="AP60" s="8">
        <v>3</v>
      </c>
      <c r="AQ60" s="8">
        <v>3</v>
      </c>
      <c r="AR60" s="8">
        <v>2</v>
      </c>
      <c r="AS60" s="8">
        <v>4</v>
      </c>
      <c r="AT60" s="8">
        <v>2</v>
      </c>
      <c r="AU60" s="8">
        <v>9</v>
      </c>
      <c r="AV60" s="11">
        <f t="shared" si="4"/>
        <v>25</v>
      </c>
      <c r="AW60" s="11">
        <f t="shared" si="5"/>
        <v>72</v>
      </c>
      <c r="AX60" s="11">
        <f t="shared" si="3"/>
        <v>17</v>
      </c>
      <c r="AY60" s="9"/>
      <c r="AZ60" s="9"/>
      <c r="BA60" s="9"/>
      <c r="BB60" s="9"/>
      <c r="BC60" s="9"/>
      <c r="BD60" s="49"/>
    </row>
    <row r="61" spans="1:56" ht="13.2">
      <c r="A61" s="1">
        <v>19875</v>
      </c>
      <c r="B61" s="8">
        <v>0</v>
      </c>
      <c r="C61" s="6">
        <f t="shared" si="0"/>
        <v>29</v>
      </c>
      <c r="D61" s="8">
        <v>1991</v>
      </c>
      <c r="E61" s="55">
        <v>44131.695243055554</v>
      </c>
      <c r="F61" s="62">
        <v>11</v>
      </c>
      <c r="G61" s="8">
        <v>2</v>
      </c>
      <c r="H61" s="8">
        <v>3</v>
      </c>
      <c r="I61" s="8">
        <v>1</v>
      </c>
      <c r="J61" s="8">
        <v>1</v>
      </c>
      <c r="K61" s="8">
        <v>0</v>
      </c>
      <c r="L61" s="8">
        <v>2</v>
      </c>
      <c r="M61" s="8">
        <v>0</v>
      </c>
      <c r="N61" s="8">
        <v>3</v>
      </c>
      <c r="O61" s="8">
        <v>1</v>
      </c>
      <c r="P61" s="8">
        <v>3</v>
      </c>
      <c r="Q61" s="8">
        <v>3</v>
      </c>
      <c r="R61" s="8">
        <v>0</v>
      </c>
      <c r="S61" s="8">
        <v>2</v>
      </c>
      <c r="T61" s="8">
        <v>1</v>
      </c>
      <c r="U61" s="8">
        <v>3</v>
      </c>
      <c r="V61" s="8">
        <v>0</v>
      </c>
      <c r="W61" s="8">
        <v>2</v>
      </c>
      <c r="X61" s="8">
        <v>1</v>
      </c>
      <c r="Y61" s="8">
        <v>1</v>
      </c>
      <c r="Z61" s="20">
        <v>2</v>
      </c>
      <c r="AA61" s="8">
        <v>7</v>
      </c>
      <c r="AB61" s="8">
        <v>5</v>
      </c>
      <c r="AC61" s="8">
        <v>9</v>
      </c>
      <c r="AD61" s="8">
        <v>2</v>
      </c>
      <c r="AE61" s="8">
        <v>5</v>
      </c>
      <c r="AF61" s="8">
        <v>2</v>
      </c>
      <c r="AG61" s="8">
        <v>3</v>
      </c>
      <c r="AH61" s="8">
        <v>3</v>
      </c>
      <c r="AI61" s="8">
        <v>3</v>
      </c>
      <c r="AJ61" s="8">
        <v>4</v>
      </c>
      <c r="AK61" s="8">
        <v>3</v>
      </c>
      <c r="AL61" s="8">
        <v>2</v>
      </c>
      <c r="AM61" s="8">
        <v>3</v>
      </c>
      <c r="AN61" s="8">
        <v>2</v>
      </c>
      <c r="AO61" s="8">
        <v>3</v>
      </c>
      <c r="AP61" s="8">
        <v>2</v>
      </c>
      <c r="AQ61" s="8">
        <v>3</v>
      </c>
      <c r="AR61" s="8">
        <v>2</v>
      </c>
      <c r="AS61" s="8">
        <v>2</v>
      </c>
      <c r="AT61" s="8">
        <v>3</v>
      </c>
      <c r="AU61" s="8">
        <v>10</v>
      </c>
      <c r="AV61" s="11">
        <f t="shared" si="4"/>
        <v>31</v>
      </c>
      <c r="AW61" s="11">
        <f t="shared" si="5"/>
        <v>68</v>
      </c>
      <c r="AX61" s="11">
        <f t="shared" si="3"/>
        <v>20</v>
      </c>
      <c r="AY61" s="9"/>
      <c r="AZ61" s="9"/>
      <c r="BA61" s="9"/>
      <c r="BB61" s="9"/>
      <c r="BC61" s="9"/>
      <c r="BD61" s="49"/>
    </row>
    <row r="62" spans="1:56" ht="13.2">
      <c r="A62" s="1">
        <v>19868</v>
      </c>
      <c r="B62" s="8">
        <v>0</v>
      </c>
      <c r="C62" s="6">
        <f t="shared" si="0"/>
        <v>24</v>
      </c>
      <c r="D62" s="8">
        <v>1996</v>
      </c>
      <c r="E62" s="55">
        <v>44131.699780092589</v>
      </c>
      <c r="F62" s="62">
        <v>4</v>
      </c>
      <c r="G62" s="8">
        <v>1</v>
      </c>
      <c r="H62" s="8">
        <v>3</v>
      </c>
      <c r="I62" s="8">
        <v>1</v>
      </c>
      <c r="J62" s="8">
        <v>1</v>
      </c>
      <c r="K62" s="8">
        <v>2</v>
      </c>
      <c r="L62" s="8">
        <v>2</v>
      </c>
      <c r="M62" s="8">
        <v>1</v>
      </c>
      <c r="N62" s="8">
        <v>1</v>
      </c>
      <c r="O62" s="8">
        <v>2</v>
      </c>
      <c r="P62" s="8">
        <v>2</v>
      </c>
      <c r="Q62" s="8">
        <v>3</v>
      </c>
      <c r="R62" s="8">
        <v>1</v>
      </c>
      <c r="S62" s="8">
        <v>1</v>
      </c>
      <c r="T62" s="8">
        <v>1</v>
      </c>
      <c r="U62" s="8">
        <v>0</v>
      </c>
      <c r="V62" s="8">
        <v>2</v>
      </c>
      <c r="W62" s="8">
        <v>2</v>
      </c>
      <c r="X62" s="8">
        <v>2</v>
      </c>
      <c r="Y62" s="8">
        <v>1</v>
      </c>
      <c r="Z62" s="20">
        <v>1</v>
      </c>
      <c r="AA62" s="8">
        <v>4</v>
      </c>
      <c r="AB62" s="8">
        <v>4</v>
      </c>
      <c r="AC62" s="8">
        <v>3</v>
      </c>
      <c r="AD62" s="8">
        <v>4</v>
      </c>
      <c r="AE62" s="8">
        <v>5</v>
      </c>
      <c r="AF62" s="8">
        <v>3</v>
      </c>
      <c r="AG62" s="8">
        <v>3</v>
      </c>
      <c r="AH62" s="8">
        <v>4</v>
      </c>
      <c r="AI62" s="8">
        <v>3</v>
      </c>
      <c r="AJ62" s="8">
        <v>2</v>
      </c>
      <c r="AK62" s="8">
        <v>3</v>
      </c>
      <c r="AL62" s="8">
        <v>5</v>
      </c>
      <c r="AM62" s="8">
        <v>7</v>
      </c>
      <c r="AN62" s="8">
        <v>3</v>
      </c>
      <c r="AO62" s="8">
        <v>6</v>
      </c>
      <c r="AP62" s="8">
        <v>2</v>
      </c>
      <c r="AQ62" s="8">
        <v>3</v>
      </c>
      <c r="AR62" s="8">
        <v>4</v>
      </c>
      <c r="AS62" s="8">
        <v>4</v>
      </c>
      <c r="AT62" s="8">
        <v>2</v>
      </c>
      <c r="AU62" s="8">
        <v>-20</v>
      </c>
      <c r="AV62" s="11">
        <f t="shared" si="4"/>
        <v>30</v>
      </c>
      <c r="AW62" s="11">
        <f t="shared" si="5"/>
        <v>74</v>
      </c>
      <c r="AX62" s="11">
        <f t="shared" si="3"/>
        <v>24</v>
      </c>
      <c r="AY62" s="9"/>
      <c r="AZ62" s="9"/>
      <c r="BA62" s="9"/>
      <c r="BB62" s="9"/>
      <c r="BC62" s="9"/>
      <c r="BD62" s="49"/>
    </row>
    <row r="63" spans="1:56" ht="13.2">
      <c r="A63" s="1">
        <v>19877</v>
      </c>
      <c r="B63" s="8">
        <v>0</v>
      </c>
      <c r="C63" s="6">
        <f t="shared" si="0"/>
        <v>19</v>
      </c>
      <c r="D63" s="8">
        <v>2001</v>
      </c>
      <c r="E63" s="55">
        <v>44131.7187037037</v>
      </c>
      <c r="F63" s="62">
        <v>4</v>
      </c>
      <c r="G63" s="8">
        <v>3</v>
      </c>
      <c r="H63" s="8">
        <v>2</v>
      </c>
      <c r="I63" s="8">
        <v>0</v>
      </c>
      <c r="J63" s="8">
        <v>3</v>
      </c>
      <c r="K63" s="8">
        <v>2</v>
      </c>
      <c r="L63" s="8">
        <v>1</v>
      </c>
      <c r="M63" s="8">
        <v>0</v>
      </c>
      <c r="N63" s="8">
        <v>2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2</v>
      </c>
      <c r="U63" s="8">
        <v>3</v>
      </c>
      <c r="V63" s="8">
        <v>2</v>
      </c>
      <c r="W63" s="8">
        <v>1</v>
      </c>
      <c r="X63" s="8">
        <v>2</v>
      </c>
      <c r="Y63" s="8">
        <v>0</v>
      </c>
      <c r="Z63" s="20">
        <v>3</v>
      </c>
      <c r="AA63" s="8">
        <v>2</v>
      </c>
      <c r="AB63" s="8">
        <v>4</v>
      </c>
      <c r="AC63" s="8">
        <v>5</v>
      </c>
      <c r="AD63" s="8">
        <v>2</v>
      </c>
      <c r="AE63" s="8">
        <v>4</v>
      </c>
      <c r="AF63" s="8">
        <v>3</v>
      </c>
      <c r="AG63" s="8">
        <v>3</v>
      </c>
      <c r="AH63" s="8">
        <v>4</v>
      </c>
      <c r="AI63" s="8">
        <v>12</v>
      </c>
      <c r="AJ63" s="8">
        <v>5</v>
      </c>
      <c r="AK63" s="8">
        <v>5</v>
      </c>
      <c r="AL63" s="8">
        <v>3</v>
      </c>
      <c r="AM63" s="8">
        <v>5</v>
      </c>
      <c r="AN63" s="8">
        <v>3</v>
      </c>
      <c r="AO63" s="8">
        <v>5</v>
      </c>
      <c r="AP63" s="8">
        <v>3</v>
      </c>
      <c r="AQ63" s="8">
        <v>4</v>
      </c>
      <c r="AR63" s="8">
        <v>4</v>
      </c>
      <c r="AS63" s="8">
        <v>3</v>
      </c>
      <c r="AT63" s="8">
        <v>22</v>
      </c>
      <c r="AU63" s="8">
        <v>36</v>
      </c>
      <c r="AV63" s="11">
        <f t="shared" si="4"/>
        <v>30</v>
      </c>
      <c r="AW63" s="11">
        <f t="shared" si="5"/>
        <v>101</v>
      </c>
      <c r="AX63" s="11">
        <f t="shared" si="3"/>
        <v>20</v>
      </c>
      <c r="AY63" s="9"/>
      <c r="AZ63" s="9"/>
      <c r="BA63" s="9"/>
      <c r="BB63" s="9"/>
      <c r="BC63" s="9"/>
      <c r="BD63" s="49"/>
    </row>
    <row r="64" spans="1:56" ht="13.2">
      <c r="A64" s="1">
        <v>19522</v>
      </c>
      <c r="B64" s="8">
        <v>0</v>
      </c>
      <c r="C64" s="6">
        <f t="shared" si="0"/>
        <v>22</v>
      </c>
      <c r="D64" s="8">
        <v>1998</v>
      </c>
      <c r="E64" s="55">
        <v>44131.721562500003</v>
      </c>
      <c r="F64" s="62">
        <v>3</v>
      </c>
      <c r="G64" s="8">
        <v>1</v>
      </c>
      <c r="H64" s="8">
        <v>0</v>
      </c>
      <c r="I64" s="8">
        <v>1</v>
      </c>
      <c r="J64" s="8">
        <v>2</v>
      </c>
      <c r="K64" s="8">
        <v>1</v>
      </c>
      <c r="L64" s="8">
        <v>2</v>
      </c>
      <c r="M64" s="8">
        <v>1</v>
      </c>
      <c r="N64" s="8">
        <v>0</v>
      </c>
      <c r="O64" s="8">
        <v>1</v>
      </c>
      <c r="P64" s="8">
        <v>1</v>
      </c>
      <c r="Q64" s="8">
        <v>1</v>
      </c>
      <c r="R64" s="8">
        <v>2</v>
      </c>
      <c r="S64" s="8">
        <v>2</v>
      </c>
      <c r="T64" s="8">
        <v>1</v>
      </c>
      <c r="U64" s="8">
        <v>0</v>
      </c>
      <c r="V64" s="8">
        <v>2</v>
      </c>
      <c r="W64" s="8">
        <v>1</v>
      </c>
      <c r="X64" s="8">
        <v>1</v>
      </c>
      <c r="Y64" s="8">
        <v>1</v>
      </c>
      <c r="Z64" s="20">
        <v>1</v>
      </c>
      <c r="AA64" s="8">
        <v>4</v>
      </c>
      <c r="AB64" s="8">
        <v>2</v>
      </c>
      <c r="AC64" s="8">
        <v>5</v>
      </c>
      <c r="AD64" s="8">
        <v>1</v>
      </c>
      <c r="AE64" s="8">
        <v>8</v>
      </c>
      <c r="AF64" s="8">
        <v>2</v>
      </c>
      <c r="AG64" s="8">
        <v>3</v>
      </c>
      <c r="AH64" s="8">
        <v>3</v>
      </c>
      <c r="AI64" s="8">
        <v>5</v>
      </c>
      <c r="AJ64" s="8">
        <v>4</v>
      </c>
      <c r="AK64" s="8">
        <v>3</v>
      </c>
      <c r="AL64" s="8">
        <v>7</v>
      </c>
      <c r="AM64" s="8">
        <v>7</v>
      </c>
      <c r="AN64" s="8">
        <v>4</v>
      </c>
      <c r="AO64" s="8">
        <v>6</v>
      </c>
      <c r="AP64" s="8">
        <v>3</v>
      </c>
      <c r="AQ64" s="8">
        <v>5</v>
      </c>
      <c r="AR64" s="8">
        <v>3</v>
      </c>
      <c r="AS64" s="8">
        <v>2</v>
      </c>
      <c r="AT64" s="8">
        <v>4</v>
      </c>
      <c r="AU64" s="8">
        <v>-19</v>
      </c>
      <c r="AV64" s="11">
        <f t="shared" si="4"/>
        <v>22</v>
      </c>
      <c r="AW64" s="11">
        <f t="shared" si="5"/>
        <v>81</v>
      </c>
      <c r="AX64" s="11">
        <f t="shared" si="3"/>
        <v>20</v>
      </c>
      <c r="AY64" s="9"/>
      <c r="AZ64" s="9"/>
      <c r="BA64" s="9"/>
      <c r="BB64" s="9"/>
      <c r="BC64" s="9"/>
      <c r="BD64" s="49"/>
    </row>
    <row r="65" spans="1:56" ht="13.2">
      <c r="A65" s="1">
        <v>19890</v>
      </c>
      <c r="B65" s="8">
        <v>1</v>
      </c>
      <c r="C65" s="6">
        <f t="shared" si="0"/>
        <v>43</v>
      </c>
      <c r="D65" s="8">
        <v>1977</v>
      </c>
      <c r="E65" s="55">
        <v>44131.738449074073</v>
      </c>
      <c r="F65" s="66">
        <v>20</v>
      </c>
      <c r="G65" s="8">
        <v>2</v>
      </c>
      <c r="H65" s="8">
        <v>2</v>
      </c>
      <c r="I65" s="8">
        <v>2</v>
      </c>
      <c r="J65" s="8">
        <v>1</v>
      </c>
      <c r="K65" s="8">
        <v>1</v>
      </c>
      <c r="L65" s="8">
        <v>1</v>
      </c>
      <c r="M65" s="8">
        <v>1</v>
      </c>
      <c r="N65" s="8">
        <v>0</v>
      </c>
      <c r="O65" s="8">
        <v>1</v>
      </c>
      <c r="P65" s="8">
        <v>2</v>
      </c>
      <c r="Q65" s="8">
        <v>2</v>
      </c>
      <c r="R65" s="8">
        <v>1</v>
      </c>
      <c r="S65" s="8">
        <v>1</v>
      </c>
      <c r="T65" s="8">
        <v>2</v>
      </c>
      <c r="U65" s="8">
        <v>2</v>
      </c>
      <c r="V65" s="8">
        <v>1</v>
      </c>
      <c r="W65" s="8">
        <v>1</v>
      </c>
      <c r="X65" s="8">
        <v>2</v>
      </c>
      <c r="Y65" s="8">
        <v>2</v>
      </c>
      <c r="Z65" s="20">
        <v>1</v>
      </c>
      <c r="AA65" s="8">
        <v>7</v>
      </c>
      <c r="AB65" s="8">
        <v>3</v>
      </c>
      <c r="AC65" s="8">
        <v>6</v>
      </c>
      <c r="AD65" s="8">
        <v>2</v>
      </c>
      <c r="AE65" s="8">
        <v>5</v>
      </c>
      <c r="AF65" s="8">
        <v>2</v>
      </c>
      <c r="AG65" s="8">
        <v>2</v>
      </c>
      <c r="AH65" s="8">
        <v>8</v>
      </c>
      <c r="AI65" s="8">
        <v>3</v>
      </c>
      <c r="AJ65" s="8">
        <v>5</v>
      </c>
      <c r="AK65" s="8">
        <v>3</v>
      </c>
      <c r="AL65" s="8">
        <v>3</v>
      </c>
      <c r="AM65" s="8">
        <v>4</v>
      </c>
      <c r="AN65" s="8">
        <v>13</v>
      </c>
      <c r="AO65" s="8">
        <v>4</v>
      </c>
      <c r="AP65" s="8">
        <v>4</v>
      </c>
      <c r="AQ65" s="8">
        <v>9</v>
      </c>
      <c r="AR65" s="8">
        <v>2</v>
      </c>
      <c r="AS65" s="8">
        <v>10</v>
      </c>
      <c r="AT65" s="8">
        <v>6</v>
      </c>
      <c r="AU65" s="8">
        <v>-24</v>
      </c>
      <c r="AV65" s="11">
        <f t="shared" si="4"/>
        <v>28</v>
      </c>
      <c r="AW65" s="11">
        <f t="shared" si="5"/>
        <v>101</v>
      </c>
      <c r="AX65" s="11">
        <f t="shared" si="3"/>
        <v>22</v>
      </c>
      <c r="AY65" s="9"/>
      <c r="AZ65" s="9"/>
      <c r="BA65" s="9"/>
      <c r="BB65" s="9"/>
      <c r="BC65" s="9"/>
      <c r="BD65" s="49"/>
    </row>
    <row r="66" spans="1:56" ht="13.2">
      <c r="A66" s="1">
        <v>19922</v>
      </c>
      <c r="B66" s="8">
        <v>0</v>
      </c>
      <c r="C66" s="6">
        <f t="shared" si="0"/>
        <v>21</v>
      </c>
      <c r="D66" s="8">
        <v>1999</v>
      </c>
      <c r="E66" s="55">
        <v>44131.738796296297</v>
      </c>
      <c r="F66" s="62">
        <v>5</v>
      </c>
      <c r="G66" s="8">
        <v>2</v>
      </c>
      <c r="H66" s="8">
        <v>2</v>
      </c>
      <c r="I66" s="8">
        <v>1</v>
      </c>
      <c r="J66" s="8">
        <v>1</v>
      </c>
      <c r="K66" s="8">
        <v>2</v>
      </c>
      <c r="L66" s="8">
        <v>1</v>
      </c>
      <c r="M66" s="8">
        <v>1</v>
      </c>
      <c r="N66" s="8">
        <v>1</v>
      </c>
      <c r="O66" s="8">
        <v>1</v>
      </c>
      <c r="P66" s="8">
        <v>1</v>
      </c>
      <c r="Q66" s="8">
        <v>2</v>
      </c>
      <c r="R66" s="8">
        <v>1</v>
      </c>
      <c r="S66" s="8">
        <v>2</v>
      </c>
      <c r="T66" s="8">
        <v>1</v>
      </c>
      <c r="U66" s="8">
        <v>2</v>
      </c>
      <c r="V66" s="8">
        <v>1</v>
      </c>
      <c r="W66" s="8">
        <v>2</v>
      </c>
      <c r="X66" s="8">
        <v>1</v>
      </c>
      <c r="Y66" s="8">
        <v>1</v>
      </c>
      <c r="Z66" s="20">
        <v>1</v>
      </c>
      <c r="AA66" s="8">
        <v>3</v>
      </c>
      <c r="AB66" s="8">
        <v>3</v>
      </c>
      <c r="AC66" s="8">
        <v>4</v>
      </c>
      <c r="AD66" s="8">
        <v>2</v>
      </c>
      <c r="AE66" s="8">
        <v>5</v>
      </c>
      <c r="AF66" s="8">
        <v>3</v>
      </c>
      <c r="AG66" s="8">
        <v>4</v>
      </c>
      <c r="AH66" s="8">
        <v>3</v>
      </c>
      <c r="AI66" s="8">
        <v>4</v>
      </c>
      <c r="AJ66" s="8">
        <v>7</v>
      </c>
      <c r="AK66" s="8">
        <v>5</v>
      </c>
      <c r="AL66" s="8">
        <v>4</v>
      </c>
      <c r="AM66" s="8">
        <v>3</v>
      </c>
      <c r="AN66" s="8">
        <v>4</v>
      </c>
      <c r="AO66" s="8">
        <v>6</v>
      </c>
      <c r="AP66" s="8">
        <v>3</v>
      </c>
      <c r="AQ66" s="8">
        <v>3</v>
      </c>
      <c r="AR66" s="8">
        <v>4</v>
      </c>
      <c r="AS66" s="8">
        <v>2</v>
      </c>
      <c r="AT66" s="8">
        <v>2</v>
      </c>
      <c r="AU66" s="8">
        <v>-36</v>
      </c>
      <c r="AV66" s="11">
        <f t="shared" si="4"/>
        <v>27</v>
      </c>
      <c r="AW66" s="11">
        <f t="shared" si="5"/>
        <v>74</v>
      </c>
      <c r="AX66" s="11">
        <f t="shared" si="3"/>
        <v>20</v>
      </c>
      <c r="AY66" s="9"/>
      <c r="AZ66" s="9"/>
      <c r="BA66" s="9"/>
      <c r="BB66" s="9"/>
      <c r="BC66" s="9"/>
      <c r="BD66" s="49"/>
    </row>
    <row r="67" spans="1:56" ht="13.2">
      <c r="A67" s="1">
        <v>19950</v>
      </c>
      <c r="B67" s="8">
        <v>0</v>
      </c>
      <c r="C67" s="6">
        <f t="shared" ref="C67:C130" si="6">2020-D67</f>
        <v>23</v>
      </c>
      <c r="D67" s="8">
        <v>1997</v>
      </c>
      <c r="E67" s="55">
        <v>44131.74009259259</v>
      </c>
      <c r="F67" s="66">
        <v>16</v>
      </c>
      <c r="G67" s="8">
        <v>1</v>
      </c>
      <c r="H67" s="8">
        <v>0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1</v>
      </c>
      <c r="O67" s="8">
        <v>1</v>
      </c>
      <c r="P67" s="8">
        <v>0</v>
      </c>
      <c r="Q67" s="8">
        <v>1</v>
      </c>
      <c r="R67" s="8">
        <v>0</v>
      </c>
      <c r="S67" s="8">
        <v>0</v>
      </c>
      <c r="T67" s="8">
        <v>3</v>
      </c>
      <c r="U67" s="8">
        <v>3</v>
      </c>
      <c r="V67" s="8">
        <v>2</v>
      </c>
      <c r="W67" s="8">
        <v>0</v>
      </c>
      <c r="X67" s="8">
        <v>2</v>
      </c>
      <c r="Y67" s="8">
        <v>0</v>
      </c>
      <c r="Z67" s="20">
        <v>3</v>
      </c>
      <c r="AA67" s="8">
        <v>5</v>
      </c>
      <c r="AB67" s="8">
        <v>7</v>
      </c>
      <c r="AC67" s="8">
        <v>5</v>
      </c>
      <c r="AD67" s="8">
        <v>4</v>
      </c>
      <c r="AE67" s="8">
        <v>19</v>
      </c>
      <c r="AF67" s="8">
        <v>8</v>
      </c>
      <c r="AG67" s="8">
        <v>9</v>
      </c>
      <c r="AH67" s="8">
        <v>11</v>
      </c>
      <c r="AI67" s="8">
        <v>17</v>
      </c>
      <c r="AJ67" s="8">
        <v>7</v>
      </c>
      <c r="AK67" s="8">
        <v>26</v>
      </c>
      <c r="AL67" s="8">
        <v>4</v>
      </c>
      <c r="AM67" s="8">
        <v>4</v>
      </c>
      <c r="AN67" s="8">
        <v>8</v>
      </c>
      <c r="AO67" s="8">
        <v>7</v>
      </c>
      <c r="AP67" s="8">
        <v>7</v>
      </c>
      <c r="AQ67" s="8">
        <v>7</v>
      </c>
      <c r="AR67" s="8">
        <v>9</v>
      </c>
      <c r="AS67" s="8">
        <v>4</v>
      </c>
      <c r="AT67" s="8">
        <v>14</v>
      </c>
      <c r="AU67" s="8">
        <v>49</v>
      </c>
      <c r="AV67" s="11">
        <f t="shared" si="4"/>
        <v>20</v>
      </c>
      <c r="AW67" s="11">
        <f t="shared" si="5"/>
        <v>182</v>
      </c>
      <c r="AX67" s="11">
        <f t="shared" ref="AX67:AX130" si="7">SUM(G67,I67,J67,K67,L67,O67,P67,Q67,R67,S67,T67,V67,W67,X67,Y67)</f>
        <v>11</v>
      </c>
      <c r="AY67" s="9"/>
      <c r="AZ67" s="9"/>
      <c r="BA67" s="9"/>
      <c r="BB67" s="9"/>
      <c r="BC67" s="9"/>
      <c r="BD67" s="49"/>
    </row>
    <row r="68" spans="1:56" ht="13.2">
      <c r="A68" s="1">
        <v>19998</v>
      </c>
      <c r="B68" s="8">
        <v>0</v>
      </c>
      <c r="C68" s="6">
        <f t="shared" si="6"/>
        <v>20</v>
      </c>
      <c r="D68" s="8">
        <v>2000</v>
      </c>
      <c r="E68" s="55">
        <v>44131.768148148149</v>
      </c>
      <c r="F68" s="62">
        <v>3</v>
      </c>
      <c r="G68" s="8">
        <v>2</v>
      </c>
      <c r="H68" s="8">
        <v>3</v>
      </c>
      <c r="I68" s="8">
        <v>2</v>
      </c>
      <c r="J68" s="8">
        <v>2</v>
      </c>
      <c r="K68" s="8">
        <v>3</v>
      </c>
      <c r="L68" s="8">
        <v>1</v>
      </c>
      <c r="M68" s="8">
        <v>2</v>
      </c>
      <c r="N68" s="8">
        <v>2</v>
      </c>
      <c r="O68" s="8">
        <v>1</v>
      </c>
      <c r="P68" s="8">
        <v>0</v>
      </c>
      <c r="Q68" s="8">
        <v>1</v>
      </c>
      <c r="R68" s="8">
        <v>0</v>
      </c>
      <c r="S68" s="8">
        <v>0</v>
      </c>
      <c r="T68" s="8">
        <v>3</v>
      </c>
      <c r="U68" s="8">
        <v>3</v>
      </c>
      <c r="V68" s="8">
        <v>0</v>
      </c>
      <c r="W68" s="8">
        <v>3</v>
      </c>
      <c r="X68" s="8">
        <v>2</v>
      </c>
      <c r="Y68" s="8">
        <v>1</v>
      </c>
      <c r="Z68" s="20">
        <v>0</v>
      </c>
      <c r="AA68" s="8">
        <v>7</v>
      </c>
      <c r="AB68" s="8">
        <v>3</v>
      </c>
      <c r="AC68" s="8">
        <v>7</v>
      </c>
      <c r="AD68" s="8">
        <v>3</v>
      </c>
      <c r="AE68" s="8">
        <v>6</v>
      </c>
      <c r="AF68" s="8">
        <v>6</v>
      </c>
      <c r="AG68" s="8">
        <v>7</v>
      </c>
      <c r="AH68" s="8">
        <v>5</v>
      </c>
      <c r="AI68" s="8">
        <v>4</v>
      </c>
      <c r="AJ68" s="8">
        <v>3</v>
      </c>
      <c r="AK68" s="8">
        <v>8</v>
      </c>
      <c r="AL68" s="8">
        <v>17</v>
      </c>
      <c r="AM68" s="8">
        <v>52</v>
      </c>
      <c r="AN68" s="8">
        <v>3</v>
      </c>
      <c r="AO68" s="8">
        <v>6</v>
      </c>
      <c r="AP68" s="8">
        <v>3</v>
      </c>
      <c r="AQ68" s="8">
        <v>4</v>
      </c>
      <c r="AR68" s="8">
        <v>5</v>
      </c>
      <c r="AS68" s="8">
        <v>4</v>
      </c>
      <c r="AT68" s="8">
        <v>2</v>
      </c>
      <c r="AU68" s="8">
        <v>50</v>
      </c>
      <c r="AV68" s="11">
        <f t="shared" si="4"/>
        <v>31</v>
      </c>
      <c r="AW68" s="11">
        <f t="shared" si="5"/>
        <v>155</v>
      </c>
      <c r="AX68" s="11">
        <f t="shared" si="7"/>
        <v>21</v>
      </c>
      <c r="AY68" s="9"/>
      <c r="AZ68" s="9"/>
      <c r="BA68" s="9"/>
      <c r="BB68" s="9"/>
      <c r="BC68" s="9"/>
      <c r="BD68" s="49"/>
    </row>
    <row r="69" spans="1:56" ht="13.2">
      <c r="A69" s="1">
        <v>20008</v>
      </c>
      <c r="B69" s="8">
        <v>1</v>
      </c>
      <c r="C69" s="6">
        <f t="shared" si="6"/>
        <v>20</v>
      </c>
      <c r="D69" s="8">
        <v>2000</v>
      </c>
      <c r="E69" s="55">
        <v>44131.768379629626</v>
      </c>
      <c r="F69" s="62">
        <v>1</v>
      </c>
      <c r="G69" s="8">
        <v>1</v>
      </c>
      <c r="H69" s="8">
        <v>2</v>
      </c>
      <c r="I69" s="8">
        <v>1</v>
      </c>
      <c r="J69" s="8">
        <v>1</v>
      </c>
      <c r="K69" s="8">
        <v>3</v>
      </c>
      <c r="L69" s="8">
        <v>0</v>
      </c>
      <c r="M69" s="8">
        <v>0</v>
      </c>
      <c r="N69" s="8">
        <v>2</v>
      </c>
      <c r="O69" s="8">
        <v>2</v>
      </c>
      <c r="P69" s="8">
        <v>2</v>
      </c>
      <c r="Q69" s="8">
        <v>2</v>
      </c>
      <c r="R69" s="8">
        <v>0</v>
      </c>
      <c r="S69" s="8">
        <v>0</v>
      </c>
      <c r="T69" s="8">
        <v>1</v>
      </c>
      <c r="U69" s="8">
        <v>3</v>
      </c>
      <c r="V69" s="8">
        <v>2</v>
      </c>
      <c r="W69" s="8">
        <v>0</v>
      </c>
      <c r="X69" s="8">
        <v>0</v>
      </c>
      <c r="Y69" s="8">
        <v>1</v>
      </c>
      <c r="Z69" s="20">
        <v>0</v>
      </c>
      <c r="AA69" s="8">
        <v>4</v>
      </c>
      <c r="AB69" s="8">
        <v>6</v>
      </c>
      <c r="AC69" s="8">
        <v>11</v>
      </c>
      <c r="AD69" s="8">
        <v>2</v>
      </c>
      <c r="AE69" s="8">
        <v>4</v>
      </c>
      <c r="AF69" s="8">
        <v>2</v>
      </c>
      <c r="AG69" s="8">
        <v>4</v>
      </c>
      <c r="AH69" s="8">
        <v>3</v>
      </c>
      <c r="AI69" s="8">
        <v>4</v>
      </c>
      <c r="AJ69" s="8">
        <v>4</v>
      </c>
      <c r="AK69" s="8">
        <v>4</v>
      </c>
      <c r="AL69" s="8">
        <v>5</v>
      </c>
      <c r="AM69" s="8">
        <v>7</v>
      </c>
      <c r="AN69" s="8">
        <v>5</v>
      </c>
      <c r="AO69" s="8">
        <v>8</v>
      </c>
      <c r="AP69" s="8">
        <v>2</v>
      </c>
      <c r="AQ69" s="8">
        <v>5</v>
      </c>
      <c r="AR69" s="8">
        <v>5</v>
      </c>
      <c r="AS69" s="8">
        <v>5</v>
      </c>
      <c r="AT69" s="8">
        <v>2</v>
      </c>
      <c r="AU69" s="8">
        <v>19</v>
      </c>
      <c r="AV69" s="11">
        <f t="shared" si="4"/>
        <v>23</v>
      </c>
      <c r="AW69" s="11">
        <f t="shared" si="5"/>
        <v>92</v>
      </c>
      <c r="AX69" s="11">
        <f t="shared" si="7"/>
        <v>16</v>
      </c>
      <c r="AY69" s="9"/>
      <c r="AZ69" s="9"/>
      <c r="BA69" s="9"/>
      <c r="BB69" s="9"/>
      <c r="BC69" s="9"/>
      <c r="BD69" s="49"/>
    </row>
    <row r="70" spans="1:56" ht="13.2">
      <c r="A70" s="1">
        <v>20012</v>
      </c>
      <c r="B70" s="8">
        <v>0</v>
      </c>
      <c r="C70" s="6">
        <f t="shared" si="6"/>
        <v>23</v>
      </c>
      <c r="D70" s="8">
        <v>1997</v>
      </c>
      <c r="E70" s="55">
        <v>44131.77238425926</v>
      </c>
      <c r="F70" s="62">
        <v>2.5</v>
      </c>
      <c r="G70" s="8">
        <v>0</v>
      </c>
      <c r="H70" s="8">
        <v>0</v>
      </c>
      <c r="I70" s="8">
        <v>0</v>
      </c>
      <c r="J70" s="8">
        <v>2</v>
      </c>
      <c r="K70" s="8">
        <v>0</v>
      </c>
      <c r="L70" s="8">
        <v>1</v>
      </c>
      <c r="M70" s="8">
        <v>0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3</v>
      </c>
      <c r="V70" s="8">
        <v>0</v>
      </c>
      <c r="W70" s="8">
        <v>0</v>
      </c>
      <c r="X70" s="8">
        <v>3</v>
      </c>
      <c r="Y70" s="8">
        <v>0</v>
      </c>
      <c r="Z70" s="20">
        <v>2</v>
      </c>
      <c r="AA70" s="8">
        <v>4</v>
      </c>
      <c r="AB70" s="8">
        <v>2</v>
      </c>
      <c r="AC70" s="8">
        <v>3</v>
      </c>
      <c r="AD70" s="8">
        <v>2</v>
      </c>
      <c r="AE70" s="8">
        <v>4</v>
      </c>
      <c r="AF70" s="8">
        <v>2</v>
      </c>
      <c r="AG70" s="8">
        <v>3</v>
      </c>
      <c r="AH70" s="8">
        <v>1</v>
      </c>
      <c r="AI70" s="8">
        <v>4</v>
      </c>
      <c r="AJ70" s="8">
        <v>2</v>
      </c>
      <c r="AK70" s="8">
        <v>3</v>
      </c>
      <c r="AL70" s="8">
        <v>2</v>
      </c>
      <c r="AM70" s="8">
        <v>2</v>
      </c>
      <c r="AN70" s="8">
        <v>2</v>
      </c>
      <c r="AO70" s="8">
        <v>4</v>
      </c>
      <c r="AP70" s="8">
        <v>2</v>
      </c>
      <c r="AQ70" s="8">
        <v>2</v>
      </c>
      <c r="AR70" s="8">
        <v>2</v>
      </c>
      <c r="AS70" s="8">
        <v>4</v>
      </c>
      <c r="AT70" s="8">
        <v>3</v>
      </c>
      <c r="AU70" s="8">
        <v>42</v>
      </c>
      <c r="AV70" s="11">
        <f t="shared" si="4"/>
        <v>12</v>
      </c>
      <c r="AW70" s="11">
        <f t="shared" si="5"/>
        <v>53</v>
      </c>
      <c r="AX70" s="11">
        <f t="shared" si="7"/>
        <v>7</v>
      </c>
      <c r="AY70" s="9"/>
      <c r="AZ70" s="9"/>
      <c r="BA70" s="9"/>
      <c r="BB70" s="9"/>
      <c r="BC70" s="9"/>
      <c r="BD70" s="49"/>
    </row>
    <row r="71" spans="1:56" ht="13.2">
      <c r="A71" s="1">
        <v>20015</v>
      </c>
      <c r="B71" s="8">
        <v>0</v>
      </c>
      <c r="C71" s="6">
        <f t="shared" si="6"/>
        <v>21</v>
      </c>
      <c r="D71" s="8">
        <v>1999</v>
      </c>
      <c r="E71" s="55">
        <v>44131.785844907405</v>
      </c>
      <c r="F71" s="66">
        <v>2</v>
      </c>
      <c r="G71" s="8">
        <v>1</v>
      </c>
      <c r="H71" s="8">
        <v>1</v>
      </c>
      <c r="I71" s="8">
        <v>2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2</v>
      </c>
      <c r="P71" s="8">
        <v>0</v>
      </c>
      <c r="Q71" s="8">
        <v>2</v>
      </c>
      <c r="R71" s="8">
        <v>0</v>
      </c>
      <c r="S71" s="8">
        <v>0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2</v>
      </c>
      <c r="Z71" s="20">
        <v>2</v>
      </c>
      <c r="AA71" s="8">
        <v>5</v>
      </c>
      <c r="AB71" s="8">
        <v>6</v>
      </c>
      <c r="AC71" s="8">
        <v>3</v>
      </c>
      <c r="AD71" s="8">
        <v>1</v>
      </c>
      <c r="AE71" s="8">
        <v>5</v>
      </c>
      <c r="AF71" s="8">
        <v>3</v>
      </c>
      <c r="AG71" s="8">
        <v>3</v>
      </c>
      <c r="AH71" s="8">
        <v>3</v>
      </c>
      <c r="AI71" s="8">
        <v>2</v>
      </c>
      <c r="AJ71" s="8">
        <v>2</v>
      </c>
      <c r="AK71" s="8">
        <v>4</v>
      </c>
      <c r="AL71" s="8">
        <v>4</v>
      </c>
      <c r="AM71" s="8">
        <v>2</v>
      </c>
      <c r="AN71" s="8">
        <v>2</v>
      </c>
      <c r="AO71" s="8">
        <v>4</v>
      </c>
      <c r="AP71" s="8">
        <v>3</v>
      </c>
      <c r="AQ71" s="8">
        <v>3</v>
      </c>
      <c r="AR71" s="8">
        <v>3</v>
      </c>
      <c r="AS71" s="8">
        <v>3</v>
      </c>
      <c r="AT71" s="8">
        <v>5</v>
      </c>
      <c r="AU71" s="8">
        <v>7</v>
      </c>
      <c r="AV71" s="11">
        <f t="shared" si="4"/>
        <v>16</v>
      </c>
      <c r="AW71" s="11">
        <f t="shared" si="5"/>
        <v>66</v>
      </c>
      <c r="AX71" s="11">
        <f t="shared" si="7"/>
        <v>13</v>
      </c>
      <c r="AY71" s="9"/>
      <c r="AZ71" s="9"/>
      <c r="BA71" s="9"/>
      <c r="BB71" s="9"/>
      <c r="BC71" s="9"/>
      <c r="BD71" s="49"/>
    </row>
    <row r="72" spans="1:56" ht="13.2">
      <c r="A72" s="1">
        <v>20014</v>
      </c>
      <c r="B72" s="8">
        <v>0</v>
      </c>
      <c r="C72" s="6">
        <f t="shared" si="6"/>
        <v>20</v>
      </c>
      <c r="D72" s="8">
        <v>2000</v>
      </c>
      <c r="E72" s="55">
        <v>44131.786817129629</v>
      </c>
      <c r="F72" s="62">
        <v>5</v>
      </c>
      <c r="G72" s="8">
        <v>3</v>
      </c>
      <c r="H72" s="8">
        <v>2</v>
      </c>
      <c r="I72" s="8">
        <v>2</v>
      </c>
      <c r="J72" s="8">
        <v>3</v>
      </c>
      <c r="K72" s="8">
        <v>0</v>
      </c>
      <c r="L72" s="8">
        <v>3</v>
      </c>
      <c r="M72" s="8">
        <v>0</v>
      </c>
      <c r="N72" s="8">
        <v>3</v>
      </c>
      <c r="O72" s="8">
        <v>1</v>
      </c>
      <c r="P72" s="8">
        <v>2</v>
      </c>
      <c r="Q72" s="8">
        <v>2</v>
      </c>
      <c r="R72" s="8">
        <v>1</v>
      </c>
      <c r="S72" s="8">
        <v>2</v>
      </c>
      <c r="T72" s="8">
        <v>2</v>
      </c>
      <c r="U72" s="8">
        <v>3</v>
      </c>
      <c r="V72" s="8">
        <v>2</v>
      </c>
      <c r="W72" s="8">
        <v>3</v>
      </c>
      <c r="X72" s="8">
        <v>1</v>
      </c>
      <c r="Y72" s="8">
        <v>2</v>
      </c>
      <c r="Z72" s="20">
        <v>0</v>
      </c>
      <c r="AA72" s="8">
        <v>3</v>
      </c>
      <c r="AB72" s="8">
        <v>5</v>
      </c>
      <c r="AC72" s="8">
        <v>3</v>
      </c>
      <c r="AD72" s="8">
        <v>2</v>
      </c>
      <c r="AE72" s="8">
        <v>5</v>
      </c>
      <c r="AF72" s="8">
        <v>2</v>
      </c>
      <c r="AG72" s="8">
        <v>3</v>
      </c>
      <c r="AH72" s="8">
        <v>2</v>
      </c>
      <c r="AI72" s="8">
        <v>2</v>
      </c>
      <c r="AJ72" s="8">
        <v>3</v>
      </c>
      <c r="AK72" s="8">
        <v>6</v>
      </c>
      <c r="AL72" s="8">
        <v>5</v>
      </c>
      <c r="AM72" s="8">
        <v>6</v>
      </c>
      <c r="AN72" s="8">
        <v>2</v>
      </c>
      <c r="AO72" s="8">
        <v>6</v>
      </c>
      <c r="AP72" s="8">
        <v>3</v>
      </c>
      <c r="AQ72" s="8">
        <v>5</v>
      </c>
      <c r="AR72" s="8">
        <v>4</v>
      </c>
      <c r="AS72" s="8">
        <v>3</v>
      </c>
      <c r="AT72" s="8">
        <v>3</v>
      </c>
      <c r="AU72" s="8">
        <v>4</v>
      </c>
      <c r="AV72" s="11">
        <f t="shared" si="4"/>
        <v>37</v>
      </c>
      <c r="AW72" s="11">
        <f t="shared" si="5"/>
        <v>73</v>
      </c>
      <c r="AX72" s="11">
        <f t="shared" si="7"/>
        <v>29</v>
      </c>
      <c r="AY72" s="9"/>
      <c r="AZ72" s="9"/>
      <c r="BA72" s="9"/>
      <c r="BB72" s="9"/>
      <c r="BC72" s="9"/>
      <c r="BD72" s="49"/>
    </row>
    <row r="73" spans="1:56" ht="13.2">
      <c r="A73" s="1">
        <v>20040</v>
      </c>
      <c r="B73" s="8">
        <v>0</v>
      </c>
      <c r="C73" s="6">
        <f t="shared" si="6"/>
        <v>49</v>
      </c>
      <c r="D73" s="8">
        <v>1971</v>
      </c>
      <c r="E73" s="55">
        <v>44131.787372685183</v>
      </c>
      <c r="F73" s="62">
        <v>6</v>
      </c>
      <c r="G73" s="8">
        <v>1</v>
      </c>
      <c r="H73" s="8">
        <v>2</v>
      </c>
      <c r="I73" s="8">
        <v>0</v>
      </c>
      <c r="J73" s="8">
        <v>0</v>
      </c>
      <c r="K73" s="8">
        <v>0</v>
      </c>
      <c r="L73" s="8">
        <v>0</v>
      </c>
      <c r="M73" s="8">
        <v>1</v>
      </c>
      <c r="N73" s="8">
        <v>0</v>
      </c>
      <c r="O73" s="8">
        <v>1</v>
      </c>
      <c r="P73" s="8">
        <v>0</v>
      </c>
      <c r="Q73" s="8">
        <v>2</v>
      </c>
      <c r="R73" s="8">
        <v>0</v>
      </c>
      <c r="S73" s="8">
        <v>0</v>
      </c>
      <c r="T73" s="8">
        <v>0</v>
      </c>
      <c r="U73" s="8">
        <v>1</v>
      </c>
      <c r="V73" s="8">
        <v>1</v>
      </c>
      <c r="W73" s="8">
        <v>1</v>
      </c>
      <c r="X73" s="8">
        <v>1</v>
      </c>
      <c r="Y73" s="8">
        <v>0</v>
      </c>
      <c r="Z73" s="20">
        <v>0</v>
      </c>
      <c r="AA73" s="8">
        <v>7</v>
      </c>
      <c r="AB73" s="8">
        <v>4</v>
      </c>
      <c r="AC73" s="8">
        <v>6</v>
      </c>
      <c r="AD73" s="8">
        <v>4</v>
      </c>
      <c r="AE73" s="8">
        <v>6</v>
      </c>
      <c r="AF73" s="8">
        <v>3</v>
      </c>
      <c r="AG73" s="8">
        <v>5</v>
      </c>
      <c r="AH73" s="8">
        <v>3</v>
      </c>
      <c r="AI73" s="8">
        <v>4</v>
      </c>
      <c r="AJ73" s="8">
        <v>4</v>
      </c>
      <c r="AK73" s="8">
        <v>5</v>
      </c>
      <c r="AL73" s="8">
        <v>3</v>
      </c>
      <c r="AM73" s="8">
        <v>4</v>
      </c>
      <c r="AN73" s="8">
        <v>3</v>
      </c>
      <c r="AO73" s="8">
        <v>8</v>
      </c>
      <c r="AP73" s="8">
        <v>3</v>
      </c>
      <c r="AQ73" s="8">
        <v>8</v>
      </c>
      <c r="AR73" s="8">
        <v>3</v>
      </c>
      <c r="AS73" s="8">
        <v>4</v>
      </c>
      <c r="AT73" s="8">
        <v>3</v>
      </c>
      <c r="AU73" s="8">
        <v>-20</v>
      </c>
      <c r="AV73" s="11">
        <f t="shared" si="4"/>
        <v>11</v>
      </c>
      <c r="AW73" s="11">
        <f t="shared" si="5"/>
        <v>90</v>
      </c>
      <c r="AX73" s="11">
        <f t="shared" si="7"/>
        <v>7</v>
      </c>
      <c r="AY73" s="9"/>
      <c r="AZ73" s="9"/>
      <c r="BA73" s="9"/>
      <c r="BB73" s="9"/>
      <c r="BC73" s="9"/>
      <c r="BD73" s="49"/>
    </row>
    <row r="74" spans="1:56" ht="13.2">
      <c r="A74" s="1">
        <v>19498</v>
      </c>
      <c r="B74" s="8">
        <v>0</v>
      </c>
      <c r="C74" s="6">
        <f t="shared" si="6"/>
        <v>23</v>
      </c>
      <c r="D74" s="8">
        <v>1997</v>
      </c>
      <c r="E74" s="55">
        <v>44131.789039351854</v>
      </c>
      <c r="F74" s="62">
        <v>1.5</v>
      </c>
      <c r="G74" s="8">
        <v>1</v>
      </c>
      <c r="H74" s="8">
        <v>2</v>
      </c>
      <c r="I74" s="8">
        <v>2</v>
      </c>
      <c r="J74" s="8">
        <v>0</v>
      </c>
      <c r="K74" s="8">
        <v>1</v>
      </c>
      <c r="L74" s="8">
        <v>1</v>
      </c>
      <c r="M74" s="8">
        <v>1</v>
      </c>
      <c r="N74" s="8">
        <v>0</v>
      </c>
      <c r="O74" s="8">
        <v>0</v>
      </c>
      <c r="P74" s="8">
        <v>0</v>
      </c>
      <c r="Q74" s="8">
        <v>1</v>
      </c>
      <c r="R74" s="8">
        <v>1</v>
      </c>
      <c r="S74" s="8">
        <v>1</v>
      </c>
      <c r="T74" s="8">
        <v>1</v>
      </c>
      <c r="U74" s="8">
        <v>0</v>
      </c>
      <c r="V74" s="8">
        <v>1</v>
      </c>
      <c r="W74" s="8">
        <v>1</v>
      </c>
      <c r="X74" s="8">
        <v>1</v>
      </c>
      <c r="Y74" s="8">
        <v>0</v>
      </c>
      <c r="Z74" s="20">
        <v>1</v>
      </c>
      <c r="AA74" s="8">
        <v>4</v>
      </c>
      <c r="AB74" s="8">
        <v>3</v>
      </c>
      <c r="AC74" s="8">
        <v>3</v>
      </c>
      <c r="AD74" s="8">
        <v>3</v>
      </c>
      <c r="AE74" s="8">
        <v>4</v>
      </c>
      <c r="AF74" s="8">
        <v>2</v>
      </c>
      <c r="AG74" s="8">
        <v>6</v>
      </c>
      <c r="AH74" s="8">
        <v>2</v>
      </c>
      <c r="AI74" s="8">
        <v>2</v>
      </c>
      <c r="AJ74" s="8">
        <v>2</v>
      </c>
      <c r="AK74" s="8">
        <v>3</v>
      </c>
      <c r="AL74" s="8">
        <v>4</v>
      </c>
      <c r="AM74" s="8">
        <v>7</v>
      </c>
      <c r="AN74" s="8">
        <v>2</v>
      </c>
      <c r="AO74" s="8">
        <v>3</v>
      </c>
      <c r="AP74" s="8">
        <v>3</v>
      </c>
      <c r="AQ74" s="8">
        <v>3</v>
      </c>
      <c r="AR74" s="8">
        <v>3</v>
      </c>
      <c r="AS74" s="8">
        <v>3</v>
      </c>
      <c r="AT74" s="8">
        <v>2</v>
      </c>
      <c r="AU74" s="8">
        <v>-18</v>
      </c>
      <c r="AV74" s="11">
        <f t="shared" si="4"/>
        <v>16</v>
      </c>
      <c r="AW74" s="11">
        <f t="shared" si="5"/>
        <v>64</v>
      </c>
      <c r="AX74" s="11">
        <f t="shared" si="7"/>
        <v>12</v>
      </c>
      <c r="AY74" s="9"/>
      <c r="AZ74" s="9"/>
      <c r="BA74" s="9"/>
      <c r="BB74" s="9"/>
      <c r="BC74" s="9"/>
      <c r="BD74" s="49"/>
    </row>
    <row r="75" spans="1:56" ht="13.2">
      <c r="A75" s="1">
        <v>20049</v>
      </c>
      <c r="B75" s="8">
        <v>0</v>
      </c>
      <c r="C75" s="6">
        <f t="shared" si="6"/>
        <v>21</v>
      </c>
      <c r="D75" s="8">
        <v>1999</v>
      </c>
      <c r="E75" s="55">
        <v>44131.791168981479</v>
      </c>
      <c r="F75" s="62">
        <v>4</v>
      </c>
      <c r="G75" s="8">
        <v>2</v>
      </c>
      <c r="H75" s="8">
        <v>1</v>
      </c>
      <c r="I75" s="8">
        <v>0</v>
      </c>
      <c r="J75" s="8">
        <v>1</v>
      </c>
      <c r="K75" s="8">
        <v>1</v>
      </c>
      <c r="L75" s="8">
        <v>2</v>
      </c>
      <c r="M75" s="8">
        <v>0</v>
      </c>
      <c r="N75" s="8">
        <v>0</v>
      </c>
      <c r="O75" s="8">
        <v>1</v>
      </c>
      <c r="P75" s="8">
        <v>2</v>
      </c>
      <c r="Q75" s="8">
        <v>1</v>
      </c>
      <c r="R75" s="8">
        <v>3</v>
      </c>
      <c r="S75" s="8">
        <v>2</v>
      </c>
      <c r="T75" s="8">
        <v>1</v>
      </c>
      <c r="U75" s="8">
        <v>2</v>
      </c>
      <c r="V75" s="8">
        <v>1</v>
      </c>
      <c r="W75" s="8">
        <v>1</v>
      </c>
      <c r="X75" s="8">
        <v>2</v>
      </c>
      <c r="Y75" s="8">
        <v>0</v>
      </c>
      <c r="Z75" s="20">
        <v>3</v>
      </c>
      <c r="AA75" s="8">
        <v>9</v>
      </c>
      <c r="AB75" s="8">
        <v>7</v>
      </c>
      <c r="AC75" s="8">
        <v>12</v>
      </c>
      <c r="AD75" s="8">
        <v>7</v>
      </c>
      <c r="AE75" s="8">
        <v>13</v>
      </c>
      <c r="AF75" s="8">
        <v>5</v>
      </c>
      <c r="AG75" s="8">
        <v>4</v>
      </c>
      <c r="AH75" s="8">
        <v>6</v>
      </c>
      <c r="AI75" s="8">
        <v>9</v>
      </c>
      <c r="AJ75" s="8">
        <v>6</v>
      </c>
      <c r="AK75" s="8">
        <v>7</v>
      </c>
      <c r="AL75" s="8">
        <v>8</v>
      </c>
      <c r="AM75" s="8">
        <v>6</v>
      </c>
      <c r="AN75" s="8">
        <v>8</v>
      </c>
      <c r="AO75" s="8">
        <v>7</v>
      </c>
      <c r="AP75" s="8">
        <v>4</v>
      </c>
      <c r="AQ75" s="8">
        <v>5</v>
      </c>
      <c r="AR75" s="8">
        <v>4</v>
      </c>
      <c r="AS75" s="8">
        <v>5</v>
      </c>
      <c r="AT75" s="8">
        <v>4</v>
      </c>
      <c r="AU75" s="8">
        <v>2</v>
      </c>
      <c r="AV75" s="11">
        <f t="shared" si="4"/>
        <v>26</v>
      </c>
      <c r="AW75" s="11">
        <f t="shared" si="5"/>
        <v>136</v>
      </c>
      <c r="AX75" s="11">
        <f t="shared" si="7"/>
        <v>20</v>
      </c>
      <c r="AY75" s="9"/>
      <c r="AZ75" s="9"/>
      <c r="BA75" s="9"/>
      <c r="BB75" s="9"/>
      <c r="BC75" s="9"/>
      <c r="BD75" s="49"/>
    </row>
    <row r="76" spans="1:56" ht="13.2">
      <c r="A76" s="1">
        <v>20020</v>
      </c>
      <c r="B76" s="8">
        <v>0</v>
      </c>
      <c r="C76" s="6">
        <f t="shared" si="6"/>
        <v>20</v>
      </c>
      <c r="D76" s="8">
        <v>2000</v>
      </c>
      <c r="E76" s="55">
        <v>44131.79414351852</v>
      </c>
      <c r="F76" s="62">
        <v>3</v>
      </c>
      <c r="G76" s="8">
        <v>1</v>
      </c>
      <c r="H76" s="8">
        <v>3</v>
      </c>
      <c r="I76" s="8">
        <v>1</v>
      </c>
      <c r="J76" s="8">
        <v>1</v>
      </c>
      <c r="K76" s="8">
        <v>1</v>
      </c>
      <c r="L76" s="8">
        <v>1</v>
      </c>
      <c r="M76" s="8">
        <v>1</v>
      </c>
      <c r="N76" s="8">
        <v>2</v>
      </c>
      <c r="O76" s="8">
        <v>1</v>
      </c>
      <c r="P76" s="8">
        <v>1</v>
      </c>
      <c r="Q76" s="8">
        <v>2</v>
      </c>
      <c r="R76" s="8">
        <v>0</v>
      </c>
      <c r="S76" s="8">
        <v>1</v>
      </c>
      <c r="T76" s="8">
        <v>2</v>
      </c>
      <c r="U76" s="8">
        <v>2</v>
      </c>
      <c r="V76" s="8">
        <v>1</v>
      </c>
      <c r="W76" s="8">
        <v>2</v>
      </c>
      <c r="X76" s="8">
        <v>1</v>
      </c>
      <c r="Y76" s="8">
        <v>0</v>
      </c>
      <c r="Z76" s="20">
        <v>2</v>
      </c>
      <c r="AA76" s="8">
        <v>2</v>
      </c>
      <c r="AB76" s="8">
        <v>4</v>
      </c>
      <c r="AC76" s="8">
        <v>3</v>
      </c>
      <c r="AD76" s="8">
        <v>1</v>
      </c>
      <c r="AE76" s="8">
        <v>3</v>
      </c>
      <c r="AF76" s="8">
        <v>1</v>
      </c>
      <c r="AG76" s="8">
        <v>5</v>
      </c>
      <c r="AH76" s="8">
        <v>2</v>
      </c>
      <c r="AI76" s="8">
        <v>2</v>
      </c>
      <c r="AJ76" s="8">
        <v>4</v>
      </c>
      <c r="AK76" s="8">
        <v>2</v>
      </c>
      <c r="AL76" s="8">
        <v>4</v>
      </c>
      <c r="AM76" s="8">
        <v>4</v>
      </c>
      <c r="AN76" s="8">
        <v>2</v>
      </c>
      <c r="AO76" s="8">
        <v>4</v>
      </c>
      <c r="AP76" s="8">
        <v>2</v>
      </c>
      <c r="AQ76" s="8">
        <v>3</v>
      </c>
      <c r="AR76" s="8">
        <v>7</v>
      </c>
      <c r="AS76" s="8">
        <v>2</v>
      </c>
      <c r="AT76" s="8">
        <v>3</v>
      </c>
      <c r="AU76" s="8">
        <v>-17</v>
      </c>
      <c r="AV76" s="11">
        <f t="shared" si="4"/>
        <v>26</v>
      </c>
      <c r="AW76" s="11">
        <f t="shared" si="5"/>
        <v>60</v>
      </c>
      <c r="AX76" s="11">
        <f t="shared" si="7"/>
        <v>16</v>
      </c>
      <c r="AY76" s="9"/>
      <c r="AZ76" s="9"/>
      <c r="BA76" s="9"/>
      <c r="BB76" s="9"/>
      <c r="BC76" s="9"/>
      <c r="BD76" s="49"/>
    </row>
    <row r="77" spans="1:56" ht="13.2">
      <c r="A77" s="1">
        <v>20054</v>
      </c>
      <c r="B77" s="8">
        <v>0</v>
      </c>
      <c r="C77" s="6">
        <f t="shared" si="6"/>
        <v>22</v>
      </c>
      <c r="D77" s="8">
        <v>1998</v>
      </c>
      <c r="E77" s="55">
        <v>44131.798449074071</v>
      </c>
      <c r="F77" s="62">
        <v>4</v>
      </c>
      <c r="G77" s="8">
        <v>2</v>
      </c>
      <c r="H77" s="8">
        <v>2</v>
      </c>
      <c r="I77" s="8">
        <v>1</v>
      </c>
      <c r="J77" s="8">
        <v>2</v>
      </c>
      <c r="K77" s="8">
        <v>2</v>
      </c>
      <c r="L77" s="8">
        <v>1</v>
      </c>
      <c r="M77" s="8">
        <v>2</v>
      </c>
      <c r="N77" s="8">
        <v>1</v>
      </c>
      <c r="O77" s="8">
        <v>1</v>
      </c>
      <c r="P77" s="8">
        <v>1</v>
      </c>
      <c r="Q77" s="8">
        <v>2</v>
      </c>
      <c r="R77" s="8">
        <v>0</v>
      </c>
      <c r="S77" s="8">
        <v>0</v>
      </c>
      <c r="T77" s="8">
        <v>1</v>
      </c>
      <c r="U77" s="8">
        <v>2</v>
      </c>
      <c r="V77" s="8">
        <v>1</v>
      </c>
      <c r="W77" s="8">
        <v>2</v>
      </c>
      <c r="X77" s="8">
        <v>2</v>
      </c>
      <c r="Y77" s="8">
        <v>0</v>
      </c>
      <c r="Z77" s="20">
        <v>2</v>
      </c>
      <c r="AA77" s="8">
        <v>5</v>
      </c>
      <c r="AB77" s="8">
        <v>5</v>
      </c>
      <c r="AC77" s="8">
        <v>5</v>
      </c>
      <c r="AD77" s="8">
        <v>2</v>
      </c>
      <c r="AE77" s="8">
        <v>6</v>
      </c>
      <c r="AF77" s="8">
        <v>3</v>
      </c>
      <c r="AG77" s="8">
        <v>4</v>
      </c>
      <c r="AH77" s="8">
        <v>4</v>
      </c>
      <c r="AI77" s="8">
        <v>9</v>
      </c>
      <c r="AJ77" s="8">
        <v>4</v>
      </c>
      <c r="AK77" s="8">
        <v>4</v>
      </c>
      <c r="AL77" s="8">
        <v>3</v>
      </c>
      <c r="AM77" s="8">
        <v>2</v>
      </c>
      <c r="AN77" s="8">
        <v>4</v>
      </c>
      <c r="AO77" s="8">
        <v>5</v>
      </c>
      <c r="AP77" s="8">
        <v>3</v>
      </c>
      <c r="AQ77" s="8">
        <v>4</v>
      </c>
      <c r="AR77" s="8">
        <v>5</v>
      </c>
      <c r="AS77" s="8">
        <v>3</v>
      </c>
      <c r="AT77" s="8">
        <v>4</v>
      </c>
      <c r="AU77" s="8">
        <v>-29</v>
      </c>
      <c r="AV77" s="11">
        <f t="shared" si="4"/>
        <v>27</v>
      </c>
      <c r="AW77" s="11">
        <f t="shared" si="5"/>
        <v>84</v>
      </c>
      <c r="AX77" s="11">
        <f t="shared" si="7"/>
        <v>18</v>
      </c>
      <c r="AY77" s="9"/>
      <c r="AZ77" s="9"/>
      <c r="BA77" s="9"/>
      <c r="BB77" s="9"/>
      <c r="BC77" s="9"/>
      <c r="BD77" s="49"/>
    </row>
    <row r="78" spans="1:56" ht="13.2">
      <c r="A78" s="1">
        <v>19981</v>
      </c>
      <c r="B78" s="8">
        <v>0</v>
      </c>
      <c r="C78" s="6">
        <f t="shared" si="6"/>
        <v>27</v>
      </c>
      <c r="D78" s="8">
        <v>1993</v>
      </c>
      <c r="E78" s="55">
        <v>44131.799780092595</v>
      </c>
      <c r="F78" s="62">
        <v>5</v>
      </c>
      <c r="G78" s="8">
        <v>3</v>
      </c>
      <c r="H78" s="8">
        <v>3</v>
      </c>
      <c r="I78" s="8">
        <v>2</v>
      </c>
      <c r="J78" s="8">
        <v>3</v>
      </c>
      <c r="K78" s="8">
        <v>1</v>
      </c>
      <c r="L78" s="8">
        <v>2</v>
      </c>
      <c r="M78" s="8">
        <v>1</v>
      </c>
      <c r="N78" s="8">
        <v>3</v>
      </c>
      <c r="O78" s="8">
        <v>2</v>
      </c>
      <c r="P78" s="8">
        <v>2</v>
      </c>
      <c r="Q78" s="8">
        <v>2</v>
      </c>
      <c r="R78" s="8">
        <v>1</v>
      </c>
      <c r="S78" s="8">
        <v>2</v>
      </c>
      <c r="T78" s="8">
        <v>2</v>
      </c>
      <c r="U78" s="8">
        <v>3</v>
      </c>
      <c r="V78" s="8">
        <v>2</v>
      </c>
      <c r="W78" s="8">
        <v>2</v>
      </c>
      <c r="X78" s="8">
        <v>2</v>
      </c>
      <c r="Y78" s="8">
        <v>1</v>
      </c>
      <c r="Z78" s="20">
        <v>2</v>
      </c>
      <c r="AA78" s="8">
        <v>2</v>
      </c>
      <c r="AB78" s="8">
        <v>3</v>
      </c>
      <c r="AC78" s="8">
        <v>2</v>
      </c>
      <c r="AD78" s="8">
        <v>2</v>
      </c>
      <c r="AE78" s="8">
        <v>8</v>
      </c>
      <c r="AF78" s="8">
        <v>2</v>
      </c>
      <c r="AG78" s="8">
        <v>4</v>
      </c>
      <c r="AH78" s="8">
        <v>3</v>
      </c>
      <c r="AI78" s="8">
        <v>3</v>
      </c>
      <c r="AJ78" s="8">
        <v>3</v>
      </c>
      <c r="AK78" s="8">
        <v>5</v>
      </c>
      <c r="AL78" s="8">
        <v>8</v>
      </c>
      <c r="AM78" s="8">
        <v>5</v>
      </c>
      <c r="AN78" s="8">
        <v>3</v>
      </c>
      <c r="AO78" s="8">
        <v>4</v>
      </c>
      <c r="AP78" s="8">
        <v>4</v>
      </c>
      <c r="AQ78" s="8">
        <v>7</v>
      </c>
      <c r="AR78" s="8">
        <v>7</v>
      </c>
      <c r="AS78" s="8">
        <v>4</v>
      </c>
      <c r="AT78" s="8">
        <v>3</v>
      </c>
      <c r="AU78" s="8">
        <v>-26</v>
      </c>
      <c r="AV78" s="11">
        <f t="shared" si="4"/>
        <v>41</v>
      </c>
      <c r="AW78" s="11">
        <f t="shared" si="5"/>
        <v>82</v>
      </c>
      <c r="AX78" s="11">
        <f t="shared" si="7"/>
        <v>29</v>
      </c>
      <c r="AY78" s="9"/>
      <c r="AZ78" s="9"/>
      <c r="BA78" s="9"/>
      <c r="BB78" s="9"/>
      <c r="BC78" s="9"/>
      <c r="BD78" s="49"/>
    </row>
    <row r="79" spans="1:56" ht="13.2">
      <c r="A79" s="1">
        <v>19977</v>
      </c>
      <c r="B79" s="8">
        <v>0</v>
      </c>
      <c r="C79" s="6">
        <f t="shared" si="6"/>
        <v>27</v>
      </c>
      <c r="D79" s="8">
        <v>1993</v>
      </c>
      <c r="E79" s="55">
        <v>44131.802569444444</v>
      </c>
      <c r="F79" s="62">
        <v>4</v>
      </c>
      <c r="G79" s="8">
        <v>2</v>
      </c>
      <c r="H79" s="8">
        <v>2</v>
      </c>
      <c r="I79" s="8">
        <v>1</v>
      </c>
      <c r="J79" s="8">
        <v>1</v>
      </c>
      <c r="K79" s="8">
        <v>3</v>
      </c>
      <c r="L79" s="8">
        <v>2</v>
      </c>
      <c r="M79" s="8">
        <v>0</v>
      </c>
      <c r="N79" s="8">
        <v>0</v>
      </c>
      <c r="O79" s="8">
        <v>1</v>
      </c>
      <c r="P79" s="8">
        <v>1</v>
      </c>
      <c r="Q79" s="8">
        <v>3</v>
      </c>
      <c r="R79" s="8">
        <v>2</v>
      </c>
      <c r="S79" s="8">
        <v>3</v>
      </c>
      <c r="T79" s="8">
        <v>2</v>
      </c>
      <c r="U79" s="8">
        <v>3</v>
      </c>
      <c r="V79" s="8">
        <v>2</v>
      </c>
      <c r="W79" s="8">
        <v>3</v>
      </c>
      <c r="X79" s="8">
        <v>2</v>
      </c>
      <c r="Y79" s="8">
        <v>1</v>
      </c>
      <c r="Z79" s="20">
        <v>1</v>
      </c>
      <c r="AA79" s="8">
        <v>3</v>
      </c>
      <c r="AB79" s="8">
        <v>4</v>
      </c>
      <c r="AC79" s="8">
        <v>3</v>
      </c>
      <c r="AD79" s="8">
        <v>3</v>
      </c>
      <c r="AE79" s="8">
        <v>9</v>
      </c>
      <c r="AF79" s="8">
        <v>4</v>
      </c>
      <c r="AG79" s="8">
        <v>3</v>
      </c>
      <c r="AH79" s="8">
        <v>3</v>
      </c>
      <c r="AI79" s="8">
        <v>4</v>
      </c>
      <c r="AJ79" s="8">
        <v>3</v>
      </c>
      <c r="AK79" s="8">
        <v>3</v>
      </c>
      <c r="AL79" s="8">
        <v>5</v>
      </c>
      <c r="AM79" s="8">
        <v>4</v>
      </c>
      <c r="AN79" s="8">
        <v>3</v>
      </c>
      <c r="AO79" s="8">
        <v>7</v>
      </c>
      <c r="AP79" s="8">
        <v>4</v>
      </c>
      <c r="AQ79" s="8">
        <v>2</v>
      </c>
      <c r="AR79" s="8">
        <v>3</v>
      </c>
      <c r="AS79" s="8">
        <v>3</v>
      </c>
      <c r="AT79" s="8">
        <v>4</v>
      </c>
      <c r="AU79" s="8">
        <v>3</v>
      </c>
      <c r="AV79" s="11">
        <f t="shared" si="4"/>
        <v>35</v>
      </c>
      <c r="AW79" s="11">
        <f t="shared" si="5"/>
        <v>77</v>
      </c>
      <c r="AX79" s="11">
        <f t="shared" si="7"/>
        <v>29</v>
      </c>
      <c r="AY79" s="9"/>
      <c r="AZ79" s="9"/>
      <c r="BA79" s="9"/>
      <c r="BB79" s="9"/>
      <c r="BC79" s="9"/>
      <c r="BD79" s="49"/>
    </row>
    <row r="80" spans="1:56" ht="13.2">
      <c r="A80" s="1">
        <v>20067</v>
      </c>
      <c r="B80" s="8">
        <v>1</v>
      </c>
      <c r="C80" s="6">
        <f t="shared" si="6"/>
        <v>25</v>
      </c>
      <c r="D80" s="8">
        <v>1995</v>
      </c>
      <c r="E80" s="55">
        <v>44131.803935185184</v>
      </c>
      <c r="F80" s="62">
        <v>9</v>
      </c>
      <c r="G80" s="8">
        <v>2</v>
      </c>
      <c r="H80" s="8">
        <v>2</v>
      </c>
      <c r="I80" s="8">
        <v>1</v>
      </c>
      <c r="J80" s="8">
        <v>2</v>
      </c>
      <c r="K80" s="8">
        <v>2</v>
      </c>
      <c r="L80" s="8">
        <v>3</v>
      </c>
      <c r="M80" s="8">
        <v>2</v>
      </c>
      <c r="N80" s="8">
        <v>0</v>
      </c>
      <c r="O80" s="8">
        <v>3</v>
      </c>
      <c r="P80" s="8">
        <v>3</v>
      </c>
      <c r="Q80" s="8">
        <v>3</v>
      </c>
      <c r="R80" s="8">
        <v>2</v>
      </c>
      <c r="S80" s="8">
        <v>2</v>
      </c>
      <c r="T80" s="8">
        <v>3</v>
      </c>
      <c r="U80" s="8">
        <v>3</v>
      </c>
      <c r="V80" s="8">
        <v>3</v>
      </c>
      <c r="W80" s="8">
        <v>3</v>
      </c>
      <c r="X80" s="8">
        <v>3</v>
      </c>
      <c r="Y80" s="8">
        <v>3</v>
      </c>
      <c r="Z80" s="20">
        <v>1</v>
      </c>
      <c r="AA80" s="8">
        <v>10</v>
      </c>
      <c r="AB80" s="8">
        <v>8</v>
      </c>
      <c r="AC80" s="8">
        <v>4</v>
      </c>
      <c r="AD80" s="8">
        <v>15</v>
      </c>
      <c r="AE80" s="8">
        <v>9</v>
      </c>
      <c r="AF80" s="8">
        <v>3</v>
      </c>
      <c r="AG80" s="8">
        <v>6</v>
      </c>
      <c r="AH80" s="8">
        <v>6</v>
      </c>
      <c r="AI80" s="8">
        <v>2</v>
      </c>
      <c r="AJ80" s="8">
        <v>19</v>
      </c>
      <c r="AK80" s="8">
        <v>3</v>
      </c>
      <c r="AL80" s="8">
        <v>6</v>
      </c>
      <c r="AM80" s="8">
        <v>6</v>
      </c>
      <c r="AN80" s="8">
        <v>3</v>
      </c>
      <c r="AO80" s="8">
        <v>6</v>
      </c>
      <c r="AP80" s="8">
        <v>2</v>
      </c>
      <c r="AQ80" s="8">
        <v>10</v>
      </c>
      <c r="AR80" s="8">
        <v>4</v>
      </c>
      <c r="AS80" s="8">
        <v>4</v>
      </c>
      <c r="AT80" s="8">
        <v>8</v>
      </c>
      <c r="AU80" s="8">
        <v>-16</v>
      </c>
      <c r="AV80" s="11">
        <f t="shared" si="4"/>
        <v>46</v>
      </c>
      <c r="AW80" s="11">
        <f t="shared" si="5"/>
        <v>134</v>
      </c>
      <c r="AX80" s="11">
        <f t="shared" si="7"/>
        <v>38</v>
      </c>
      <c r="AY80" s="9"/>
      <c r="AZ80" s="9"/>
      <c r="BA80" s="9"/>
      <c r="BB80" s="9"/>
      <c r="BC80" s="9"/>
      <c r="BD80" s="49"/>
    </row>
    <row r="81" spans="1:56" ht="13.2">
      <c r="A81" s="1">
        <v>20102</v>
      </c>
      <c r="B81" s="8">
        <v>0</v>
      </c>
      <c r="C81" s="6">
        <f t="shared" si="6"/>
        <v>22</v>
      </c>
      <c r="D81" s="8">
        <v>1998</v>
      </c>
      <c r="E81" s="55">
        <v>44131.833784722221</v>
      </c>
      <c r="F81" s="62">
        <v>10</v>
      </c>
      <c r="G81" s="8">
        <v>1</v>
      </c>
      <c r="H81" s="8">
        <v>3</v>
      </c>
      <c r="I81" s="8">
        <v>0</v>
      </c>
      <c r="J81" s="8">
        <v>2</v>
      </c>
      <c r="K81" s="8">
        <v>1</v>
      </c>
      <c r="L81" s="8">
        <v>1</v>
      </c>
      <c r="M81" s="8">
        <v>1</v>
      </c>
      <c r="N81" s="8">
        <v>1</v>
      </c>
      <c r="O81" s="8">
        <v>2</v>
      </c>
      <c r="P81" s="8">
        <v>3</v>
      </c>
      <c r="Q81" s="8">
        <v>2</v>
      </c>
      <c r="R81" s="8">
        <v>0</v>
      </c>
      <c r="S81" s="8">
        <v>1</v>
      </c>
      <c r="T81" s="8">
        <v>0</v>
      </c>
      <c r="U81" s="8">
        <v>2</v>
      </c>
      <c r="V81" s="8">
        <v>1</v>
      </c>
      <c r="W81" s="8">
        <v>2</v>
      </c>
      <c r="X81" s="8">
        <v>2</v>
      </c>
      <c r="Y81" s="8">
        <v>1</v>
      </c>
      <c r="Z81" s="20">
        <v>1</v>
      </c>
      <c r="AA81" s="8">
        <v>3</v>
      </c>
      <c r="AB81" s="8">
        <v>6</v>
      </c>
      <c r="AC81" s="8">
        <v>3</v>
      </c>
      <c r="AD81" s="8">
        <v>4</v>
      </c>
      <c r="AE81" s="8">
        <v>7</v>
      </c>
      <c r="AF81" s="8">
        <v>2</v>
      </c>
      <c r="AG81" s="8">
        <v>3</v>
      </c>
      <c r="AH81" s="8">
        <v>3</v>
      </c>
      <c r="AI81" s="8">
        <v>3</v>
      </c>
      <c r="AJ81" s="8">
        <v>4</v>
      </c>
      <c r="AK81" s="8">
        <v>19</v>
      </c>
      <c r="AL81" s="8">
        <v>3</v>
      </c>
      <c r="AM81" s="8">
        <v>5</v>
      </c>
      <c r="AN81" s="8">
        <v>4</v>
      </c>
      <c r="AO81" s="8">
        <v>112</v>
      </c>
      <c r="AP81" s="8">
        <v>2</v>
      </c>
      <c r="AQ81" s="8">
        <v>3</v>
      </c>
      <c r="AR81" s="8">
        <v>4</v>
      </c>
      <c r="AS81" s="8">
        <v>4</v>
      </c>
      <c r="AT81" s="8">
        <v>3</v>
      </c>
      <c r="AU81" s="8">
        <v>-7</v>
      </c>
      <c r="AV81" s="11">
        <f t="shared" si="4"/>
        <v>27</v>
      </c>
      <c r="AW81" s="11">
        <f t="shared" si="5"/>
        <v>197</v>
      </c>
      <c r="AX81" s="11">
        <f t="shared" si="7"/>
        <v>19</v>
      </c>
      <c r="AY81" s="9"/>
      <c r="AZ81" s="9"/>
      <c r="BA81" s="9"/>
      <c r="BB81" s="9"/>
      <c r="BC81" s="9"/>
      <c r="BD81" s="49"/>
    </row>
    <row r="82" spans="1:56" ht="13.2">
      <c r="A82" s="1">
        <v>20115</v>
      </c>
      <c r="B82" s="8">
        <v>1</v>
      </c>
      <c r="C82" s="6">
        <f t="shared" si="6"/>
        <v>32</v>
      </c>
      <c r="D82" s="8">
        <v>1988</v>
      </c>
      <c r="E82" s="55">
        <v>44131.83929398148</v>
      </c>
      <c r="F82" s="62">
        <v>10</v>
      </c>
      <c r="G82" s="8">
        <v>1</v>
      </c>
      <c r="H82" s="8">
        <v>1</v>
      </c>
      <c r="I82" s="8">
        <v>1</v>
      </c>
      <c r="J82" s="8">
        <v>1</v>
      </c>
      <c r="K82" s="8">
        <v>0</v>
      </c>
      <c r="L82" s="8">
        <v>1</v>
      </c>
      <c r="M82" s="8">
        <v>0</v>
      </c>
      <c r="N82" s="8">
        <v>1</v>
      </c>
      <c r="O82" s="8">
        <v>3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2</v>
      </c>
      <c r="V82" s="8">
        <v>0</v>
      </c>
      <c r="W82" s="8">
        <v>2</v>
      </c>
      <c r="X82" s="8">
        <v>2</v>
      </c>
      <c r="Y82" s="8">
        <v>2</v>
      </c>
      <c r="Z82" s="20">
        <v>1</v>
      </c>
      <c r="AA82" s="8">
        <v>3</v>
      </c>
      <c r="AB82" s="8">
        <v>3</v>
      </c>
      <c r="AC82" s="8">
        <v>5</v>
      </c>
      <c r="AD82" s="8">
        <v>3</v>
      </c>
      <c r="AE82" s="8">
        <v>6</v>
      </c>
      <c r="AF82" s="8">
        <v>2</v>
      </c>
      <c r="AG82" s="8">
        <v>3</v>
      </c>
      <c r="AH82" s="8">
        <v>2</v>
      </c>
      <c r="AI82" s="8">
        <v>5</v>
      </c>
      <c r="AJ82" s="8">
        <v>4</v>
      </c>
      <c r="AK82" s="8">
        <v>7</v>
      </c>
      <c r="AL82" s="8">
        <v>5</v>
      </c>
      <c r="AM82" s="8">
        <v>5</v>
      </c>
      <c r="AN82" s="8">
        <v>2</v>
      </c>
      <c r="AO82" s="8">
        <v>6</v>
      </c>
      <c r="AP82" s="8">
        <v>3</v>
      </c>
      <c r="AQ82" s="8">
        <v>5</v>
      </c>
      <c r="AR82" s="8">
        <v>5</v>
      </c>
      <c r="AS82" s="8">
        <v>2</v>
      </c>
      <c r="AT82" s="8">
        <v>3</v>
      </c>
      <c r="AU82" s="8">
        <v>24</v>
      </c>
      <c r="AV82" s="11">
        <f t="shared" si="4"/>
        <v>18</v>
      </c>
      <c r="AW82" s="11">
        <f t="shared" si="5"/>
        <v>79</v>
      </c>
      <c r="AX82" s="11">
        <f t="shared" si="7"/>
        <v>13</v>
      </c>
      <c r="AY82" s="9"/>
      <c r="AZ82" s="9"/>
      <c r="BA82" s="9"/>
      <c r="BB82" s="9"/>
      <c r="BC82" s="9"/>
      <c r="BD82" s="49"/>
    </row>
    <row r="83" spans="1:56" ht="13.2">
      <c r="A83" s="1">
        <v>20071</v>
      </c>
      <c r="B83" s="8">
        <v>1</v>
      </c>
      <c r="C83" s="6">
        <f t="shared" si="6"/>
        <v>22</v>
      </c>
      <c r="D83" s="8">
        <v>1998</v>
      </c>
      <c r="E83" s="55">
        <v>44131.846921296295</v>
      </c>
      <c r="F83" s="62">
        <v>8</v>
      </c>
      <c r="G83" s="8">
        <v>2</v>
      </c>
      <c r="H83" s="8">
        <v>2</v>
      </c>
      <c r="I83" s="8">
        <v>1</v>
      </c>
      <c r="J83" s="8">
        <v>2</v>
      </c>
      <c r="K83" s="8">
        <v>2</v>
      </c>
      <c r="L83" s="8">
        <v>2</v>
      </c>
      <c r="M83" s="8">
        <v>2</v>
      </c>
      <c r="N83" s="8">
        <v>1</v>
      </c>
      <c r="O83" s="8">
        <v>2</v>
      </c>
      <c r="P83" s="8">
        <v>2</v>
      </c>
      <c r="Q83" s="8">
        <v>2</v>
      </c>
      <c r="R83" s="8">
        <v>1</v>
      </c>
      <c r="S83" s="8">
        <v>1</v>
      </c>
      <c r="T83" s="8">
        <v>1</v>
      </c>
      <c r="U83" s="8">
        <v>2</v>
      </c>
      <c r="V83" s="8">
        <v>1</v>
      </c>
      <c r="W83" s="8">
        <v>2</v>
      </c>
      <c r="X83" s="8">
        <v>2</v>
      </c>
      <c r="Y83" s="8">
        <v>2</v>
      </c>
      <c r="Z83" s="20">
        <v>2</v>
      </c>
      <c r="AA83" s="8">
        <v>3</v>
      </c>
      <c r="AB83" s="8">
        <v>4</v>
      </c>
      <c r="AC83" s="8">
        <v>3</v>
      </c>
      <c r="AD83" s="8">
        <v>2</v>
      </c>
      <c r="AE83" s="8">
        <v>8</v>
      </c>
      <c r="AF83" s="8">
        <v>2</v>
      </c>
      <c r="AG83" s="8">
        <v>3</v>
      </c>
      <c r="AH83" s="8">
        <v>4</v>
      </c>
      <c r="AI83" s="8">
        <v>3</v>
      </c>
      <c r="AJ83" s="8">
        <v>3</v>
      </c>
      <c r="AK83" s="8">
        <v>2</v>
      </c>
      <c r="AL83" s="8">
        <v>5</v>
      </c>
      <c r="AM83" s="8">
        <v>13</v>
      </c>
      <c r="AN83" s="8">
        <v>3</v>
      </c>
      <c r="AO83" s="8">
        <v>3</v>
      </c>
      <c r="AP83" s="8">
        <v>3</v>
      </c>
      <c r="AQ83" s="8">
        <v>3</v>
      </c>
      <c r="AR83" s="8">
        <v>4</v>
      </c>
      <c r="AS83" s="8">
        <v>3</v>
      </c>
      <c r="AT83" s="8">
        <v>2</v>
      </c>
      <c r="AU83" s="8">
        <v>-37</v>
      </c>
      <c r="AV83" s="11">
        <f t="shared" si="4"/>
        <v>34</v>
      </c>
      <c r="AW83" s="11">
        <f t="shared" si="5"/>
        <v>76</v>
      </c>
      <c r="AX83" s="11">
        <f t="shared" si="7"/>
        <v>25</v>
      </c>
      <c r="AY83" s="9"/>
      <c r="AZ83" s="9"/>
      <c r="BA83" s="9"/>
      <c r="BB83" s="9"/>
      <c r="BC83" s="9"/>
      <c r="BD83" s="49"/>
    </row>
    <row r="84" spans="1:56" ht="13.2">
      <c r="A84" s="1">
        <v>20174</v>
      </c>
      <c r="B84" s="8">
        <v>0</v>
      </c>
      <c r="C84" s="6">
        <f t="shared" si="6"/>
        <v>24</v>
      </c>
      <c r="D84" s="8">
        <v>1996</v>
      </c>
      <c r="E84" s="55">
        <v>44131.847986111112</v>
      </c>
      <c r="F84" s="62">
        <v>3</v>
      </c>
      <c r="G84" s="8">
        <v>1</v>
      </c>
      <c r="H84" s="8">
        <v>1</v>
      </c>
      <c r="I84" s="8">
        <v>1</v>
      </c>
      <c r="J84" s="8">
        <v>0</v>
      </c>
      <c r="K84" s="8">
        <v>1</v>
      </c>
      <c r="L84" s="8">
        <v>1</v>
      </c>
      <c r="M84" s="8">
        <v>0</v>
      </c>
      <c r="N84" s="8">
        <v>0</v>
      </c>
      <c r="O84" s="8">
        <v>1</v>
      </c>
      <c r="P84" s="8">
        <v>1</v>
      </c>
      <c r="Q84" s="8">
        <v>2</v>
      </c>
      <c r="R84" s="8">
        <v>1</v>
      </c>
      <c r="S84" s="8">
        <v>1</v>
      </c>
      <c r="T84" s="8">
        <v>0</v>
      </c>
      <c r="U84" s="8">
        <v>2</v>
      </c>
      <c r="V84" s="8">
        <v>0</v>
      </c>
      <c r="W84" s="8">
        <v>1</v>
      </c>
      <c r="X84" s="8">
        <v>0</v>
      </c>
      <c r="Y84" s="8">
        <v>1</v>
      </c>
      <c r="Z84" s="20">
        <v>2</v>
      </c>
      <c r="AA84" s="8">
        <v>6</v>
      </c>
      <c r="AB84" s="8">
        <v>4</v>
      </c>
      <c r="AC84" s="8">
        <v>4</v>
      </c>
      <c r="AD84" s="8">
        <v>3</v>
      </c>
      <c r="AE84" s="8">
        <v>4</v>
      </c>
      <c r="AF84" s="8">
        <v>3</v>
      </c>
      <c r="AG84" s="8">
        <v>4</v>
      </c>
      <c r="AH84" s="8">
        <v>4</v>
      </c>
      <c r="AI84" s="8">
        <v>3</v>
      </c>
      <c r="AJ84" s="8">
        <v>3</v>
      </c>
      <c r="AK84" s="8">
        <v>7</v>
      </c>
      <c r="AL84" s="8">
        <v>3</v>
      </c>
      <c r="AM84" s="8">
        <v>3</v>
      </c>
      <c r="AN84" s="8">
        <v>4</v>
      </c>
      <c r="AO84" s="8">
        <v>7</v>
      </c>
      <c r="AP84" s="8">
        <v>4</v>
      </c>
      <c r="AQ84" s="8">
        <v>5</v>
      </c>
      <c r="AR84" s="8">
        <v>3</v>
      </c>
      <c r="AS84" s="8">
        <v>4</v>
      </c>
      <c r="AT84" s="8">
        <v>3</v>
      </c>
      <c r="AU84" s="8">
        <v>-22</v>
      </c>
      <c r="AV84" s="11">
        <f t="shared" si="4"/>
        <v>17</v>
      </c>
      <c r="AW84" s="11">
        <f t="shared" si="5"/>
        <v>81</v>
      </c>
      <c r="AX84" s="11">
        <f t="shared" si="7"/>
        <v>12</v>
      </c>
      <c r="AY84" s="9"/>
      <c r="AZ84" s="9"/>
      <c r="BA84" s="9"/>
      <c r="BB84" s="9"/>
      <c r="BC84" s="9"/>
      <c r="BD84" s="49"/>
    </row>
    <row r="85" spans="1:56" ht="13.2">
      <c r="A85" s="1">
        <v>20218</v>
      </c>
      <c r="B85" s="8">
        <v>1</v>
      </c>
      <c r="C85" s="6">
        <f t="shared" si="6"/>
        <v>23</v>
      </c>
      <c r="D85" s="8">
        <v>1997</v>
      </c>
      <c r="E85" s="55">
        <v>44131.862442129626</v>
      </c>
      <c r="F85" s="62">
        <v>4</v>
      </c>
      <c r="G85" s="8">
        <v>2</v>
      </c>
      <c r="H85" s="8">
        <v>1</v>
      </c>
      <c r="I85" s="8">
        <v>0</v>
      </c>
      <c r="J85" s="8">
        <v>1</v>
      </c>
      <c r="K85" s="8">
        <v>2</v>
      </c>
      <c r="L85" s="8">
        <v>1</v>
      </c>
      <c r="M85" s="8">
        <v>1</v>
      </c>
      <c r="N85" s="8">
        <v>2</v>
      </c>
      <c r="O85" s="8">
        <v>1</v>
      </c>
      <c r="P85" s="8">
        <v>1</v>
      </c>
      <c r="Q85" s="8">
        <v>1</v>
      </c>
      <c r="R85" s="8">
        <v>1</v>
      </c>
      <c r="S85" s="8">
        <v>2</v>
      </c>
      <c r="T85" s="8">
        <v>1</v>
      </c>
      <c r="U85" s="8">
        <v>3</v>
      </c>
      <c r="V85" s="8">
        <v>1</v>
      </c>
      <c r="W85" s="8">
        <v>2</v>
      </c>
      <c r="X85" s="8">
        <v>1</v>
      </c>
      <c r="Y85" s="8">
        <v>0</v>
      </c>
      <c r="Z85" s="20">
        <v>2</v>
      </c>
      <c r="AA85" s="8">
        <v>11</v>
      </c>
      <c r="AB85" s="8">
        <v>5</v>
      </c>
      <c r="AC85" s="8">
        <v>4</v>
      </c>
      <c r="AD85" s="8">
        <v>3</v>
      </c>
      <c r="AE85" s="8">
        <v>6</v>
      </c>
      <c r="AF85" s="8">
        <v>5</v>
      </c>
      <c r="AG85" s="8">
        <v>4</v>
      </c>
      <c r="AH85" s="8">
        <v>5</v>
      </c>
      <c r="AI85" s="8">
        <v>15</v>
      </c>
      <c r="AJ85" s="8">
        <v>3</v>
      </c>
      <c r="AK85" s="8">
        <v>5</v>
      </c>
      <c r="AL85" s="8">
        <v>8</v>
      </c>
      <c r="AM85" s="8">
        <v>7</v>
      </c>
      <c r="AN85" s="8">
        <v>3</v>
      </c>
      <c r="AO85" s="8">
        <v>5</v>
      </c>
      <c r="AP85" s="8">
        <v>3</v>
      </c>
      <c r="AQ85" s="8">
        <v>4</v>
      </c>
      <c r="AR85" s="8">
        <v>4</v>
      </c>
      <c r="AS85" s="8">
        <v>3</v>
      </c>
      <c r="AT85" s="8">
        <v>2</v>
      </c>
      <c r="AU85" s="8">
        <v>-21</v>
      </c>
      <c r="AV85" s="11">
        <f t="shared" si="4"/>
        <v>26</v>
      </c>
      <c r="AW85" s="11">
        <f t="shared" si="5"/>
        <v>105</v>
      </c>
      <c r="AX85" s="11">
        <f t="shared" si="7"/>
        <v>17</v>
      </c>
      <c r="AY85" s="9"/>
      <c r="AZ85" s="9"/>
      <c r="BA85" s="9"/>
      <c r="BB85" s="9"/>
      <c r="BC85" s="9"/>
      <c r="BD85" s="49"/>
    </row>
    <row r="86" spans="1:56" ht="13.2">
      <c r="A86" s="1">
        <v>19976</v>
      </c>
      <c r="B86" s="8">
        <v>0</v>
      </c>
      <c r="C86" s="6">
        <f t="shared" si="6"/>
        <v>27</v>
      </c>
      <c r="D86" s="8">
        <v>1993</v>
      </c>
      <c r="E86" s="55">
        <v>44131.864328703705</v>
      </c>
      <c r="F86" s="62">
        <v>10</v>
      </c>
      <c r="G86" s="8">
        <v>3</v>
      </c>
      <c r="H86" s="8">
        <v>1</v>
      </c>
      <c r="I86" s="8">
        <v>1</v>
      </c>
      <c r="J86" s="8">
        <v>3</v>
      </c>
      <c r="K86" s="8">
        <v>1</v>
      </c>
      <c r="L86" s="8">
        <v>2</v>
      </c>
      <c r="M86" s="8">
        <v>2</v>
      </c>
      <c r="N86" s="8">
        <v>2</v>
      </c>
      <c r="O86" s="8">
        <v>1</v>
      </c>
      <c r="P86" s="8">
        <v>2</v>
      </c>
      <c r="Q86" s="8">
        <v>1</v>
      </c>
      <c r="R86" s="8">
        <v>1</v>
      </c>
      <c r="S86" s="8">
        <v>1</v>
      </c>
      <c r="T86" s="8">
        <v>2</v>
      </c>
      <c r="U86" s="8">
        <v>2</v>
      </c>
      <c r="V86" s="8">
        <v>1</v>
      </c>
      <c r="W86" s="8">
        <v>2</v>
      </c>
      <c r="X86" s="8">
        <v>2</v>
      </c>
      <c r="Y86" s="8">
        <v>2</v>
      </c>
      <c r="Z86" s="20">
        <v>2</v>
      </c>
      <c r="AA86" s="8">
        <v>3</v>
      </c>
      <c r="AB86" s="8">
        <v>6</v>
      </c>
      <c r="AC86" s="8">
        <v>3</v>
      </c>
      <c r="AD86" s="8">
        <v>2</v>
      </c>
      <c r="AE86" s="8">
        <v>5</v>
      </c>
      <c r="AF86" s="8">
        <v>2</v>
      </c>
      <c r="AG86" s="8">
        <v>4</v>
      </c>
      <c r="AH86" s="8">
        <v>3</v>
      </c>
      <c r="AI86" s="8">
        <v>3</v>
      </c>
      <c r="AJ86" s="8">
        <v>2</v>
      </c>
      <c r="AK86" s="8">
        <v>5</v>
      </c>
      <c r="AL86" s="8">
        <v>4</v>
      </c>
      <c r="AM86" s="8">
        <v>4</v>
      </c>
      <c r="AN86" s="8">
        <v>4</v>
      </c>
      <c r="AO86" s="8">
        <v>4</v>
      </c>
      <c r="AP86" s="8">
        <v>3</v>
      </c>
      <c r="AQ86" s="8">
        <v>3</v>
      </c>
      <c r="AR86" s="8">
        <v>3</v>
      </c>
      <c r="AS86" s="8">
        <v>3</v>
      </c>
      <c r="AT86" s="8">
        <v>4</v>
      </c>
      <c r="AU86" s="8">
        <v>-16</v>
      </c>
      <c r="AV86" s="11">
        <f t="shared" si="4"/>
        <v>34</v>
      </c>
      <c r="AW86" s="11">
        <f t="shared" si="5"/>
        <v>70</v>
      </c>
      <c r="AX86" s="11">
        <f t="shared" si="7"/>
        <v>25</v>
      </c>
      <c r="AY86" s="9"/>
      <c r="AZ86" s="9"/>
      <c r="BA86" s="9"/>
      <c r="BB86" s="9"/>
      <c r="BC86" s="9"/>
      <c r="BD86" s="49"/>
    </row>
    <row r="87" spans="1:56" ht="13.2">
      <c r="A87" s="1">
        <v>20227</v>
      </c>
      <c r="B87" s="8">
        <v>0</v>
      </c>
      <c r="C87" s="6">
        <f t="shared" si="6"/>
        <v>55</v>
      </c>
      <c r="D87" s="8">
        <v>1965</v>
      </c>
      <c r="E87" s="55">
        <v>44131.867152777777</v>
      </c>
      <c r="F87" s="62">
        <v>2</v>
      </c>
      <c r="G87" s="8">
        <v>1</v>
      </c>
      <c r="H87" s="8">
        <v>2</v>
      </c>
      <c r="I87" s="8">
        <v>0</v>
      </c>
      <c r="J87" s="8">
        <v>2</v>
      </c>
      <c r="K87" s="8">
        <v>2</v>
      </c>
      <c r="L87" s="8">
        <v>2</v>
      </c>
      <c r="M87" s="8">
        <v>1</v>
      </c>
      <c r="N87" s="8">
        <v>0</v>
      </c>
      <c r="O87" s="8">
        <v>1</v>
      </c>
      <c r="P87" s="8">
        <v>2</v>
      </c>
      <c r="Q87" s="8">
        <v>2</v>
      </c>
      <c r="R87" s="8">
        <v>1</v>
      </c>
      <c r="S87" s="8">
        <v>2</v>
      </c>
      <c r="T87" s="8">
        <v>2</v>
      </c>
      <c r="U87" s="8">
        <v>0</v>
      </c>
      <c r="V87" s="8">
        <v>2</v>
      </c>
      <c r="W87" s="8">
        <v>2</v>
      </c>
      <c r="X87" s="8">
        <v>2</v>
      </c>
      <c r="Y87" s="8">
        <v>2</v>
      </c>
      <c r="Z87" s="20">
        <v>2</v>
      </c>
      <c r="AA87" s="8">
        <v>35</v>
      </c>
      <c r="AB87" s="8">
        <v>11</v>
      </c>
      <c r="AC87" s="8">
        <v>6</v>
      </c>
      <c r="AD87" s="8">
        <v>4</v>
      </c>
      <c r="AE87" s="8">
        <v>34</v>
      </c>
      <c r="AF87" s="8">
        <v>6</v>
      </c>
      <c r="AG87" s="8">
        <v>4</v>
      </c>
      <c r="AH87" s="8">
        <v>4</v>
      </c>
      <c r="AI87" s="8">
        <v>7</v>
      </c>
      <c r="AJ87" s="8">
        <v>6</v>
      </c>
      <c r="AK87" s="8">
        <v>4</v>
      </c>
      <c r="AL87" s="8">
        <v>5</v>
      </c>
      <c r="AM87" s="8">
        <v>9</v>
      </c>
      <c r="AN87" s="8">
        <v>10</v>
      </c>
      <c r="AO87" s="8">
        <v>6</v>
      </c>
      <c r="AP87" s="8">
        <v>6</v>
      </c>
      <c r="AQ87" s="8">
        <v>4</v>
      </c>
      <c r="AR87" s="8">
        <v>5</v>
      </c>
      <c r="AS87" s="8">
        <v>5</v>
      </c>
      <c r="AT87" s="8">
        <v>6</v>
      </c>
      <c r="AU87" s="8">
        <v>-22</v>
      </c>
      <c r="AV87" s="11">
        <f t="shared" si="4"/>
        <v>30</v>
      </c>
      <c r="AW87" s="11">
        <f t="shared" si="5"/>
        <v>177</v>
      </c>
      <c r="AX87" s="11">
        <f t="shared" si="7"/>
        <v>25</v>
      </c>
      <c r="AY87" s="9"/>
      <c r="AZ87" s="9"/>
      <c r="BA87" s="9"/>
      <c r="BB87" s="9"/>
      <c r="BC87" s="9"/>
      <c r="BD87" s="49"/>
    </row>
    <row r="88" spans="1:56" ht="13.2">
      <c r="A88" s="1">
        <v>20226</v>
      </c>
      <c r="B88" s="8">
        <v>1</v>
      </c>
      <c r="C88" s="6">
        <f t="shared" si="6"/>
        <v>58</v>
      </c>
      <c r="D88" s="8">
        <v>1962</v>
      </c>
      <c r="E88" s="55">
        <v>44131.867222222223</v>
      </c>
      <c r="F88" s="62">
        <v>1</v>
      </c>
      <c r="G88" s="8">
        <v>2</v>
      </c>
      <c r="H88" s="8">
        <v>2</v>
      </c>
      <c r="I88" s="8">
        <v>2</v>
      </c>
      <c r="J88" s="8">
        <v>2</v>
      </c>
      <c r="K88" s="8">
        <v>3</v>
      </c>
      <c r="L88" s="8">
        <v>0</v>
      </c>
      <c r="M88" s="8">
        <v>0</v>
      </c>
      <c r="N88" s="8">
        <v>2</v>
      </c>
      <c r="O88" s="8">
        <v>1</v>
      </c>
      <c r="P88" s="8">
        <v>2</v>
      </c>
      <c r="Q88" s="8">
        <v>3</v>
      </c>
      <c r="R88" s="8">
        <v>0</v>
      </c>
      <c r="S88" s="8">
        <v>0</v>
      </c>
      <c r="T88" s="8">
        <v>0</v>
      </c>
      <c r="U88" s="8">
        <v>2</v>
      </c>
      <c r="V88" s="8">
        <v>2</v>
      </c>
      <c r="W88" s="8">
        <v>2</v>
      </c>
      <c r="X88" s="8">
        <v>2</v>
      </c>
      <c r="Y88" s="8">
        <v>1</v>
      </c>
      <c r="Z88" s="20">
        <v>2</v>
      </c>
      <c r="AA88" s="8">
        <v>16</v>
      </c>
      <c r="AB88" s="8">
        <v>20</v>
      </c>
      <c r="AC88" s="8">
        <v>14</v>
      </c>
      <c r="AD88" s="8">
        <v>6</v>
      </c>
      <c r="AE88" s="8">
        <v>22</v>
      </c>
      <c r="AF88" s="8">
        <v>11</v>
      </c>
      <c r="AG88" s="8">
        <v>10</v>
      </c>
      <c r="AH88" s="8">
        <v>5</v>
      </c>
      <c r="AI88" s="8">
        <v>6</v>
      </c>
      <c r="AJ88" s="8">
        <v>23</v>
      </c>
      <c r="AK88" s="8">
        <v>8</v>
      </c>
      <c r="AL88" s="8">
        <v>8</v>
      </c>
      <c r="AM88" s="8">
        <v>6</v>
      </c>
      <c r="AN88" s="8">
        <v>5</v>
      </c>
      <c r="AO88" s="8">
        <v>9</v>
      </c>
      <c r="AP88" s="8">
        <v>12</v>
      </c>
      <c r="AQ88" s="8">
        <v>14</v>
      </c>
      <c r="AR88" s="8">
        <v>15</v>
      </c>
      <c r="AS88" s="8">
        <v>19</v>
      </c>
      <c r="AT88" s="8">
        <v>5</v>
      </c>
      <c r="AU88" s="8">
        <v>6</v>
      </c>
      <c r="AV88" s="11">
        <f t="shared" si="4"/>
        <v>30</v>
      </c>
      <c r="AW88" s="11">
        <f t="shared" si="5"/>
        <v>234</v>
      </c>
      <c r="AX88" s="11">
        <f t="shared" si="7"/>
        <v>22</v>
      </c>
      <c r="AY88" s="9"/>
      <c r="AZ88" s="9"/>
      <c r="BA88" s="9"/>
      <c r="BB88" s="9"/>
      <c r="BC88" s="9"/>
      <c r="BD88" s="49"/>
    </row>
    <row r="89" spans="1:56" ht="13.2">
      <c r="A89" s="1">
        <v>9792</v>
      </c>
      <c r="B89" s="8">
        <v>0</v>
      </c>
      <c r="C89" s="6">
        <f t="shared" si="6"/>
        <v>22</v>
      </c>
      <c r="D89" s="8">
        <v>1998</v>
      </c>
      <c r="E89" s="55">
        <v>44131.887094907404</v>
      </c>
      <c r="F89" s="62">
        <v>3</v>
      </c>
      <c r="G89" s="8">
        <v>3</v>
      </c>
      <c r="H89" s="8">
        <v>1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2</v>
      </c>
      <c r="O89" s="8">
        <v>1</v>
      </c>
      <c r="P89" s="8">
        <v>2</v>
      </c>
      <c r="Q89" s="8">
        <v>2</v>
      </c>
      <c r="R89" s="8">
        <v>2</v>
      </c>
      <c r="S89" s="8">
        <v>2</v>
      </c>
      <c r="T89" s="8">
        <v>0</v>
      </c>
      <c r="U89" s="8">
        <v>2</v>
      </c>
      <c r="V89" s="8">
        <v>2</v>
      </c>
      <c r="W89" s="8">
        <v>1</v>
      </c>
      <c r="X89" s="8">
        <v>1</v>
      </c>
      <c r="Y89" s="8">
        <v>0</v>
      </c>
      <c r="Z89" s="20">
        <v>3</v>
      </c>
      <c r="AA89" s="8">
        <v>2</v>
      </c>
      <c r="AB89" s="8">
        <v>3</v>
      </c>
      <c r="AC89" s="8">
        <v>4</v>
      </c>
      <c r="AD89" s="8">
        <v>2</v>
      </c>
      <c r="AE89" s="8">
        <v>4</v>
      </c>
      <c r="AF89" s="8">
        <v>2</v>
      </c>
      <c r="AG89" s="8">
        <v>2</v>
      </c>
      <c r="AH89" s="8">
        <v>2</v>
      </c>
      <c r="AI89" s="8">
        <v>2</v>
      </c>
      <c r="AJ89" s="8">
        <v>3</v>
      </c>
      <c r="AK89" s="8">
        <v>63</v>
      </c>
      <c r="AL89" s="8">
        <v>3</v>
      </c>
      <c r="AM89" s="8">
        <v>4</v>
      </c>
      <c r="AN89" s="8">
        <v>3</v>
      </c>
      <c r="AO89" s="8">
        <v>12</v>
      </c>
      <c r="AP89" s="8">
        <v>11</v>
      </c>
      <c r="AQ89" s="8">
        <v>3</v>
      </c>
      <c r="AR89" s="8">
        <v>3</v>
      </c>
      <c r="AS89" s="8">
        <v>2</v>
      </c>
      <c r="AT89" s="8">
        <v>11</v>
      </c>
      <c r="AU89" s="8">
        <v>2</v>
      </c>
      <c r="AV89" s="11">
        <f t="shared" si="4"/>
        <v>28</v>
      </c>
      <c r="AW89" s="11">
        <f t="shared" si="5"/>
        <v>141</v>
      </c>
      <c r="AX89" s="11">
        <f t="shared" si="7"/>
        <v>20</v>
      </c>
      <c r="AY89" s="9"/>
      <c r="AZ89" s="9"/>
      <c r="BA89" s="9"/>
      <c r="BB89" s="9"/>
      <c r="BC89" s="9"/>
      <c r="BD89" s="49"/>
    </row>
    <row r="90" spans="1:56" ht="13.2">
      <c r="A90" s="1">
        <v>20274</v>
      </c>
      <c r="B90" s="8">
        <v>0</v>
      </c>
      <c r="C90" s="6">
        <f t="shared" si="6"/>
        <v>42</v>
      </c>
      <c r="D90" s="8">
        <v>1978</v>
      </c>
      <c r="E90" s="55">
        <v>44131.891655092593</v>
      </c>
      <c r="F90" s="62">
        <v>5</v>
      </c>
      <c r="G90" s="8">
        <v>1</v>
      </c>
      <c r="H90" s="8">
        <v>2</v>
      </c>
      <c r="I90" s="8">
        <v>0</v>
      </c>
      <c r="J90" s="8">
        <v>3</v>
      </c>
      <c r="K90" s="8">
        <v>0</v>
      </c>
      <c r="L90" s="8">
        <v>1</v>
      </c>
      <c r="M90" s="8">
        <v>1</v>
      </c>
      <c r="N90" s="8">
        <v>1</v>
      </c>
      <c r="O90" s="8">
        <v>1</v>
      </c>
      <c r="P90" s="8">
        <v>2</v>
      </c>
      <c r="Q90" s="8">
        <v>2</v>
      </c>
      <c r="R90" s="8">
        <v>0</v>
      </c>
      <c r="S90" s="8">
        <v>0</v>
      </c>
      <c r="T90" s="8">
        <v>1</v>
      </c>
      <c r="U90" s="8">
        <v>2</v>
      </c>
      <c r="V90" s="8">
        <v>1</v>
      </c>
      <c r="W90" s="8">
        <v>2</v>
      </c>
      <c r="X90" s="8">
        <v>2</v>
      </c>
      <c r="Y90" s="8">
        <v>2</v>
      </c>
      <c r="Z90" s="20">
        <v>1</v>
      </c>
      <c r="AA90" s="8">
        <v>4</v>
      </c>
      <c r="AB90" s="8">
        <v>5</v>
      </c>
      <c r="AC90" s="8">
        <v>3</v>
      </c>
      <c r="AD90" s="8">
        <v>6</v>
      </c>
      <c r="AE90" s="8">
        <v>4</v>
      </c>
      <c r="AF90" s="8">
        <v>3</v>
      </c>
      <c r="AG90" s="8">
        <v>4</v>
      </c>
      <c r="AH90" s="8">
        <v>5</v>
      </c>
      <c r="AI90" s="8">
        <v>3</v>
      </c>
      <c r="AJ90" s="8">
        <v>16</v>
      </c>
      <c r="AK90" s="8">
        <v>9</v>
      </c>
      <c r="AL90" s="8">
        <v>6</v>
      </c>
      <c r="AM90" s="8">
        <v>8</v>
      </c>
      <c r="AN90" s="8">
        <v>5</v>
      </c>
      <c r="AO90" s="8">
        <v>10</v>
      </c>
      <c r="AP90" s="8">
        <v>12</v>
      </c>
      <c r="AQ90" s="8">
        <v>5</v>
      </c>
      <c r="AR90" s="8">
        <v>5</v>
      </c>
      <c r="AS90" s="8">
        <v>11</v>
      </c>
      <c r="AT90" s="8">
        <v>3</v>
      </c>
      <c r="AU90" s="8">
        <v>-12</v>
      </c>
      <c r="AV90" s="11">
        <f t="shared" si="4"/>
        <v>25</v>
      </c>
      <c r="AW90" s="11">
        <f t="shared" si="5"/>
        <v>127</v>
      </c>
      <c r="AX90" s="11">
        <f t="shared" si="7"/>
        <v>18</v>
      </c>
      <c r="AY90" s="9"/>
      <c r="AZ90" s="9"/>
      <c r="BA90" s="9"/>
      <c r="BB90" s="9"/>
      <c r="BC90" s="9"/>
      <c r="BD90" s="49"/>
    </row>
    <row r="91" spans="1:56" ht="13.2">
      <c r="A91" s="1">
        <v>20241</v>
      </c>
      <c r="B91" s="8">
        <v>0</v>
      </c>
      <c r="C91" s="6">
        <f t="shared" si="6"/>
        <v>28</v>
      </c>
      <c r="D91" s="8">
        <v>1992</v>
      </c>
      <c r="E91" s="55">
        <v>44131.902800925927</v>
      </c>
      <c r="F91" s="62">
        <v>8</v>
      </c>
      <c r="G91" s="8">
        <v>3</v>
      </c>
      <c r="H91" s="8">
        <v>3</v>
      </c>
      <c r="I91" s="8">
        <v>3</v>
      </c>
      <c r="J91" s="8">
        <v>3</v>
      </c>
      <c r="K91" s="8">
        <v>3</v>
      </c>
      <c r="L91" s="8">
        <v>3</v>
      </c>
      <c r="M91" s="8">
        <v>0</v>
      </c>
      <c r="N91" s="8">
        <v>1</v>
      </c>
      <c r="O91" s="8">
        <v>2</v>
      </c>
      <c r="P91" s="8">
        <v>3</v>
      </c>
      <c r="Q91" s="8">
        <v>3</v>
      </c>
      <c r="R91" s="8">
        <v>2</v>
      </c>
      <c r="S91" s="8">
        <v>3</v>
      </c>
      <c r="T91" s="8">
        <v>2</v>
      </c>
      <c r="U91" s="8">
        <v>3</v>
      </c>
      <c r="V91" s="8">
        <v>3</v>
      </c>
      <c r="W91" s="8">
        <v>3</v>
      </c>
      <c r="X91" s="8">
        <v>2</v>
      </c>
      <c r="Y91" s="8">
        <v>1</v>
      </c>
      <c r="Z91" s="20">
        <v>2</v>
      </c>
      <c r="AA91" s="8">
        <v>4</v>
      </c>
      <c r="AB91" s="8">
        <v>3</v>
      </c>
      <c r="AC91" s="8">
        <v>3</v>
      </c>
      <c r="AD91" s="8">
        <v>2</v>
      </c>
      <c r="AE91" s="8">
        <v>6</v>
      </c>
      <c r="AF91" s="8">
        <v>2</v>
      </c>
      <c r="AG91" s="8">
        <v>3</v>
      </c>
      <c r="AH91" s="8">
        <v>6</v>
      </c>
      <c r="AI91" s="8">
        <v>4</v>
      </c>
      <c r="AJ91" s="8">
        <v>3</v>
      </c>
      <c r="AK91" s="8">
        <v>11</v>
      </c>
      <c r="AL91" s="8">
        <v>9</v>
      </c>
      <c r="AM91" s="8">
        <v>4</v>
      </c>
      <c r="AN91" s="8">
        <v>4</v>
      </c>
      <c r="AO91" s="8">
        <v>22</v>
      </c>
      <c r="AP91" s="8">
        <v>2</v>
      </c>
      <c r="AQ91" s="8">
        <v>5</v>
      </c>
      <c r="AR91" s="8">
        <v>8</v>
      </c>
      <c r="AS91" s="8">
        <v>5</v>
      </c>
      <c r="AT91" s="8">
        <v>3</v>
      </c>
      <c r="AU91" s="8">
        <v>-8</v>
      </c>
      <c r="AV91" s="11">
        <f t="shared" si="4"/>
        <v>48</v>
      </c>
      <c r="AW91" s="11">
        <f t="shared" si="5"/>
        <v>109</v>
      </c>
      <c r="AX91" s="11">
        <f t="shared" si="7"/>
        <v>39</v>
      </c>
      <c r="AY91" s="9"/>
      <c r="AZ91" s="9"/>
      <c r="BA91" s="9"/>
      <c r="BB91" s="9"/>
      <c r="BC91" s="9"/>
      <c r="BD91" s="49"/>
    </row>
    <row r="92" spans="1:56" ht="13.2">
      <c r="A92" s="1">
        <v>20308</v>
      </c>
      <c r="B92" s="8">
        <v>0</v>
      </c>
      <c r="C92" s="6">
        <f t="shared" si="6"/>
        <v>22</v>
      </c>
      <c r="D92" s="8">
        <v>1998</v>
      </c>
      <c r="E92" s="55">
        <v>44131.909953703704</v>
      </c>
      <c r="F92" s="66">
        <v>11</v>
      </c>
      <c r="G92" s="8">
        <v>0</v>
      </c>
      <c r="H92" s="8">
        <v>1</v>
      </c>
      <c r="I92" s="8">
        <v>1</v>
      </c>
      <c r="J92" s="8">
        <v>1</v>
      </c>
      <c r="K92" s="8">
        <v>1</v>
      </c>
      <c r="L92" s="8">
        <v>1</v>
      </c>
      <c r="M92" s="8">
        <v>1</v>
      </c>
      <c r="N92" s="8">
        <v>1</v>
      </c>
      <c r="O92" s="8">
        <v>1</v>
      </c>
      <c r="P92" s="8">
        <v>1</v>
      </c>
      <c r="Q92" s="8">
        <v>2</v>
      </c>
      <c r="R92" s="8">
        <v>1</v>
      </c>
      <c r="S92" s="8">
        <v>1</v>
      </c>
      <c r="T92" s="8">
        <v>1</v>
      </c>
      <c r="U92" s="8">
        <v>2</v>
      </c>
      <c r="V92" s="8">
        <v>2</v>
      </c>
      <c r="W92" s="8">
        <v>2</v>
      </c>
      <c r="X92" s="8">
        <v>2</v>
      </c>
      <c r="Y92" s="8">
        <v>1</v>
      </c>
      <c r="Z92" s="20">
        <v>2</v>
      </c>
      <c r="AA92" s="8">
        <v>8</v>
      </c>
      <c r="AB92" s="8">
        <v>19</v>
      </c>
      <c r="AC92" s="8">
        <v>4</v>
      </c>
      <c r="AD92" s="8">
        <v>3</v>
      </c>
      <c r="AE92" s="8">
        <v>4</v>
      </c>
      <c r="AF92" s="8">
        <v>5</v>
      </c>
      <c r="AG92" s="8">
        <v>2</v>
      </c>
      <c r="AH92" s="8">
        <v>3</v>
      </c>
      <c r="AI92" s="8">
        <v>10</v>
      </c>
      <c r="AJ92" s="8">
        <v>3</v>
      </c>
      <c r="AK92" s="8">
        <v>11</v>
      </c>
      <c r="AL92" s="8">
        <v>7</v>
      </c>
      <c r="AM92" s="8">
        <v>4</v>
      </c>
      <c r="AN92" s="8">
        <v>2</v>
      </c>
      <c r="AO92" s="8">
        <v>4</v>
      </c>
      <c r="AP92" s="8">
        <v>3</v>
      </c>
      <c r="AQ92" s="8">
        <v>12</v>
      </c>
      <c r="AR92" s="8">
        <v>3</v>
      </c>
      <c r="AS92" s="8">
        <v>3</v>
      </c>
      <c r="AT92" s="8">
        <v>2</v>
      </c>
      <c r="AU92" s="8">
        <v>-20</v>
      </c>
      <c r="AV92" s="11">
        <f t="shared" si="4"/>
        <v>25</v>
      </c>
      <c r="AW92" s="11">
        <f t="shared" si="5"/>
        <v>112</v>
      </c>
      <c r="AX92" s="11">
        <f t="shared" si="7"/>
        <v>18</v>
      </c>
      <c r="AY92" s="9"/>
      <c r="AZ92" s="9"/>
      <c r="BA92" s="9"/>
      <c r="BB92" s="9"/>
      <c r="BC92" s="9"/>
      <c r="BD92" s="49"/>
    </row>
    <row r="93" spans="1:56" ht="13.2">
      <c r="A93" s="1">
        <v>20314</v>
      </c>
      <c r="B93" s="8">
        <v>0</v>
      </c>
      <c r="C93" s="6">
        <f t="shared" si="6"/>
        <v>21</v>
      </c>
      <c r="D93" s="8">
        <v>1999</v>
      </c>
      <c r="E93" s="55">
        <v>44131.915972222225</v>
      </c>
      <c r="F93" s="62">
        <v>1</v>
      </c>
      <c r="G93" s="8">
        <v>2</v>
      </c>
      <c r="H93" s="8">
        <v>2</v>
      </c>
      <c r="I93" s="8">
        <v>1</v>
      </c>
      <c r="J93" s="8">
        <v>2</v>
      </c>
      <c r="K93" s="8">
        <v>2</v>
      </c>
      <c r="L93" s="8">
        <v>2</v>
      </c>
      <c r="M93" s="8">
        <v>1</v>
      </c>
      <c r="N93" s="8">
        <v>1</v>
      </c>
      <c r="O93" s="8">
        <v>2</v>
      </c>
      <c r="P93" s="8">
        <v>3</v>
      </c>
      <c r="Q93" s="8">
        <v>3</v>
      </c>
      <c r="R93" s="8">
        <v>2</v>
      </c>
      <c r="S93" s="8">
        <v>3</v>
      </c>
      <c r="T93" s="8">
        <v>2</v>
      </c>
      <c r="U93" s="8">
        <v>3</v>
      </c>
      <c r="V93" s="8">
        <v>2</v>
      </c>
      <c r="W93" s="8">
        <v>2</v>
      </c>
      <c r="X93" s="8">
        <v>3</v>
      </c>
      <c r="Y93" s="8">
        <v>3</v>
      </c>
      <c r="Z93" s="20">
        <v>1</v>
      </c>
      <c r="AA93" s="8">
        <v>11</v>
      </c>
      <c r="AB93" s="8">
        <v>8</v>
      </c>
      <c r="AC93" s="8">
        <v>8</v>
      </c>
      <c r="AD93" s="8">
        <v>6</v>
      </c>
      <c r="AE93" s="8">
        <v>5</v>
      </c>
      <c r="AF93" s="8">
        <v>3</v>
      </c>
      <c r="AG93" s="8">
        <v>5</v>
      </c>
      <c r="AH93" s="8">
        <v>6</v>
      </c>
      <c r="AI93" s="8">
        <v>3</v>
      </c>
      <c r="AJ93" s="8">
        <v>3</v>
      </c>
      <c r="AK93" s="8">
        <v>9</v>
      </c>
      <c r="AL93" s="8">
        <v>4</v>
      </c>
      <c r="AM93" s="8">
        <v>6</v>
      </c>
      <c r="AN93" s="8">
        <v>4</v>
      </c>
      <c r="AO93" s="8">
        <v>15</v>
      </c>
      <c r="AP93" s="8">
        <v>3</v>
      </c>
      <c r="AQ93" s="8">
        <v>6</v>
      </c>
      <c r="AR93" s="8">
        <v>5</v>
      </c>
      <c r="AS93" s="8">
        <v>2</v>
      </c>
      <c r="AT93" s="8">
        <v>6</v>
      </c>
      <c r="AU93" s="8">
        <v>-13</v>
      </c>
      <c r="AV93" s="11">
        <f t="shared" si="4"/>
        <v>42</v>
      </c>
      <c r="AW93" s="11">
        <f t="shared" si="5"/>
        <v>118</v>
      </c>
      <c r="AX93" s="11">
        <f t="shared" si="7"/>
        <v>34</v>
      </c>
      <c r="AY93" s="9"/>
      <c r="AZ93" s="9"/>
      <c r="BA93" s="9"/>
      <c r="BB93" s="9"/>
      <c r="BC93" s="9"/>
      <c r="BD93" s="49"/>
    </row>
    <row r="94" spans="1:56" ht="13.2">
      <c r="A94" s="1">
        <v>14468</v>
      </c>
      <c r="B94" s="8">
        <v>0</v>
      </c>
      <c r="C94" s="6">
        <f t="shared" si="6"/>
        <v>23</v>
      </c>
      <c r="D94" s="8">
        <v>1997</v>
      </c>
      <c r="E94" s="55">
        <v>44131.918703703705</v>
      </c>
      <c r="F94" s="62">
        <v>11</v>
      </c>
      <c r="G94" s="8">
        <v>0</v>
      </c>
      <c r="H94" s="8">
        <v>2</v>
      </c>
      <c r="I94" s="8">
        <v>0</v>
      </c>
      <c r="J94" s="8">
        <v>0</v>
      </c>
      <c r="K94" s="8">
        <v>0</v>
      </c>
      <c r="L94" s="8">
        <v>3</v>
      </c>
      <c r="M94" s="8">
        <v>0</v>
      </c>
      <c r="N94" s="8">
        <v>0</v>
      </c>
      <c r="O94" s="8">
        <v>1</v>
      </c>
      <c r="P94" s="8">
        <v>1</v>
      </c>
      <c r="Q94" s="8">
        <v>2</v>
      </c>
      <c r="R94" s="8">
        <v>0</v>
      </c>
      <c r="S94" s="8">
        <v>1</v>
      </c>
      <c r="T94" s="8">
        <v>1</v>
      </c>
      <c r="U94" s="8">
        <v>2</v>
      </c>
      <c r="V94" s="8">
        <v>1</v>
      </c>
      <c r="W94" s="8">
        <v>2</v>
      </c>
      <c r="X94" s="8">
        <v>1</v>
      </c>
      <c r="Y94" s="8">
        <v>2</v>
      </c>
      <c r="Z94" s="20">
        <v>1</v>
      </c>
      <c r="AA94" s="8">
        <v>7</v>
      </c>
      <c r="AB94" s="8">
        <v>6</v>
      </c>
      <c r="AC94" s="8">
        <v>4</v>
      </c>
      <c r="AD94" s="8">
        <v>3</v>
      </c>
      <c r="AE94" s="8">
        <v>5</v>
      </c>
      <c r="AF94" s="8">
        <v>2</v>
      </c>
      <c r="AG94" s="8">
        <v>5</v>
      </c>
      <c r="AH94" s="8">
        <v>4</v>
      </c>
      <c r="AI94" s="8">
        <v>2</v>
      </c>
      <c r="AJ94" s="8">
        <v>4</v>
      </c>
      <c r="AK94" s="8">
        <v>6</v>
      </c>
      <c r="AL94" s="8">
        <v>3</v>
      </c>
      <c r="AM94" s="8">
        <v>5</v>
      </c>
      <c r="AN94" s="8">
        <v>3</v>
      </c>
      <c r="AO94" s="8">
        <v>7</v>
      </c>
      <c r="AP94" s="8">
        <v>3</v>
      </c>
      <c r="AQ94" s="8">
        <v>3</v>
      </c>
      <c r="AR94" s="8">
        <v>6</v>
      </c>
      <c r="AS94" s="8">
        <v>3</v>
      </c>
      <c r="AT94" s="8">
        <v>2</v>
      </c>
      <c r="AU94" s="8">
        <v>6</v>
      </c>
      <c r="AV94" s="11">
        <f t="shared" si="4"/>
        <v>20</v>
      </c>
      <c r="AW94" s="11">
        <f t="shared" si="5"/>
        <v>83</v>
      </c>
      <c r="AX94" s="11">
        <f t="shared" si="7"/>
        <v>15</v>
      </c>
      <c r="AY94" s="9"/>
      <c r="AZ94" s="9"/>
      <c r="BA94" s="9"/>
      <c r="BB94" s="9"/>
      <c r="BC94" s="9"/>
      <c r="BD94" s="49"/>
    </row>
    <row r="95" spans="1:56" ht="13.2">
      <c r="A95" s="1">
        <v>20307</v>
      </c>
      <c r="B95" s="8">
        <v>1</v>
      </c>
      <c r="C95" s="6">
        <f t="shared" si="6"/>
        <v>30</v>
      </c>
      <c r="D95" s="8">
        <v>1990</v>
      </c>
      <c r="E95" s="55">
        <v>44131.9374537037</v>
      </c>
      <c r="F95" s="62">
        <v>4</v>
      </c>
      <c r="G95" s="8">
        <v>2</v>
      </c>
      <c r="H95" s="8">
        <v>1</v>
      </c>
      <c r="I95" s="8">
        <v>2</v>
      </c>
      <c r="J95" s="8">
        <v>1</v>
      </c>
      <c r="K95" s="8">
        <v>2</v>
      </c>
      <c r="L95" s="8">
        <v>2</v>
      </c>
      <c r="M95" s="8">
        <v>0</v>
      </c>
      <c r="N95" s="8">
        <v>1</v>
      </c>
      <c r="O95" s="8">
        <v>2</v>
      </c>
      <c r="P95" s="8">
        <v>2</v>
      </c>
      <c r="Q95" s="8">
        <v>3</v>
      </c>
      <c r="R95" s="8">
        <v>2</v>
      </c>
      <c r="S95" s="8">
        <v>1</v>
      </c>
      <c r="T95" s="8">
        <v>2</v>
      </c>
      <c r="U95" s="8">
        <v>2</v>
      </c>
      <c r="V95" s="8">
        <v>2</v>
      </c>
      <c r="W95" s="8">
        <v>3</v>
      </c>
      <c r="X95" s="8">
        <v>1</v>
      </c>
      <c r="Y95" s="8">
        <v>3</v>
      </c>
      <c r="Z95" s="20">
        <v>1</v>
      </c>
      <c r="AA95" s="8">
        <v>8</v>
      </c>
      <c r="AB95" s="8">
        <v>6</v>
      </c>
      <c r="AC95" s="8">
        <v>8</v>
      </c>
      <c r="AD95" s="8">
        <v>8</v>
      </c>
      <c r="AE95" s="8">
        <v>62</v>
      </c>
      <c r="AF95" s="8">
        <v>2</v>
      </c>
      <c r="AG95" s="8">
        <v>4</v>
      </c>
      <c r="AH95" s="8">
        <v>6</v>
      </c>
      <c r="AI95" s="8">
        <v>2</v>
      </c>
      <c r="AJ95" s="8">
        <v>6</v>
      </c>
      <c r="AK95" s="8">
        <v>4</v>
      </c>
      <c r="AL95" s="8">
        <v>5</v>
      </c>
      <c r="AM95" s="8">
        <v>8</v>
      </c>
      <c r="AN95" s="8">
        <v>21</v>
      </c>
      <c r="AO95" s="8">
        <v>7</v>
      </c>
      <c r="AP95" s="8">
        <v>3</v>
      </c>
      <c r="AQ95" s="8">
        <v>8</v>
      </c>
      <c r="AR95" s="8">
        <v>4</v>
      </c>
      <c r="AS95" s="8">
        <v>7</v>
      </c>
      <c r="AT95" s="8">
        <v>7</v>
      </c>
      <c r="AU95" s="8">
        <v>-9</v>
      </c>
      <c r="AV95" s="11">
        <f t="shared" si="4"/>
        <v>35</v>
      </c>
      <c r="AW95" s="11">
        <f t="shared" si="5"/>
        <v>186</v>
      </c>
      <c r="AX95" s="11">
        <f t="shared" si="7"/>
        <v>30</v>
      </c>
      <c r="AY95" s="9"/>
      <c r="AZ95" s="9"/>
      <c r="BA95" s="9"/>
      <c r="BB95" s="9"/>
      <c r="BC95" s="9"/>
      <c r="BD95" s="49"/>
    </row>
    <row r="96" spans="1:56" ht="13.2">
      <c r="A96" s="1">
        <v>20072</v>
      </c>
      <c r="B96" s="8">
        <v>1</v>
      </c>
      <c r="C96" s="6">
        <f t="shared" si="6"/>
        <v>45</v>
      </c>
      <c r="D96" s="8">
        <v>1975</v>
      </c>
      <c r="E96" s="55">
        <v>44131.944363425922</v>
      </c>
      <c r="F96" s="62">
        <v>2</v>
      </c>
      <c r="G96" s="8">
        <v>1</v>
      </c>
      <c r="H96" s="8">
        <v>0</v>
      </c>
      <c r="I96" s="8">
        <v>0</v>
      </c>
      <c r="J96" s="8">
        <v>3</v>
      </c>
      <c r="K96" s="8">
        <v>0</v>
      </c>
      <c r="L96" s="8">
        <v>1</v>
      </c>
      <c r="M96" s="8">
        <v>0</v>
      </c>
      <c r="N96" s="8">
        <v>3</v>
      </c>
      <c r="O96" s="8">
        <v>1</v>
      </c>
      <c r="P96" s="8">
        <v>1</v>
      </c>
      <c r="Q96" s="8">
        <v>2</v>
      </c>
      <c r="R96" s="8">
        <v>0</v>
      </c>
      <c r="S96" s="8">
        <v>2</v>
      </c>
      <c r="T96" s="8">
        <v>0</v>
      </c>
      <c r="U96" s="8">
        <v>1</v>
      </c>
      <c r="V96" s="8">
        <v>1</v>
      </c>
      <c r="W96" s="8">
        <v>3</v>
      </c>
      <c r="X96" s="8">
        <v>3</v>
      </c>
      <c r="Y96" s="8">
        <v>1</v>
      </c>
      <c r="Z96" s="20">
        <v>1</v>
      </c>
      <c r="AA96" s="8">
        <v>5</v>
      </c>
      <c r="AB96" s="8">
        <v>7</v>
      </c>
      <c r="AC96" s="8">
        <v>7</v>
      </c>
      <c r="AD96" s="8">
        <v>5</v>
      </c>
      <c r="AE96" s="8">
        <v>7</v>
      </c>
      <c r="AF96" s="8">
        <v>5</v>
      </c>
      <c r="AG96" s="8">
        <v>7</v>
      </c>
      <c r="AH96" s="8">
        <v>4</v>
      </c>
      <c r="AI96" s="8">
        <v>4</v>
      </c>
      <c r="AJ96" s="8">
        <v>6</v>
      </c>
      <c r="AK96" s="8">
        <v>9</v>
      </c>
      <c r="AL96" s="8">
        <v>8</v>
      </c>
      <c r="AM96" s="8">
        <v>7</v>
      </c>
      <c r="AN96" s="8">
        <v>7</v>
      </c>
      <c r="AO96" s="8">
        <v>12</v>
      </c>
      <c r="AP96" s="8">
        <v>6</v>
      </c>
      <c r="AQ96" s="8">
        <v>6</v>
      </c>
      <c r="AR96" s="8">
        <v>6</v>
      </c>
      <c r="AS96" s="8">
        <v>4</v>
      </c>
      <c r="AT96" s="8">
        <v>5</v>
      </c>
      <c r="AU96" s="8">
        <v>49</v>
      </c>
      <c r="AV96" s="11">
        <f t="shared" si="4"/>
        <v>24</v>
      </c>
      <c r="AW96" s="11">
        <f t="shared" si="5"/>
        <v>127</v>
      </c>
      <c r="AX96" s="11">
        <f t="shared" si="7"/>
        <v>19</v>
      </c>
      <c r="AY96" s="9"/>
      <c r="AZ96" s="9"/>
      <c r="BA96" s="9"/>
      <c r="BB96" s="9"/>
      <c r="BC96" s="9"/>
      <c r="BD96" s="49"/>
    </row>
    <row r="97" spans="1:56" ht="13.2">
      <c r="A97" s="1">
        <v>20357</v>
      </c>
      <c r="B97" s="8">
        <v>0</v>
      </c>
      <c r="C97" s="6">
        <f t="shared" si="6"/>
        <v>20</v>
      </c>
      <c r="D97" s="8">
        <v>2000</v>
      </c>
      <c r="E97" s="55">
        <v>44131.94835648148</v>
      </c>
      <c r="F97" s="66">
        <v>1.5</v>
      </c>
      <c r="G97" s="8">
        <v>1</v>
      </c>
      <c r="H97" s="8">
        <v>2</v>
      </c>
      <c r="I97" s="8">
        <v>3</v>
      </c>
      <c r="J97" s="8">
        <v>0</v>
      </c>
      <c r="K97" s="8">
        <v>2</v>
      </c>
      <c r="L97" s="8">
        <v>1</v>
      </c>
      <c r="M97" s="8">
        <v>0</v>
      </c>
      <c r="N97" s="8">
        <v>0</v>
      </c>
      <c r="O97" s="8">
        <v>2</v>
      </c>
      <c r="P97" s="8">
        <v>1</v>
      </c>
      <c r="Q97" s="8">
        <v>3</v>
      </c>
      <c r="R97" s="8">
        <v>0</v>
      </c>
      <c r="S97" s="8">
        <v>0</v>
      </c>
      <c r="T97" s="8">
        <v>2</v>
      </c>
      <c r="U97" s="8">
        <v>3</v>
      </c>
      <c r="V97" s="8">
        <v>2</v>
      </c>
      <c r="W97" s="8">
        <v>3</v>
      </c>
      <c r="X97" s="8">
        <v>3</v>
      </c>
      <c r="Y97" s="8">
        <v>1</v>
      </c>
      <c r="Z97" s="20">
        <v>0</v>
      </c>
      <c r="AA97" s="8">
        <v>4</v>
      </c>
      <c r="AB97" s="8">
        <v>4</v>
      </c>
      <c r="AC97" s="8">
        <v>4</v>
      </c>
      <c r="AD97" s="8">
        <v>2</v>
      </c>
      <c r="AE97" s="8">
        <v>6</v>
      </c>
      <c r="AF97" s="8">
        <v>2</v>
      </c>
      <c r="AG97" s="8">
        <v>3</v>
      </c>
      <c r="AH97" s="8">
        <v>1</v>
      </c>
      <c r="AI97" s="8">
        <v>3</v>
      </c>
      <c r="AJ97" s="8">
        <v>2</v>
      </c>
      <c r="AK97" s="8">
        <v>2</v>
      </c>
      <c r="AL97" s="8">
        <v>2</v>
      </c>
      <c r="AM97" s="8">
        <v>1</v>
      </c>
      <c r="AN97" s="8">
        <v>3</v>
      </c>
      <c r="AO97" s="8">
        <v>2</v>
      </c>
      <c r="AP97" s="8">
        <v>2</v>
      </c>
      <c r="AQ97" s="8">
        <v>2</v>
      </c>
      <c r="AR97" s="8">
        <v>2</v>
      </c>
      <c r="AS97" s="8">
        <v>3</v>
      </c>
      <c r="AT97" s="8">
        <v>2</v>
      </c>
      <c r="AU97" s="8">
        <v>20</v>
      </c>
      <c r="AV97" s="11">
        <f t="shared" si="4"/>
        <v>29</v>
      </c>
      <c r="AW97" s="11">
        <f t="shared" si="5"/>
        <v>52</v>
      </c>
      <c r="AX97" s="11">
        <f t="shared" si="7"/>
        <v>24</v>
      </c>
      <c r="AY97" s="9"/>
      <c r="AZ97" s="9"/>
      <c r="BA97" s="9"/>
      <c r="BB97" s="9"/>
      <c r="BC97" s="9"/>
      <c r="BD97" s="49"/>
    </row>
    <row r="98" spans="1:56" ht="13.2">
      <c r="A98" s="1">
        <v>20324</v>
      </c>
      <c r="B98" s="8">
        <v>0</v>
      </c>
      <c r="C98" s="6">
        <f t="shared" si="6"/>
        <v>34</v>
      </c>
      <c r="D98" s="8">
        <v>1986</v>
      </c>
      <c r="E98" s="55">
        <v>44131.964756944442</v>
      </c>
      <c r="F98" s="62">
        <v>12</v>
      </c>
      <c r="G98" s="8">
        <v>1</v>
      </c>
      <c r="H98" s="8">
        <v>3</v>
      </c>
      <c r="I98" s="8">
        <v>1</v>
      </c>
      <c r="J98" s="8">
        <v>1</v>
      </c>
      <c r="K98" s="8">
        <v>1</v>
      </c>
      <c r="L98" s="8">
        <v>3</v>
      </c>
      <c r="M98" s="8">
        <v>0</v>
      </c>
      <c r="N98" s="8">
        <v>1</v>
      </c>
      <c r="O98" s="8">
        <v>1</v>
      </c>
      <c r="P98" s="8">
        <v>3</v>
      </c>
      <c r="Q98" s="8">
        <v>2</v>
      </c>
      <c r="R98" s="8">
        <v>3</v>
      </c>
      <c r="S98" s="8">
        <v>2</v>
      </c>
      <c r="T98" s="8">
        <v>1</v>
      </c>
      <c r="U98" s="8">
        <v>2</v>
      </c>
      <c r="V98" s="8">
        <v>1</v>
      </c>
      <c r="W98" s="8">
        <v>1</v>
      </c>
      <c r="X98" s="8">
        <v>1</v>
      </c>
      <c r="Y98" s="8">
        <v>0</v>
      </c>
      <c r="Z98" s="20">
        <v>3</v>
      </c>
      <c r="AA98" s="8">
        <v>8</v>
      </c>
      <c r="AB98" s="8">
        <v>4</v>
      </c>
      <c r="AC98" s="8">
        <v>3</v>
      </c>
      <c r="AD98" s="8">
        <v>4</v>
      </c>
      <c r="AE98" s="8">
        <v>5</v>
      </c>
      <c r="AF98" s="8">
        <v>2</v>
      </c>
      <c r="AG98" s="8">
        <v>4</v>
      </c>
      <c r="AH98" s="8">
        <v>3</v>
      </c>
      <c r="AI98" s="8">
        <v>3</v>
      </c>
      <c r="AJ98" s="8">
        <v>5</v>
      </c>
      <c r="AK98" s="8">
        <v>4</v>
      </c>
      <c r="AL98" s="8">
        <v>3</v>
      </c>
      <c r="AM98" s="8">
        <v>6</v>
      </c>
      <c r="AN98" s="8">
        <v>5</v>
      </c>
      <c r="AO98" s="8">
        <v>5</v>
      </c>
      <c r="AP98" s="8">
        <v>6</v>
      </c>
      <c r="AQ98" s="8">
        <v>5</v>
      </c>
      <c r="AR98" s="8">
        <v>3</v>
      </c>
      <c r="AS98" s="8">
        <v>5</v>
      </c>
      <c r="AT98" s="8">
        <v>3</v>
      </c>
      <c r="AU98" s="8">
        <v>7</v>
      </c>
      <c r="AV98" s="11">
        <f t="shared" si="4"/>
        <v>31</v>
      </c>
      <c r="AW98" s="11">
        <f t="shared" si="5"/>
        <v>86</v>
      </c>
      <c r="AX98" s="11">
        <f t="shared" si="7"/>
        <v>22</v>
      </c>
      <c r="AY98" s="9"/>
      <c r="AZ98" s="9"/>
      <c r="BA98" s="9"/>
      <c r="BB98" s="9"/>
      <c r="BC98" s="9"/>
      <c r="BD98" s="49"/>
    </row>
    <row r="99" spans="1:56" ht="13.2">
      <c r="A99" s="1">
        <v>20355</v>
      </c>
      <c r="B99" s="8">
        <v>1</v>
      </c>
      <c r="C99" s="6">
        <f t="shared" si="6"/>
        <v>20</v>
      </c>
      <c r="D99" s="8">
        <v>2000</v>
      </c>
      <c r="E99" s="55">
        <v>44131.968287037038</v>
      </c>
      <c r="F99" s="66">
        <v>20</v>
      </c>
      <c r="G99" s="8">
        <v>3</v>
      </c>
      <c r="H99" s="8">
        <v>2</v>
      </c>
      <c r="I99" s="8">
        <v>1</v>
      </c>
      <c r="J99" s="8">
        <v>1</v>
      </c>
      <c r="K99" s="8">
        <v>1</v>
      </c>
      <c r="L99" s="8">
        <v>1</v>
      </c>
      <c r="M99" s="8">
        <v>2</v>
      </c>
      <c r="N99" s="8">
        <v>3</v>
      </c>
      <c r="O99" s="8">
        <v>2</v>
      </c>
      <c r="P99" s="8">
        <v>1</v>
      </c>
      <c r="Q99" s="8">
        <v>1</v>
      </c>
      <c r="R99" s="8">
        <v>0</v>
      </c>
      <c r="S99" s="8">
        <v>1</v>
      </c>
      <c r="T99" s="8">
        <v>2</v>
      </c>
      <c r="U99" s="8">
        <v>2</v>
      </c>
      <c r="V99" s="8">
        <v>1</v>
      </c>
      <c r="W99" s="8">
        <v>1</v>
      </c>
      <c r="X99" s="8">
        <v>2</v>
      </c>
      <c r="Y99" s="8">
        <v>2</v>
      </c>
      <c r="Z99" s="20">
        <v>0</v>
      </c>
      <c r="AA99" s="8">
        <v>4</v>
      </c>
      <c r="AB99" s="8">
        <v>4</v>
      </c>
      <c r="AC99" s="8">
        <v>3</v>
      </c>
      <c r="AD99" s="8">
        <v>3</v>
      </c>
      <c r="AE99" s="8">
        <v>5</v>
      </c>
      <c r="AF99" s="8">
        <v>2</v>
      </c>
      <c r="AG99" s="8">
        <v>9</v>
      </c>
      <c r="AH99" s="8">
        <v>6</v>
      </c>
      <c r="AI99" s="8">
        <v>3</v>
      </c>
      <c r="AJ99" s="8">
        <v>3</v>
      </c>
      <c r="AK99" s="8">
        <v>4</v>
      </c>
      <c r="AL99" s="8">
        <v>5</v>
      </c>
      <c r="AM99" s="8">
        <v>5</v>
      </c>
      <c r="AN99" s="8">
        <v>8</v>
      </c>
      <c r="AO99" s="8">
        <v>10</v>
      </c>
      <c r="AP99" s="8">
        <v>5</v>
      </c>
      <c r="AQ99" s="8">
        <v>10</v>
      </c>
      <c r="AR99" s="8">
        <v>5</v>
      </c>
      <c r="AS99" s="8">
        <v>3</v>
      </c>
      <c r="AT99" s="8">
        <v>2</v>
      </c>
      <c r="AU99" s="8">
        <v>4</v>
      </c>
      <c r="AV99" s="11">
        <f t="shared" si="4"/>
        <v>29</v>
      </c>
      <c r="AW99" s="11">
        <f t="shared" si="5"/>
        <v>99</v>
      </c>
      <c r="AX99" s="11">
        <f t="shared" si="7"/>
        <v>20</v>
      </c>
      <c r="AY99" s="9"/>
      <c r="AZ99" s="9"/>
      <c r="BA99" s="9"/>
      <c r="BB99" s="9"/>
      <c r="BC99" s="9"/>
      <c r="BD99" s="49"/>
    </row>
    <row r="100" spans="1:56" ht="13.2">
      <c r="A100" s="1">
        <v>19650</v>
      </c>
      <c r="B100" s="8">
        <v>0</v>
      </c>
      <c r="C100" s="6">
        <f t="shared" si="6"/>
        <v>22</v>
      </c>
      <c r="D100" s="8">
        <v>1998</v>
      </c>
      <c r="E100" s="55">
        <v>44131.985023148147</v>
      </c>
      <c r="F100" s="62">
        <v>6</v>
      </c>
      <c r="G100" s="8">
        <v>2</v>
      </c>
      <c r="H100" s="8">
        <v>3</v>
      </c>
      <c r="I100" s="8">
        <v>0</v>
      </c>
      <c r="J100" s="8">
        <v>2</v>
      </c>
      <c r="K100" s="8">
        <v>1</v>
      </c>
      <c r="L100" s="8">
        <v>3</v>
      </c>
      <c r="M100" s="8">
        <v>0</v>
      </c>
      <c r="N100" s="8">
        <v>1</v>
      </c>
      <c r="O100" s="8">
        <v>3</v>
      </c>
      <c r="P100" s="8">
        <v>2</v>
      </c>
      <c r="Q100" s="8">
        <v>3</v>
      </c>
      <c r="R100" s="8">
        <v>2</v>
      </c>
      <c r="S100" s="8">
        <v>3</v>
      </c>
      <c r="T100" s="8">
        <v>2</v>
      </c>
      <c r="U100" s="8">
        <v>3</v>
      </c>
      <c r="V100" s="8">
        <v>2</v>
      </c>
      <c r="W100" s="8">
        <v>3</v>
      </c>
      <c r="X100" s="8">
        <v>0</v>
      </c>
      <c r="Y100" s="8">
        <v>0</v>
      </c>
      <c r="Z100" s="20">
        <v>1</v>
      </c>
      <c r="AA100" s="8">
        <v>3</v>
      </c>
      <c r="AB100" s="8">
        <v>3</v>
      </c>
      <c r="AC100" s="8">
        <v>3</v>
      </c>
      <c r="AD100" s="8">
        <v>3</v>
      </c>
      <c r="AE100" s="8">
        <v>5</v>
      </c>
      <c r="AF100" s="8">
        <v>3</v>
      </c>
      <c r="AG100" s="8">
        <v>3</v>
      </c>
      <c r="AH100" s="8">
        <v>3</v>
      </c>
      <c r="AI100" s="8">
        <v>3</v>
      </c>
      <c r="AJ100" s="8">
        <v>3</v>
      </c>
      <c r="AK100" s="8">
        <v>5</v>
      </c>
      <c r="AL100" s="8">
        <v>4</v>
      </c>
      <c r="AM100" s="8">
        <v>5</v>
      </c>
      <c r="AN100" s="8">
        <v>4</v>
      </c>
      <c r="AO100" s="8">
        <v>4</v>
      </c>
      <c r="AP100" s="8">
        <v>4</v>
      </c>
      <c r="AQ100" s="8">
        <v>3</v>
      </c>
      <c r="AR100" s="8">
        <v>3</v>
      </c>
      <c r="AS100" s="8">
        <v>1</v>
      </c>
      <c r="AT100" s="8">
        <v>5</v>
      </c>
      <c r="AU100" s="8">
        <v>16</v>
      </c>
      <c r="AV100" s="11">
        <f t="shared" si="4"/>
        <v>36</v>
      </c>
      <c r="AW100" s="11">
        <f t="shared" si="5"/>
        <v>70</v>
      </c>
      <c r="AX100" s="11">
        <f t="shared" si="7"/>
        <v>28</v>
      </c>
      <c r="AY100" s="9"/>
      <c r="AZ100" s="9"/>
      <c r="BA100" s="9"/>
      <c r="BB100" s="9"/>
      <c r="BC100" s="9"/>
      <c r="BD100" s="49"/>
    </row>
    <row r="101" spans="1:56" ht="13.2">
      <c r="A101" s="1">
        <v>20382</v>
      </c>
      <c r="B101" s="8">
        <v>0</v>
      </c>
      <c r="C101" s="6">
        <f t="shared" si="6"/>
        <v>21</v>
      </c>
      <c r="D101" s="8">
        <v>1999</v>
      </c>
      <c r="E101" s="55">
        <v>44131.987442129626</v>
      </c>
      <c r="F101" s="62">
        <v>1</v>
      </c>
      <c r="G101" s="8">
        <v>1</v>
      </c>
      <c r="H101" s="8">
        <v>1</v>
      </c>
      <c r="I101" s="8">
        <v>0</v>
      </c>
      <c r="J101" s="8">
        <v>0</v>
      </c>
      <c r="K101" s="8">
        <v>1</v>
      </c>
      <c r="L101" s="8">
        <v>0</v>
      </c>
      <c r="M101" s="8">
        <v>2</v>
      </c>
      <c r="N101" s="8">
        <v>1</v>
      </c>
      <c r="O101" s="8">
        <v>1</v>
      </c>
      <c r="P101" s="8">
        <v>1</v>
      </c>
      <c r="Q101" s="8">
        <v>2</v>
      </c>
      <c r="R101" s="8">
        <v>0</v>
      </c>
      <c r="S101" s="8">
        <v>0</v>
      </c>
      <c r="T101" s="8">
        <v>0</v>
      </c>
      <c r="U101" s="8">
        <v>2</v>
      </c>
      <c r="V101" s="8">
        <v>0</v>
      </c>
      <c r="W101" s="8">
        <v>2</v>
      </c>
      <c r="X101" s="8">
        <v>0</v>
      </c>
      <c r="Y101" s="8">
        <v>0</v>
      </c>
      <c r="Z101" s="20">
        <v>2</v>
      </c>
      <c r="AA101" s="8">
        <v>8</v>
      </c>
      <c r="AB101" s="8">
        <v>5</v>
      </c>
      <c r="AC101" s="8">
        <v>6</v>
      </c>
      <c r="AD101" s="8">
        <v>2</v>
      </c>
      <c r="AE101" s="8">
        <v>24</v>
      </c>
      <c r="AF101" s="8">
        <v>3</v>
      </c>
      <c r="AG101" s="8">
        <v>5</v>
      </c>
      <c r="AH101" s="8">
        <v>7</v>
      </c>
      <c r="AI101" s="8">
        <v>41</v>
      </c>
      <c r="AJ101" s="8">
        <v>6</v>
      </c>
      <c r="AK101" s="8">
        <v>29</v>
      </c>
      <c r="AL101" s="8">
        <v>4</v>
      </c>
      <c r="AM101" s="8">
        <v>5</v>
      </c>
      <c r="AN101" s="8">
        <v>3</v>
      </c>
      <c r="AO101" s="8">
        <v>8</v>
      </c>
      <c r="AP101" s="8">
        <v>3</v>
      </c>
      <c r="AQ101" s="8">
        <v>8</v>
      </c>
      <c r="AR101" s="8">
        <v>3</v>
      </c>
      <c r="AS101" s="8">
        <v>3</v>
      </c>
      <c r="AT101" s="8">
        <v>6</v>
      </c>
      <c r="AU101" s="8">
        <v>-21</v>
      </c>
      <c r="AV101" s="11">
        <f t="shared" si="4"/>
        <v>16</v>
      </c>
      <c r="AW101" s="11">
        <f t="shared" si="5"/>
        <v>179</v>
      </c>
      <c r="AX101" s="11">
        <f t="shared" si="7"/>
        <v>8</v>
      </c>
      <c r="AY101" s="9"/>
      <c r="AZ101" s="9"/>
      <c r="BA101" s="9"/>
      <c r="BB101" s="9"/>
      <c r="BC101" s="9"/>
      <c r="BD101" s="49"/>
    </row>
    <row r="102" spans="1:56" ht="13.2">
      <c r="A102" s="1">
        <v>19508</v>
      </c>
      <c r="B102" s="8">
        <v>0</v>
      </c>
      <c r="C102" s="6">
        <f t="shared" si="6"/>
        <v>24</v>
      </c>
      <c r="D102" s="8">
        <v>1996</v>
      </c>
      <c r="E102" s="55">
        <v>44131.990277777775</v>
      </c>
      <c r="F102" s="62">
        <v>10</v>
      </c>
      <c r="G102" s="8">
        <v>3</v>
      </c>
      <c r="H102" s="8">
        <v>0</v>
      </c>
      <c r="I102" s="8">
        <v>1</v>
      </c>
      <c r="J102" s="8">
        <v>2</v>
      </c>
      <c r="K102" s="8">
        <v>2</v>
      </c>
      <c r="L102" s="8">
        <v>2</v>
      </c>
      <c r="M102" s="8">
        <v>0</v>
      </c>
      <c r="N102" s="8">
        <v>1</v>
      </c>
      <c r="O102" s="8">
        <v>2</v>
      </c>
      <c r="P102" s="8">
        <v>3</v>
      </c>
      <c r="Q102" s="8">
        <v>1</v>
      </c>
      <c r="R102" s="8">
        <v>2</v>
      </c>
      <c r="S102" s="8">
        <v>2</v>
      </c>
      <c r="T102" s="8">
        <v>2</v>
      </c>
      <c r="U102" s="8">
        <v>2</v>
      </c>
      <c r="V102" s="8">
        <v>1</v>
      </c>
      <c r="W102" s="8">
        <v>0</v>
      </c>
      <c r="X102" s="8">
        <v>0</v>
      </c>
      <c r="Y102" s="8">
        <v>0</v>
      </c>
      <c r="Z102" s="20">
        <v>1</v>
      </c>
      <c r="AA102" s="8">
        <v>10</v>
      </c>
      <c r="AB102" s="8">
        <v>7</v>
      </c>
      <c r="AC102" s="8">
        <v>6</v>
      </c>
      <c r="AD102" s="8">
        <v>5</v>
      </c>
      <c r="AE102" s="8">
        <v>4</v>
      </c>
      <c r="AF102" s="8">
        <v>3</v>
      </c>
      <c r="AG102" s="8">
        <v>4</v>
      </c>
      <c r="AH102" s="8">
        <v>4</v>
      </c>
      <c r="AI102" s="8">
        <v>4</v>
      </c>
      <c r="AJ102" s="8">
        <v>5</v>
      </c>
      <c r="AK102" s="8">
        <v>9</v>
      </c>
      <c r="AL102" s="8">
        <v>6</v>
      </c>
      <c r="AM102" s="8">
        <v>5</v>
      </c>
      <c r="AN102" s="8">
        <v>7</v>
      </c>
      <c r="AO102" s="8">
        <v>8</v>
      </c>
      <c r="AP102" s="8">
        <v>6</v>
      </c>
      <c r="AQ102" s="8">
        <v>4</v>
      </c>
      <c r="AR102" s="8">
        <v>6</v>
      </c>
      <c r="AS102" s="8">
        <v>2</v>
      </c>
      <c r="AT102" s="8">
        <v>5</v>
      </c>
      <c r="AU102" s="8">
        <v>13</v>
      </c>
      <c r="AV102" s="11">
        <f t="shared" si="4"/>
        <v>27</v>
      </c>
      <c r="AW102" s="11">
        <f t="shared" si="5"/>
        <v>110</v>
      </c>
      <c r="AX102" s="11">
        <f t="shared" si="7"/>
        <v>23</v>
      </c>
      <c r="AY102" s="9"/>
      <c r="AZ102" s="9"/>
      <c r="BA102" s="9"/>
      <c r="BB102" s="9"/>
      <c r="BC102" s="9"/>
      <c r="BD102" s="49"/>
    </row>
    <row r="103" spans="1:56" ht="13.2">
      <c r="A103" s="1">
        <v>20384</v>
      </c>
      <c r="B103" s="8">
        <v>0</v>
      </c>
      <c r="C103" s="6">
        <f t="shared" si="6"/>
        <v>19</v>
      </c>
      <c r="D103" s="8">
        <v>2001</v>
      </c>
      <c r="E103" s="55">
        <v>44131.992465277777</v>
      </c>
      <c r="F103" s="62">
        <v>3</v>
      </c>
      <c r="G103" s="8">
        <v>2</v>
      </c>
      <c r="H103" s="8">
        <v>2</v>
      </c>
      <c r="I103" s="8">
        <v>2</v>
      </c>
      <c r="J103" s="8">
        <v>2</v>
      </c>
      <c r="K103" s="8">
        <v>1</v>
      </c>
      <c r="L103" s="8">
        <v>1</v>
      </c>
      <c r="M103" s="8">
        <v>0</v>
      </c>
      <c r="N103" s="8">
        <v>2</v>
      </c>
      <c r="O103" s="8">
        <v>1</v>
      </c>
      <c r="P103" s="8">
        <v>2</v>
      </c>
      <c r="Q103" s="8">
        <v>1</v>
      </c>
      <c r="R103" s="8">
        <v>1</v>
      </c>
      <c r="S103" s="8">
        <v>1</v>
      </c>
      <c r="T103" s="8">
        <v>2</v>
      </c>
      <c r="U103" s="8">
        <v>2</v>
      </c>
      <c r="V103" s="8">
        <v>2</v>
      </c>
      <c r="W103" s="8">
        <v>2</v>
      </c>
      <c r="X103" s="8">
        <v>1</v>
      </c>
      <c r="Y103" s="8">
        <v>1</v>
      </c>
      <c r="Z103" s="20">
        <v>3</v>
      </c>
      <c r="AA103" s="8">
        <v>3</v>
      </c>
      <c r="AB103" s="8">
        <v>4</v>
      </c>
      <c r="AC103" s="8">
        <v>2</v>
      </c>
      <c r="AD103" s="8">
        <v>4</v>
      </c>
      <c r="AE103" s="8">
        <v>4</v>
      </c>
      <c r="AF103" s="8">
        <v>2</v>
      </c>
      <c r="AG103" s="8">
        <v>6</v>
      </c>
      <c r="AH103" s="8">
        <v>3</v>
      </c>
      <c r="AI103" s="8">
        <v>3</v>
      </c>
      <c r="AJ103" s="8">
        <v>4</v>
      </c>
      <c r="AK103" s="8">
        <v>4</v>
      </c>
      <c r="AL103" s="8">
        <v>5</v>
      </c>
      <c r="AM103" s="8">
        <v>4</v>
      </c>
      <c r="AN103" s="8">
        <v>4</v>
      </c>
      <c r="AO103" s="8">
        <v>6</v>
      </c>
      <c r="AP103" s="8">
        <v>4</v>
      </c>
      <c r="AQ103" s="8">
        <v>3</v>
      </c>
      <c r="AR103" s="8">
        <v>3</v>
      </c>
      <c r="AS103" s="8">
        <v>3</v>
      </c>
      <c r="AT103" s="8">
        <v>3</v>
      </c>
      <c r="AU103" s="8">
        <v>-20</v>
      </c>
      <c r="AV103" s="11">
        <f t="shared" si="4"/>
        <v>31</v>
      </c>
      <c r="AW103" s="11">
        <f t="shared" si="5"/>
        <v>74</v>
      </c>
      <c r="AX103" s="11">
        <f t="shared" si="7"/>
        <v>22</v>
      </c>
      <c r="AY103" s="9"/>
      <c r="AZ103" s="9"/>
      <c r="BA103" s="9"/>
      <c r="BB103" s="9"/>
      <c r="BC103" s="9"/>
      <c r="BD103" s="49"/>
    </row>
    <row r="104" spans="1:56" ht="13.2">
      <c r="A104" s="1">
        <v>19410</v>
      </c>
      <c r="B104" s="8">
        <v>1</v>
      </c>
      <c r="C104" s="6">
        <f t="shared" si="6"/>
        <v>21</v>
      </c>
      <c r="D104" s="8">
        <v>1999</v>
      </c>
      <c r="E104" s="55">
        <v>44131.998449074075</v>
      </c>
      <c r="F104" s="62">
        <v>4</v>
      </c>
      <c r="G104" s="8">
        <v>3</v>
      </c>
      <c r="H104" s="8">
        <v>2</v>
      </c>
      <c r="I104" s="8">
        <v>1</v>
      </c>
      <c r="J104" s="8">
        <v>1</v>
      </c>
      <c r="K104" s="8">
        <v>0</v>
      </c>
      <c r="L104" s="8">
        <v>2</v>
      </c>
      <c r="M104" s="8">
        <v>0</v>
      </c>
      <c r="N104" s="8">
        <v>1</v>
      </c>
      <c r="O104" s="8">
        <v>2</v>
      </c>
      <c r="P104" s="8">
        <v>1</v>
      </c>
      <c r="Q104" s="8">
        <v>2</v>
      </c>
      <c r="R104" s="8">
        <v>2</v>
      </c>
      <c r="S104" s="8">
        <v>2</v>
      </c>
      <c r="T104" s="8">
        <v>2</v>
      </c>
      <c r="U104" s="8">
        <v>3</v>
      </c>
      <c r="V104" s="8">
        <v>2</v>
      </c>
      <c r="W104" s="8">
        <v>3</v>
      </c>
      <c r="X104" s="8">
        <v>2</v>
      </c>
      <c r="Y104" s="8">
        <v>2</v>
      </c>
      <c r="Z104" s="20">
        <v>3</v>
      </c>
      <c r="AA104" s="8">
        <v>2</v>
      </c>
      <c r="AB104" s="8">
        <v>1</v>
      </c>
      <c r="AC104" s="8">
        <v>2</v>
      </c>
      <c r="AD104" s="8">
        <v>2</v>
      </c>
      <c r="AE104" s="8">
        <v>3</v>
      </c>
      <c r="AF104" s="8">
        <v>2</v>
      </c>
      <c r="AG104" s="8">
        <v>2</v>
      </c>
      <c r="AH104" s="8">
        <v>2</v>
      </c>
      <c r="AI104" s="8">
        <v>2</v>
      </c>
      <c r="AJ104" s="8">
        <v>3</v>
      </c>
      <c r="AK104" s="8">
        <v>3</v>
      </c>
      <c r="AL104" s="8">
        <v>3</v>
      </c>
      <c r="AM104" s="8">
        <v>7</v>
      </c>
      <c r="AN104" s="8">
        <v>2</v>
      </c>
      <c r="AO104" s="8">
        <v>3</v>
      </c>
      <c r="AP104" s="8">
        <v>3</v>
      </c>
      <c r="AQ104" s="8">
        <v>2</v>
      </c>
      <c r="AR104" s="8">
        <v>2</v>
      </c>
      <c r="AS104" s="8">
        <v>1</v>
      </c>
      <c r="AT104" s="8">
        <v>2</v>
      </c>
      <c r="AU104" s="8">
        <v>-3</v>
      </c>
      <c r="AV104" s="11">
        <f t="shared" ref="AV104:AV154" si="8">SUM(G104:Z104)</f>
        <v>36</v>
      </c>
      <c r="AW104" s="11">
        <f t="shared" ref="AW104:AW154" si="9">SUM(AA104:AT104)</f>
        <v>49</v>
      </c>
      <c r="AX104" s="11">
        <f t="shared" si="7"/>
        <v>27</v>
      </c>
      <c r="AY104" s="9"/>
      <c r="AZ104" s="9"/>
      <c r="BA104" s="9"/>
      <c r="BB104" s="9"/>
      <c r="BC104" s="9"/>
      <c r="BD104" s="49"/>
    </row>
    <row r="105" spans="1:56" ht="13.2">
      <c r="A105" s="1">
        <v>20405</v>
      </c>
      <c r="B105" s="8">
        <v>0</v>
      </c>
      <c r="C105" s="6">
        <f t="shared" si="6"/>
        <v>24</v>
      </c>
      <c r="D105" s="8">
        <v>1996</v>
      </c>
      <c r="E105" s="55">
        <v>44132.091273148151</v>
      </c>
      <c r="F105" s="62">
        <v>8</v>
      </c>
      <c r="G105" s="8">
        <v>2</v>
      </c>
      <c r="H105" s="8">
        <v>2</v>
      </c>
      <c r="I105" s="8">
        <v>1</v>
      </c>
      <c r="J105" s="8">
        <v>1</v>
      </c>
      <c r="K105" s="8">
        <v>1</v>
      </c>
      <c r="L105" s="8">
        <v>0</v>
      </c>
      <c r="M105" s="8">
        <v>0</v>
      </c>
      <c r="N105" s="8">
        <v>1</v>
      </c>
      <c r="O105" s="8">
        <v>2</v>
      </c>
      <c r="P105" s="8">
        <v>3</v>
      </c>
      <c r="Q105" s="8">
        <v>3</v>
      </c>
      <c r="R105" s="8">
        <v>0</v>
      </c>
      <c r="S105" s="8">
        <v>0</v>
      </c>
      <c r="T105" s="8">
        <v>1</v>
      </c>
      <c r="U105" s="8">
        <v>3</v>
      </c>
      <c r="V105" s="8">
        <v>3</v>
      </c>
      <c r="W105" s="8">
        <v>3</v>
      </c>
      <c r="X105" s="8">
        <v>3</v>
      </c>
      <c r="Y105" s="8">
        <v>1</v>
      </c>
      <c r="Z105" s="20">
        <v>1</v>
      </c>
      <c r="AA105" s="8">
        <v>3</v>
      </c>
      <c r="AB105" s="8">
        <v>2</v>
      </c>
      <c r="AC105" s="8">
        <v>3</v>
      </c>
      <c r="AD105" s="8">
        <v>3</v>
      </c>
      <c r="AE105" s="8">
        <v>5</v>
      </c>
      <c r="AF105" s="8">
        <v>3</v>
      </c>
      <c r="AG105" s="8">
        <v>5</v>
      </c>
      <c r="AH105" s="8">
        <v>3</v>
      </c>
      <c r="AI105" s="8">
        <v>2</v>
      </c>
      <c r="AJ105" s="8">
        <v>2</v>
      </c>
      <c r="AK105" s="8">
        <v>3</v>
      </c>
      <c r="AL105" s="8">
        <v>2</v>
      </c>
      <c r="AM105" s="8">
        <v>3</v>
      </c>
      <c r="AN105" s="8">
        <v>4</v>
      </c>
      <c r="AO105" s="8">
        <v>3</v>
      </c>
      <c r="AP105" s="8">
        <v>3</v>
      </c>
      <c r="AQ105" s="8">
        <v>2</v>
      </c>
      <c r="AR105" s="8">
        <v>5</v>
      </c>
      <c r="AS105" s="8">
        <v>3</v>
      </c>
      <c r="AT105" s="8">
        <v>3</v>
      </c>
      <c r="AU105" s="8">
        <v>6</v>
      </c>
      <c r="AV105" s="11">
        <f t="shared" si="8"/>
        <v>31</v>
      </c>
      <c r="AW105" s="11">
        <f t="shared" si="9"/>
        <v>62</v>
      </c>
      <c r="AX105" s="11">
        <f t="shared" si="7"/>
        <v>24</v>
      </c>
      <c r="AY105" s="9"/>
      <c r="AZ105" s="9"/>
      <c r="BA105" s="9"/>
      <c r="BB105" s="9"/>
      <c r="BC105" s="9"/>
      <c r="BD105" s="49"/>
    </row>
    <row r="106" spans="1:56" ht="13.2">
      <c r="A106" s="1">
        <v>20416</v>
      </c>
      <c r="B106" s="8">
        <v>0</v>
      </c>
      <c r="C106" s="6">
        <f t="shared" si="6"/>
        <v>20</v>
      </c>
      <c r="D106" s="8">
        <v>2000</v>
      </c>
      <c r="E106" s="55">
        <v>44132.313414351855</v>
      </c>
      <c r="F106" s="62">
        <v>9</v>
      </c>
      <c r="G106" s="8">
        <v>2</v>
      </c>
      <c r="H106" s="8">
        <v>1</v>
      </c>
      <c r="I106" s="8">
        <v>1</v>
      </c>
      <c r="J106" s="8">
        <v>1</v>
      </c>
      <c r="K106" s="8">
        <v>3</v>
      </c>
      <c r="L106" s="8">
        <v>1</v>
      </c>
      <c r="M106" s="8">
        <v>1</v>
      </c>
      <c r="N106" s="8">
        <v>1</v>
      </c>
      <c r="O106" s="8">
        <v>1</v>
      </c>
      <c r="P106" s="8">
        <v>2</v>
      </c>
      <c r="Q106" s="8">
        <v>3</v>
      </c>
      <c r="R106" s="8">
        <v>0</v>
      </c>
      <c r="S106" s="8">
        <v>1</v>
      </c>
      <c r="T106" s="8">
        <v>1</v>
      </c>
      <c r="U106" s="8">
        <v>3</v>
      </c>
      <c r="V106" s="8">
        <v>2</v>
      </c>
      <c r="W106" s="8">
        <v>3</v>
      </c>
      <c r="X106" s="8">
        <v>1</v>
      </c>
      <c r="Y106" s="8">
        <v>1</v>
      </c>
      <c r="Z106" s="20">
        <v>0</v>
      </c>
      <c r="AA106" s="8">
        <v>13</v>
      </c>
      <c r="AB106" s="8">
        <v>8</v>
      </c>
      <c r="AC106" s="8">
        <v>4</v>
      </c>
      <c r="AD106" s="8">
        <v>3</v>
      </c>
      <c r="AE106" s="8">
        <v>8</v>
      </c>
      <c r="AF106" s="8">
        <v>6</v>
      </c>
      <c r="AG106" s="8">
        <v>3</v>
      </c>
      <c r="AH106" s="8">
        <v>4</v>
      </c>
      <c r="AI106" s="8">
        <v>2</v>
      </c>
      <c r="AJ106" s="8">
        <v>3</v>
      </c>
      <c r="AK106" s="8">
        <v>4</v>
      </c>
      <c r="AL106" s="8">
        <v>4</v>
      </c>
      <c r="AM106" s="8">
        <v>5</v>
      </c>
      <c r="AN106" s="8">
        <v>4</v>
      </c>
      <c r="AO106" s="8">
        <v>8</v>
      </c>
      <c r="AP106" s="8">
        <v>3</v>
      </c>
      <c r="AQ106" s="8">
        <v>4</v>
      </c>
      <c r="AR106" s="8">
        <v>8</v>
      </c>
      <c r="AS106" s="8">
        <v>4</v>
      </c>
      <c r="AT106" s="8">
        <v>3</v>
      </c>
      <c r="AU106" s="8">
        <v>-12</v>
      </c>
      <c r="AV106" s="11">
        <f t="shared" si="8"/>
        <v>29</v>
      </c>
      <c r="AW106" s="11">
        <f t="shared" si="9"/>
        <v>101</v>
      </c>
      <c r="AX106" s="11">
        <f t="shared" si="7"/>
        <v>23</v>
      </c>
      <c r="AY106" s="9"/>
      <c r="AZ106" s="9"/>
      <c r="BA106" s="9"/>
      <c r="BB106" s="9"/>
      <c r="BC106" s="9"/>
      <c r="BD106" s="49"/>
    </row>
    <row r="107" spans="1:56" ht="13.2">
      <c r="A107" s="1">
        <v>20429</v>
      </c>
      <c r="B107" s="8">
        <v>0</v>
      </c>
      <c r="C107" s="6">
        <f t="shared" si="6"/>
        <v>38</v>
      </c>
      <c r="D107" s="8">
        <v>1982</v>
      </c>
      <c r="E107" s="55">
        <v>44132.340046296296</v>
      </c>
      <c r="F107" s="66">
        <v>20</v>
      </c>
      <c r="G107" s="8">
        <v>1</v>
      </c>
      <c r="H107" s="8">
        <v>3</v>
      </c>
      <c r="I107" s="8">
        <v>2</v>
      </c>
      <c r="J107" s="8">
        <v>0</v>
      </c>
      <c r="K107" s="8">
        <v>2</v>
      </c>
      <c r="L107" s="8">
        <v>2</v>
      </c>
      <c r="M107" s="8">
        <v>3</v>
      </c>
      <c r="N107" s="8">
        <v>2</v>
      </c>
      <c r="O107" s="8">
        <v>1</v>
      </c>
      <c r="P107" s="8">
        <v>1</v>
      </c>
      <c r="Q107" s="8">
        <v>3</v>
      </c>
      <c r="R107" s="8">
        <v>2</v>
      </c>
      <c r="S107" s="8">
        <v>1</v>
      </c>
      <c r="T107" s="8">
        <v>2</v>
      </c>
      <c r="U107" s="8">
        <v>3</v>
      </c>
      <c r="V107" s="8">
        <v>2</v>
      </c>
      <c r="W107" s="8">
        <v>0</v>
      </c>
      <c r="X107" s="8">
        <v>0</v>
      </c>
      <c r="Y107" s="8">
        <v>0</v>
      </c>
      <c r="Z107" s="20">
        <v>2</v>
      </c>
      <c r="AA107" s="8">
        <v>7</v>
      </c>
      <c r="AB107" s="8">
        <v>5</v>
      </c>
      <c r="AC107" s="8">
        <v>4</v>
      </c>
      <c r="AD107" s="8">
        <v>4</v>
      </c>
      <c r="AE107" s="8">
        <v>6</v>
      </c>
      <c r="AF107" s="8">
        <v>3</v>
      </c>
      <c r="AG107" s="8">
        <v>7</v>
      </c>
      <c r="AH107" s="8">
        <v>4</v>
      </c>
      <c r="AI107" s="8">
        <v>4</v>
      </c>
      <c r="AJ107" s="8">
        <v>7</v>
      </c>
      <c r="AK107" s="8">
        <v>5</v>
      </c>
      <c r="AL107" s="8">
        <v>6</v>
      </c>
      <c r="AM107" s="8">
        <v>5</v>
      </c>
      <c r="AN107" s="8">
        <v>6</v>
      </c>
      <c r="AO107" s="8">
        <v>6</v>
      </c>
      <c r="AP107" s="8">
        <v>2</v>
      </c>
      <c r="AQ107" s="8">
        <v>4</v>
      </c>
      <c r="AR107" s="8">
        <v>5</v>
      </c>
      <c r="AS107" s="8">
        <v>4</v>
      </c>
      <c r="AT107" s="8">
        <v>4</v>
      </c>
      <c r="AU107" s="8">
        <v>40</v>
      </c>
      <c r="AV107" s="11">
        <f t="shared" si="8"/>
        <v>32</v>
      </c>
      <c r="AW107" s="11">
        <f t="shared" si="9"/>
        <v>98</v>
      </c>
      <c r="AX107" s="11">
        <f t="shared" si="7"/>
        <v>19</v>
      </c>
      <c r="AY107" s="9"/>
      <c r="AZ107" s="9"/>
      <c r="BA107" s="9"/>
      <c r="BB107" s="9"/>
      <c r="BC107" s="9"/>
      <c r="BD107" s="49"/>
    </row>
    <row r="108" spans="1:56" ht="13.2">
      <c r="A108" s="1">
        <v>20425</v>
      </c>
      <c r="B108" s="8">
        <v>0</v>
      </c>
      <c r="C108" s="6">
        <f t="shared" si="6"/>
        <v>44</v>
      </c>
      <c r="D108" s="8">
        <v>1976</v>
      </c>
      <c r="E108" s="55">
        <v>44132.345451388886</v>
      </c>
      <c r="F108" s="62">
        <v>2</v>
      </c>
      <c r="G108" s="8">
        <v>3</v>
      </c>
      <c r="H108" s="8">
        <v>3</v>
      </c>
      <c r="I108" s="8">
        <v>2</v>
      </c>
      <c r="J108" s="8">
        <v>0</v>
      </c>
      <c r="K108" s="8">
        <v>2</v>
      </c>
      <c r="L108" s="8">
        <v>0</v>
      </c>
      <c r="M108" s="8">
        <v>0</v>
      </c>
      <c r="N108" s="8">
        <v>1</v>
      </c>
      <c r="O108" s="8">
        <v>2</v>
      </c>
      <c r="P108" s="8">
        <v>3</v>
      </c>
      <c r="Q108" s="8">
        <v>3</v>
      </c>
      <c r="R108" s="8">
        <v>0</v>
      </c>
      <c r="S108" s="8">
        <v>0</v>
      </c>
      <c r="T108" s="8">
        <v>3</v>
      </c>
      <c r="U108" s="8">
        <v>0</v>
      </c>
      <c r="V108" s="8">
        <v>2</v>
      </c>
      <c r="W108" s="8">
        <v>3</v>
      </c>
      <c r="X108" s="8">
        <v>3</v>
      </c>
      <c r="Y108" s="8">
        <v>1</v>
      </c>
      <c r="Z108" s="20">
        <v>1</v>
      </c>
      <c r="AA108" s="8">
        <v>3</v>
      </c>
      <c r="AB108" s="8">
        <v>2</v>
      </c>
      <c r="AC108" s="8">
        <v>4</v>
      </c>
      <c r="AD108" s="8">
        <v>5</v>
      </c>
      <c r="AE108" s="8">
        <v>6</v>
      </c>
      <c r="AF108" s="8">
        <v>2</v>
      </c>
      <c r="AG108" s="8">
        <v>3</v>
      </c>
      <c r="AH108" s="8">
        <v>4</v>
      </c>
      <c r="AI108" s="8">
        <v>3</v>
      </c>
      <c r="AJ108" s="8">
        <v>3</v>
      </c>
      <c r="AK108" s="8">
        <v>2</v>
      </c>
      <c r="AL108" s="8">
        <v>2</v>
      </c>
      <c r="AM108" s="8">
        <v>3</v>
      </c>
      <c r="AN108" s="8">
        <v>2</v>
      </c>
      <c r="AO108" s="8">
        <v>4</v>
      </c>
      <c r="AP108" s="8">
        <v>3</v>
      </c>
      <c r="AQ108" s="8">
        <v>3</v>
      </c>
      <c r="AR108" s="8">
        <v>4</v>
      </c>
      <c r="AS108" s="8">
        <v>3</v>
      </c>
      <c r="AT108" s="8">
        <v>3</v>
      </c>
      <c r="AU108" s="8">
        <v>32</v>
      </c>
      <c r="AV108" s="11">
        <f t="shared" si="8"/>
        <v>32</v>
      </c>
      <c r="AW108" s="11">
        <f t="shared" si="9"/>
        <v>64</v>
      </c>
      <c r="AX108" s="11">
        <f t="shared" si="7"/>
        <v>27</v>
      </c>
      <c r="AY108" s="9"/>
      <c r="AZ108" s="9"/>
      <c r="BA108" s="9"/>
      <c r="BB108" s="9"/>
      <c r="BC108" s="9"/>
      <c r="BD108" s="49"/>
    </row>
    <row r="109" spans="1:56" ht="13.2">
      <c r="A109" s="1">
        <v>20439</v>
      </c>
      <c r="B109" s="8">
        <v>0</v>
      </c>
      <c r="C109" s="6">
        <f t="shared" si="6"/>
        <v>22</v>
      </c>
      <c r="D109" s="8">
        <v>1998</v>
      </c>
      <c r="E109" s="55">
        <v>44132.361238425925</v>
      </c>
      <c r="F109" s="62">
        <v>2</v>
      </c>
      <c r="G109" s="8">
        <v>3</v>
      </c>
      <c r="H109" s="8">
        <v>3</v>
      </c>
      <c r="I109" s="8">
        <v>0</v>
      </c>
      <c r="J109" s="8">
        <v>0</v>
      </c>
      <c r="K109" s="8">
        <v>1</v>
      </c>
      <c r="L109" s="8">
        <v>2</v>
      </c>
      <c r="M109" s="8">
        <v>0</v>
      </c>
      <c r="N109" s="8">
        <v>3</v>
      </c>
      <c r="O109" s="8">
        <v>3</v>
      </c>
      <c r="P109" s="8">
        <v>2</v>
      </c>
      <c r="Q109" s="8">
        <v>3</v>
      </c>
      <c r="R109" s="8">
        <v>0</v>
      </c>
      <c r="S109" s="8">
        <v>2</v>
      </c>
      <c r="T109" s="8">
        <v>0</v>
      </c>
      <c r="U109" s="8">
        <v>3</v>
      </c>
      <c r="V109" s="8">
        <v>0</v>
      </c>
      <c r="W109" s="8">
        <v>3</v>
      </c>
      <c r="X109" s="8">
        <v>1</v>
      </c>
      <c r="Y109" s="8">
        <v>0</v>
      </c>
      <c r="Z109" s="20">
        <v>0</v>
      </c>
      <c r="AA109" s="8">
        <v>4</v>
      </c>
      <c r="AB109" s="8">
        <v>3</v>
      </c>
      <c r="AC109" s="8">
        <v>4</v>
      </c>
      <c r="AD109" s="8">
        <v>2</v>
      </c>
      <c r="AE109" s="8">
        <v>3</v>
      </c>
      <c r="AF109" s="8">
        <v>3</v>
      </c>
      <c r="AG109" s="8">
        <v>2</v>
      </c>
      <c r="AH109" s="8">
        <v>3</v>
      </c>
      <c r="AI109" s="8">
        <v>2</v>
      </c>
      <c r="AJ109" s="8">
        <v>3</v>
      </c>
      <c r="AK109" s="8">
        <v>2</v>
      </c>
      <c r="AL109" s="8">
        <v>3</v>
      </c>
      <c r="AM109" s="8">
        <v>3</v>
      </c>
      <c r="AN109" s="8">
        <v>2</v>
      </c>
      <c r="AO109" s="8">
        <v>2</v>
      </c>
      <c r="AP109" s="8">
        <v>2</v>
      </c>
      <c r="AQ109" s="8">
        <v>2</v>
      </c>
      <c r="AR109" s="8">
        <v>2</v>
      </c>
      <c r="AS109" s="8">
        <v>2</v>
      </c>
      <c r="AT109" s="8">
        <v>2</v>
      </c>
      <c r="AU109" s="8">
        <v>41</v>
      </c>
      <c r="AV109" s="11">
        <f t="shared" si="8"/>
        <v>29</v>
      </c>
      <c r="AW109" s="11">
        <f t="shared" si="9"/>
        <v>51</v>
      </c>
      <c r="AX109" s="11">
        <f t="shared" si="7"/>
        <v>20</v>
      </c>
      <c r="AY109" s="9"/>
      <c r="AZ109" s="9"/>
      <c r="BA109" s="9"/>
      <c r="BB109" s="9"/>
      <c r="BC109" s="9"/>
      <c r="BD109" s="49"/>
    </row>
    <row r="110" spans="1:56" ht="13.2">
      <c r="A110" s="1">
        <v>20451</v>
      </c>
      <c r="B110" s="8">
        <v>0</v>
      </c>
      <c r="C110" s="6">
        <f t="shared" si="6"/>
        <v>44</v>
      </c>
      <c r="D110" s="8">
        <v>1976</v>
      </c>
      <c r="E110" s="55">
        <v>44132.371701388889</v>
      </c>
      <c r="F110" s="62">
        <v>8</v>
      </c>
      <c r="G110" s="8">
        <v>1</v>
      </c>
      <c r="H110" s="8">
        <v>2</v>
      </c>
      <c r="I110" s="8">
        <v>0</v>
      </c>
      <c r="J110" s="8">
        <v>0</v>
      </c>
      <c r="K110" s="8">
        <v>1</v>
      </c>
      <c r="L110" s="8">
        <v>1</v>
      </c>
      <c r="M110" s="8">
        <v>0</v>
      </c>
      <c r="N110" s="8">
        <v>0</v>
      </c>
      <c r="O110" s="8">
        <v>0</v>
      </c>
      <c r="P110" s="8">
        <v>0</v>
      </c>
      <c r="Q110" s="8">
        <v>3</v>
      </c>
      <c r="R110" s="8">
        <v>0</v>
      </c>
      <c r="S110" s="8">
        <v>0</v>
      </c>
      <c r="T110" s="8">
        <v>0</v>
      </c>
      <c r="U110" s="8">
        <v>2</v>
      </c>
      <c r="V110" s="8">
        <v>0</v>
      </c>
      <c r="W110" s="8">
        <v>2</v>
      </c>
      <c r="X110" s="8">
        <v>1</v>
      </c>
      <c r="Y110" s="8">
        <v>1</v>
      </c>
      <c r="Z110" s="20">
        <v>1</v>
      </c>
      <c r="AA110" s="8">
        <v>23</v>
      </c>
      <c r="AB110" s="8">
        <v>18</v>
      </c>
      <c r="AC110" s="8">
        <v>6</v>
      </c>
      <c r="AD110" s="8">
        <v>6</v>
      </c>
      <c r="AE110" s="8">
        <v>19</v>
      </c>
      <c r="AF110" s="8">
        <v>7</v>
      </c>
      <c r="AG110" s="8">
        <v>5</v>
      </c>
      <c r="AH110" s="8">
        <v>7</v>
      </c>
      <c r="AI110" s="8">
        <v>7</v>
      </c>
      <c r="AJ110" s="8">
        <v>13</v>
      </c>
      <c r="AK110" s="8">
        <v>6</v>
      </c>
      <c r="AL110" s="8">
        <v>6</v>
      </c>
      <c r="AM110" s="8">
        <v>6</v>
      </c>
      <c r="AN110" s="8">
        <v>5</v>
      </c>
      <c r="AO110" s="8">
        <v>7</v>
      </c>
      <c r="AP110" s="8">
        <v>6</v>
      </c>
      <c r="AQ110" s="8">
        <v>6</v>
      </c>
      <c r="AR110" s="8">
        <v>8</v>
      </c>
      <c r="AS110" s="8">
        <v>4</v>
      </c>
      <c r="AT110" s="8">
        <v>9</v>
      </c>
      <c r="AU110" s="8">
        <v>-13</v>
      </c>
      <c r="AV110" s="11">
        <f t="shared" si="8"/>
        <v>15</v>
      </c>
      <c r="AW110" s="11">
        <f t="shared" si="9"/>
        <v>174</v>
      </c>
      <c r="AX110" s="11">
        <f t="shared" si="7"/>
        <v>10</v>
      </c>
      <c r="AY110" s="9"/>
      <c r="AZ110" s="9"/>
      <c r="BA110" s="9"/>
      <c r="BB110" s="9"/>
      <c r="BC110" s="9"/>
      <c r="BD110" s="49"/>
    </row>
    <row r="111" spans="1:56" ht="13.2">
      <c r="A111" s="1">
        <v>20457</v>
      </c>
      <c r="B111" s="8">
        <v>0</v>
      </c>
      <c r="C111" s="6">
        <f t="shared" si="6"/>
        <v>23</v>
      </c>
      <c r="D111" s="8">
        <v>1997</v>
      </c>
      <c r="E111" s="55">
        <v>44132.385104166664</v>
      </c>
      <c r="F111" s="62">
        <v>6</v>
      </c>
      <c r="G111" s="8">
        <v>1</v>
      </c>
      <c r="H111" s="8">
        <v>1</v>
      </c>
      <c r="I111" s="8">
        <v>0</v>
      </c>
      <c r="J111" s="8">
        <v>0</v>
      </c>
      <c r="K111" s="8">
        <v>1</v>
      </c>
      <c r="L111" s="8">
        <v>0</v>
      </c>
      <c r="M111" s="8">
        <v>0</v>
      </c>
      <c r="N111" s="8">
        <v>2</v>
      </c>
      <c r="O111" s="8">
        <v>0</v>
      </c>
      <c r="P111" s="8">
        <v>0</v>
      </c>
      <c r="Q111" s="8">
        <v>0</v>
      </c>
      <c r="R111" s="8">
        <v>0</v>
      </c>
      <c r="S111" s="8">
        <v>2</v>
      </c>
      <c r="T111" s="8">
        <v>0</v>
      </c>
      <c r="U111" s="8">
        <v>1</v>
      </c>
      <c r="V111" s="8">
        <v>0</v>
      </c>
      <c r="W111" s="8">
        <v>2</v>
      </c>
      <c r="X111" s="8">
        <v>0</v>
      </c>
      <c r="Y111" s="8">
        <v>0</v>
      </c>
      <c r="Z111" s="20">
        <v>3</v>
      </c>
      <c r="AA111" s="8">
        <v>3</v>
      </c>
      <c r="AB111" s="8">
        <v>3</v>
      </c>
      <c r="AC111" s="8">
        <v>3</v>
      </c>
      <c r="AD111" s="8">
        <v>2</v>
      </c>
      <c r="AE111" s="8">
        <v>5</v>
      </c>
      <c r="AF111" s="8">
        <v>3</v>
      </c>
      <c r="AG111" s="8">
        <v>1</v>
      </c>
      <c r="AH111" s="8">
        <v>3</v>
      </c>
      <c r="AI111" s="8">
        <v>2</v>
      </c>
      <c r="AJ111" s="8">
        <v>3</v>
      </c>
      <c r="AK111" s="8">
        <v>3</v>
      </c>
      <c r="AL111" s="8">
        <v>3</v>
      </c>
      <c r="AM111" s="8">
        <v>4</v>
      </c>
      <c r="AN111" s="8">
        <v>2</v>
      </c>
      <c r="AO111" s="8">
        <v>3</v>
      </c>
      <c r="AP111" s="8">
        <v>2</v>
      </c>
      <c r="AQ111" s="8">
        <v>4</v>
      </c>
      <c r="AR111" s="8">
        <v>3</v>
      </c>
      <c r="AS111" s="8">
        <v>1</v>
      </c>
      <c r="AT111" s="8">
        <v>2</v>
      </c>
      <c r="AU111" s="8">
        <v>15</v>
      </c>
      <c r="AV111" s="11">
        <f t="shared" si="8"/>
        <v>13</v>
      </c>
      <c r="AW111" s="11">
        <f t="shared" si="9"/>
        <v>55</v>
      </c>
      <c r="AX111" s="11">
        <f t="shared" si="7"/>
        <v>6</v>
      </c>
      <c r="AY111" s="9"/>
      <c r="AZ111" s="9"/>
      <c r="BA111" s="9"/>
      <c r="BB111" s="9"/>
      <c r="BC111" s="9"/>
      <c r="BD111" s="49"/>
    </row>
    <row r="112" spans="1:56" ht="13.2">
      <c r="A112" s="1">
        <v>20445</v>
      </c>
      <c r="B112" s="8">
        <v>0</v>
      </c>
      <c r="C112" s="6">
        <f t="shared" si="6"/>
        <v>21</v>
      </c>
      <c r="D112" s="8">
        <v>1999</v>
      </c>
      <c r="E112" s="55">
        <v>44132.386238425926</v>
      </c>
      <c r="F112" s="62">
        <v>4</v>
      </c>
      <c r="G112" s="8">
        <v>2</v>
      </c>
      <c r="H112" s="8">
        <v>2</v>
      </c>
      <c r="I112" s="8">
        <v>2</v>
      </c>
      <c r="J112" s="8">
        <v>2</v>
      </c>
      <c r="K112" s="8">
        <v>1</v>
      </c>
      <c r="L112" s="8">
        <v>2</v>
      </c>
      <c r="M112" s="8">
        <v>1</v>
      </c>
      <c r="N112" s="8">
        <v>1</v>
      </c>
      <c r="O112" s="8">
        <v>3</v>
      </c>
      <c r="P112" s="8">
        <v>1</v>
      </c>
      <c r="Q112" s="8">
        <v>2</v>
      </c>
      <c r="R112" s="8">
        <v>1</v>
      </c>
      <c r="S112" s="8">
        <v>2</v>
      </c>
      <c r="T112" s="8">
        <v>2</v>
      </c>
      <c r="U112" s="8">
        <v>2</v>
      </c>
      <c r="V112" s="8">
        <v>2</v>
      </c>
      <c r="W112" s="8">
        <v>2</v>
      </c>
      <c r="X112" s="8">
        <v>2</v>
      </c>
      <c r="Y112" s="8">
        <v>1</v>
      </c>
      <c r="Z112" s="20">
        <v>0</v>
      </c>
      <c r="AA112" s="8">
        <v>4</v>
      </c>
      <c r="AB112" s="8">
        <v>2</v>
      </c>
      <c r="AC112" s="8">
        <v>3</v>
      </c>
      <c r="AD112" s="8">
        <v>3</v>
      </c>
      <c r="AE112" s="8">
        <v>4</v>
      </c>
      <c r="AF112" s="8">
        <v>1</v>
      </c>
      <c r="AG112" s="8">
        <v>5</v>
      </c>
      <c r="AH112" s="8">
        <v>3</v>
      </c>
      <c r="AI112" s="8">
        <v>2</v>
      </c>
      <c r="AJ112" s="8">
        <v>3</v>
      </c>
      <c r="AK112" s="8">
        <v>4</v>
      </c>
      <c r="AL112" s="8">
        <v>4</v>
      </c>
      <c r="AM112" s="8">
        <v>5</v>
      </c>
      <c r="AN112" s="8">
        <v>3</v>
      </c>
      <c r="AO112" s="8">
        <v>4</v>
      </c>
      <c r="AP112" s="8">
        <v>3</v>
      </c>
      <c r="AQ112" s="8">
        <v>3</v>
      </c>
      <c r="AR112" s="8">
        <v>2</v>
      </c>
      <c r="AS112" s="8">
        <v>5</v>
      </c>
      <c r="AT112" s="8">
        <v>2</v>
      </c>
      <c r="AU112" s="8">
        <v>-22</v>
      </c>
      <c r="AV112" s="11">
        <f t="shared" si="8"/>
        <v>33</v>
      </c>
      <c r="AW112" s="11">
        <f t="shared" si="9"/>
        <v>65</v>
      </c>
      <c r="AX112" s="11">
        <f t="shared" si="7"/>
        <v>27</v>
      </c>
      <c r="AY112" s="9"/>
      <c r="AZ112" s="9"/>
      <c r="BA112" s="9"/>
      <c r="BB112" s="9"/>
      <c r="BC112" s="9"/>
      <c r="BD112" s="49"/>
    </row>
    <row r="113" spans="1:56" ht="13.2">
      <c r="A113" s="1">
        <v>20463</v>
      </c>
      <c r="B113" s="8">
        <v>1</v>
      </c>
      <c r="C113" s="6">
        <f t="shared" si="6"/>
        <v>21</v>
      </c>
      <c r="D113" s="8">
        <v>1999</v>
      </c>
      <c r="E113" s="55">
        <v>44132.386550925927</v>
      </c>
      <c r="F113" s="62">
        <v>3</v>
      </c>
      <c r="G113" s="8">
        <v>1</v>
      </c>
      <c r="H113" s="8">
        <v>2</v>
      </c>
      <c r="I113" s="8">
        <v>2</v>
      </c>
      <c r="J113" s="8">
        <v>1</v>
      </c>
      <c r="K113" s="8">
        <v>2</v>
      </c>
      <c r="L113" s="8">
        <v>1</v>
      </c>
      <c r="M113" s="8">
        <v>0</v>
      </c>
      <c r="N113" s="8">
        <v>2</v>
      </c>
      <c r="O113" s="8">
        <v>1</v>
      </c>
      <c r="P113" s="8">
        <v>1</v>
      </c>
      <c r="Q113" s="8">
        <v>0</v>
      </c>
      <c r="R113" s="8">
        <v>1</v>
      </c>
      <c r="S113" s="8">
        <v>1</v>
      </c>
      <c r="T113" s="8">
        <v>1</v>
      </c>
      <c r="U113" s="8">
        <v>2</v>
      </c>
      <c r="V113" s="8">
        <v>1</v>
      </c>
      <c r="W113" s="8">
        <v>1</v>
      </c>
      <c r="X113" s="8">
        <v>0</v>
      </c>
      <c r="Y113" s="8">
        <v>0</v>
      </c>
      <c r="Z113" s="20">
        <v>1</v>
      </c>
      <c r="AA113" s="8">
        <v>8</v>
      </c>
      <c r="AB113" s="8">
        <v>16</v>
      </c>
      <c r="AC113" s="8">
        <v>6</v>
      </c>
      <c r="AD113" s="8">
        <v>1</v>
      </c>
      <c r="AE113" s="8">
        <v>10</v>
      </c>
      <c r="AF113" s="8">
        <v>13</v>
      </c>
      <c r="AG113" s="8">
        <v>4</v>
      </c>
      <c r="AH113" s="8">
        <v>5</v>
      </c>
      <c r="AI113" s="8">
        <v>22</v>
      </c>
      <c r="AJ113" s="8">
        <v>5</v>
      </c>
      <c r="AK113" s="8">
        <v>5</v>
      </c>
      <c r="AL113" s="8">
        <v>6</v>
      </c>
      <c r="AM113" s="8">
        <v>5</v>
      </c>
      <c r="AN113" s="8">
        <v>6</v>
      </c>
      <c r="AO113" s="8">
        <v>11</v>
      </c>
      <c r="AP113" s="8">
        <v>3</v>
      </c>
      <c r="AQ113" s="8">
        <v>3</v>
      </c>
      <c r="AR113" s="8">
        <v>3</v>
      </c>
      <c r="AS113" s="8">
        <v>2</v>
      </c>
      <c r="AT113" s="8">
        <v>2</v>
      </c>
      <c r="AU113" s="8">
        <v>-14</v>
      </c>
      <c r="AV113" s="11">
        <f t="shared" si="8"/>
        <v>21</v>
      </c>
      <c r="AW113" s="11">
        <f t="shared" si="9"/>
        <v>136</v>
      </c>
      <c r="AX113" s="11">
        <f t="shared" si="7"/>
        <v>14</v>
      </c>
      <c r="AY113" s="9"/>
      <c r="AZ113" s="9"/>
      <c r="BA113" s="9"/>
      <c r="BB113" s="9"/>
      <c r="BC113" s="9"/>
      <c r="BD113" s="49"/>
    </row>
    <row r="114" spans="1:56" ht="13.2">
      <c r="A114" s="1">
        <v>20467</v>
      </c>
      <c r="B114" s="8">
        <v>0</v>
      </c>
      <c r="C114" s="6">
        <f t="shared" si="6"/>
        <v>20</v>
      </c>
      <c r="D114" s="8">
        <v>2000</v>
      </c>
      <c r="E114" s="55">
        <v>44132.403333333335</v>
      </c>
      <c r="F114" s="66">
        <v>10</v>
      </c>
      <c r="G114" s="8">
        <v>2</v>
      </c>
      <c r="H114" s="8">
        <v>2</v>
      </c>
      <c r="I114" s="8">
        <v>2</v>
      </c>
      <c r="J114" s="8">
        <v>2</v>
      </c>
      <c r="K114" s="8">
        <v>2</v>
      </c>
      <c r="L114" s="8">
        <v>2</v>
      </c>
      <c r="M114" s="8">
        <v>2</v>
      </c>
      <c r="N114" s="8">
        <v>1</v>
      </c>
      <c r="O114" s="8">
        <v>2</v>
      </c>
      <c r="P114" s="8">
        <v>1</v>
      </c>
      <c r="Q114" s="8">
        <v>2</v>
      </c>
      <c r="R114" s="8">
        <v>1</v>
      </c>
      <c r="S114" s="8">
        <v>2</v>
      </c>
      <c r="T114" s="8">
        <v>2</v>
      </c>
      <c r="U114" s="8">
        <v>2</v>
      </c>
      <c r="V114" s="8">
        <v>2</v>
      </c>
      <c r="W114" s="8">
        <v>2</v>
      </c>
      <c r="X114" s="8">
        <v>2</v>
      </c>
      <c r="Y114" s="8">
        <v>1</v>
      </c>
      <c r="Z114" s="20">
        <v>1</v>
      </c>
      <c r="AA114" s="8">
        <v>3</v>
      </c>
      <c r="AB114" s="8">
        <v>7</v>
      </c>
      <c r="AC114" s="8">
        <v>4</v>
      </c>
      <c r="AD114" s="8">
        <v>2</v>
      </c>
      <c r="AE114" s="8">
        <v>4</v>
      </c>
      <c r="AF114" s="8">
        <v>2</v>
      </c>
      <c r="AG114" s="8">
        <v>3</v>
      </c>
      <c r="AH114" s="8">
        <v>4</v>
      </c>
      <c r="AI114" s="8">
        <v>2</v>
      </c>
      <c r="AJ114" s="8">
        <v>3</v>
      </c>
      <c r="AK114" s="8">
        <v>9</v>
      </c>
      <c r="AL114" s="8">
        <v>3</v>
      </c>
      <c r="AM114" s="8">
        <v>5</v>
      </c>
      <c r="AN114" s="8">
        <v>3</v>
      </c>
      <c r="AO114" s="8">
        <v>5</v>
      </c>
      <c r="AP114" s="8">
        <v>2</v>
      </c>
      <c r="AQ114" s="8">
        <v>5</v>
      </c>
      <c r="AR114" s="8">
        <v>3</v>
      </c>
      <c r="AS114" s="8">
        <v>2</v>
      </c>
      <c r="AT114" s="8">
        <v>5</v>
      </c>
      <c r="AU114" s="8">
        <v>-35</v>
      </c>
      <c r="AV114" s="11">
        <f t="shared" si="8"/>
        <v>35</v>
      </c>
      <c r="AW114" s="11">
        <f t="shared" si="9"/>
        <v>76</v>
      </c>
      <c r="AX114" s="11">
        <f t="shared" si="7"/>
        <v>27</v>
      </c>
      <c r="AY114" s="9"/>
      <c r="AZ114" s="9"/>
      <c r="BA114" s="9"/>
      <c r="BB114" s="9"/>
      <c r="BC114" s="9"/>
      <c r="BD114" s="49"/>
    </row>
    <row r="115" spans="1:56" ht="13.2">
      <c r="A115" s="1">
        <v>20492</v>
      </c>
      <c r="B115" s="8">
        <v>1</v>
      </c>
      <c r="C115" s="6">
        <f t="shared" si="6"/>
        <v>22</v>
      </c>
      <c r="D115" s="8">
        <v>1998</v>
      </c>
      <c r="E115" s="55">
        <v>44132.42931712963</v>
      </c>
      <c r="F115" s="62">
        <v>6</v>
      </c>
      <c r="G115" s="8">
        <v>3</v>
      </c>
      <c r="H115" s="8">
        <v>1</v>
      </c>
      <c r="I115" s="8">
        <v>2</v>
      </c>
      <c r="J115" s="8">
        <v>1</v>
      </c>
      <c r="K115" s="8">
        <v>3</v>
      </c>
      <c r="L115" s="8">
        <v>2</v>
      </c>
      <c r="M115" s="8">
        <v>0</v>
      </c>
      <c r="N115" s="8">
        <v>3</v>
      </c>
      <c r="O115" s="8">
        <v>3</v>
      </c>
      <c r="P115" s="8">
        <v>2</v>
      </c>
      <c r="Q115" s="8">
        <v>3</v>
      </c>
      <c r="R115" s="8">
        <v>1</v>
      </c>
      <c r="S115" s="8">
        <v>2</v>
      </c>
      <c r="T115" s="8">
        <v>3</v>
      </c>
      <c r="U115" s="8">
        <v>3</v>
      </c>
      <c r="V115" s="8">
        <v>3</v>
      </c>
      <c r="W115" s="8">
        <v>3</v>
      </c>
      <c r="X115" s="8">
        <v>3</v>
      </c>
      <c r="Y115" s="8">
        <v>3</v>
      </c>
      <c r="Z115" s="20">
        <v>1</v>
      </c>
      <c r="AA115" s="8">
        <v>3</v>
      </c>
      <c r="AB115" s="8">
        <v>4</v>
      </c>
      <c r="AC115" s="8">
        <v>3</v>
      </c>
      <c r="AD115" s="8">
        <v>3</v>
      </c>
      <c r="AE115" s="8">
        <v>3</v>
      </c>
      <c r="AF115" s="8">
        <v>4</v>
      </c>
      <c r="AG115" s="8">
        <v>3</v>
      </c>
      <c r="AH115" s="8">
        <v>2</v>
      </c>
      <c r="AI115" s="8">
        <v>4</v>
      </c>
      <c r="AJ115" s="8">
        <v>3</v>
      </c>
      <c r="AK115" s="8">
        <v>3</v>
      </c>
      <c r="AL115" s="8">
        <v>6</v>
      </c>
      <c r="AM115" s="8">
        <v>4</v>
      </c>
      <c r="AN115" s="8">
        <v>4</v>
      </c>
      <c r="AO115" s="8">
        <v>4</v>
      </c>
      <c r="AP115" s="8">
        <v>2</v>
      </c>
      <c r="AQ115" s="8">
        <v>4</v>
      </c>
      <c r="AR115" s="8">
        <v>2</v>
      </c>
      <c r="AS115" s="8">
        <v>5</v>
      </c>
      <c r="AT115" s="8">
        <v>5</v>
      </c>
      <c r="AU115" s="8">
        <v>4</v>
      </c>
      <c r="AV115" s="11">
        <f t="shared" si="8"/>
        <v>45</v>
      </c>
      <c r="AW115" s="11">
        <f t="shared" si="9"/>
        <v>71</v>
      </c>
      <c r="AX115" s="11">
        <f t="shared" si="7"/>
        <v>37</v>
      </c>
      <c r="AY115" s="9"/>
      <c r="AZ115" s="9"/>
      <c r="BA115" s="9"/>
      <c r="BB115" s="9"/>
      <c r="BC115" s="9"/>
      <c r="BD115" s="49"/>
    </row>
    <row r="116" spans="1:56" ht="13.2">
      <c r="A116" s="1">
        <v>20487</v>
      </c>
      <c r="B116" s="8">
        <v>0</v>
      </c>
      <c r="C116" s="6">
        <f t="shared" si="6"/>
        <v>21</v>
      </c>
      <c r="D116" s="8">
        <v>1999</v>
      </c>
      <c r="E116" s="55">
        <v>44132.431134259263</v>
      </c>
      <c r="F116" s="66">
        <v>3</v>
      </c>
      <c r="G116" s="8">
        <v>3</v>
      </c>
      <c r="H116" s="8">
        <v>3</v>
      </c>
      <c r="I116" s="8">
        <v>3</v>
      </c>
      <c r="J116" s="8">
        <v>3</v>
      </c>
      <c r="K116" s="8">
        <v>3</v>
      </c>
      <c r="L116" s="8">
        <v>1</v>
      </c>
      <c r="M116" s="8">
        <v>1</v>
      </c>
      <c r="N116" s="8">
        <v>2</v>
      </c>
      <c r="O116" s="8">
        <v>1</v>
      </c>
      <c r="P116" s="8">
        <v>3</v>
      </c>
      <c r="Q116" s="8">
        <v>2</v>
      </c>
      <c r="R116" s="8">
        <v>0</v>
      </c>
      <c r="S116" s="8">
        <v>1</v>
      </c>
      <c r="T116" s="8">
        <v>3</v>
      </c>
      <c r="U116" s="8">
        <v>3</v>
      </c>
      <c r="V116" s="8">
        <v>3</v>
      </c>
      <c r="W116" s="8">
        <v>3</v>
      </c>
      <c r="X116" s="8">
        <v>3</v>
      </c>
      <c r="Y116" s="8">
        <v>3</v>
      </c>
      <c r="Z116" s="20">
        <v>3</v>
      </c>
      <c r="AA116" s="8">
        <v>3</v>
      </c>
      <c r="AB116" s="8">
        <v>5</v>
      </c>
      <c r="AC116" s="8">
        <v>4</v>
      </c>
      <c r="AD116" s="8">
        <v>3</v>
      </c>
      <c r="AE116" s="8">
        <v>10</v>
      </c>
      <c r="AF116" s="8">
        <v>5</v>
      </c>
      <c r="AG116" s="8">
        <v>5</v>
      </c>
      <c r="AH116" s="8">
        <v>5</v>
      </c>
      <c r="AI116" s="8">
        <v>7</v>
      </c>
      <c r="AJ116" s="8">
        <v>6</v>
      </c>
      <c r="AK116" s="8">
        <v>5</v>
      </c>
      <c r="AL116" s="8">
        <v>6</v>
      </c>
      <c r="AM116" s="8">
        <v>13</v>
      </c>
      <c r="AN116" s="8">
        <v>4</v>
      </c>
      <c r="AO116" s="8">
        <v>6</v>
      </c>
      <c r="AP116" s="8">
        <v>3</v>
      </c>
      <c r="AQ116" s="8">
        <v>5</v>
      </c>
      <c r="AR116" s="8">
        <v>3</v>
      </c>
      <c r="AS116" s="8">
        <v>3</v>
      </c>
      <c r="AT116" s="8">
        <v>2</v>
      </c>
      <c r="AU116" s="8">
        <v>11</v>
      </c>
      <c r="AV116" s="11">
        <f t="shared" si="8"/>
        <v>47</v>
      </c>
      <c r="AW116" s="11">
        <f t="shared" si="9"/>
        <v>103</v>
      </c>
      <c r="AX116" s="11">
        <f t="shared" si="7"/>
        <v>35</v>
      </c>
      <c r="AY116" s="9"/>
      <c r="AZ116" s="9"/>
      <c r="BA116" s="9"/>
      <c r="BB116" s="9"/>
      <c r="BC116" s="9"/>
      <c r="BD116" s="49"/>
    </row>
    <row r="117" spans="1:56" ht="13.2">
      <c r="A117" s="1">
        <v>20517</v>
      </c>
      <c r="B117" s="8">
        <v>0</v>
      </c>
      <c r="C117" s="6">
        <f t="shared" si="6"/>
        <v>26</v>
      </c>
      <c r="D117" s="8">
        <v>1994</v>
      </c>
      <c r="E117" s="55">
        <v>44132.448750000003</v>
      </c>
      <c r="F117" s="62">
        <v>4</v>
      </c>
      <c r="G117" s="8">
        <v>2</v>
      </c>
      <c r="H117" s="8">
        <v>1</v>
      </c>
      <c r="I117" s="8">
        <v>0</v>
      </c>
      <c r="J117" s="8">
        <v>1</v>
      </c>
      <c r="K117" s="8">
        <v>0</v>
      </c>
      <c r="L117" s="8">
        <v>0</v>
      </c>
      <c r="M117" s="8">
        <v>3</v>
      </c>
      <c r="N117" s="8">
        <v>1</v>
      </c>
      <c r="O117" s="8">
        <v>1</v>
      </c>
      <c r="P117" s="8">
        <v>0</v>
      </c>
      <c r="Q117" s="8">
        <v>3</v>
      </c>
      <c r="R117" s="8">
        <v>0</v>
      </c>
      <c r="S117" s="8">
        <v>0</v>
      </c>
      <c r="T117" s="8">
        <v>0</v>
      </c>
      <c r="U117" s="8">
        <v>3</v>
      </c>
      <c r="V117" s="8">
        <v>1</v>
      </c>
      <c r="W117" s="8">
        <v>0</v>
      </c>
      <c r="X117" s="8">
        <v>0</v>
      </c>
      <c r="Y117" s="8">
        <v>0</v>
      </c>
      <c r="Z117" s="20">
        <v>1</v>
      </c>
      <c r="AA117" s="8">
        <v>8</v>
      </c>
      <c r="AB117" s="8">
        <v>11</v>
      </c>
      <c r="AC117" s="8">
        <v>7</v>
      </c>
      <c r="AD117" s="8">
        <v>3</v>
      </c>
      <c r="AE117" s="8">
        <v>7</v>
      </c>
      <c r="AF117" s="8">
        <v>3</v>
      </c>
      <c r="AG117" s="8">
        <v>6</v>
      </c>
      <c r="AH117" s="8">
        <v>4</v>
      </c>
      <c r="AI117" s="8">
        <v>6</v>
      </c>
      <c r="AJ117" s="8">
        <v>7</v>
      </c>
      <c r="AK117" s="8">
        <v>6</v>
      </c>
      <c r="AL117" s="8">
        <v>4</v>
      </c>
      <c r="AM117" s="8">
        <v>3</v>
      </c>
      <c r="AN117" s="8">
        <v>5</v>
      </c>
      <c r="AO117" s="8">
        <v>5</v>
      </c>
      <c r="AP117" s="8">
        <v>4</v>
      </c>
      <c r="AQ117" s="8">
        <v>4</v>
      </c>
      <c r="AR117" s="8">
        <v>4</v>
      </c>
      <c r="AS117" s="8">
        <v>4</v>
      </c>
      <c r="AT117" s="8">
        <v>7</v>
      </c>
      <c r="AU117" s="8">
        <v>24</v>
      </c>
      <c r="AV117" s="11">
        <f t="shared" si="8"/>
        <v>17</v>
      </c>
      <c r="AW117" s="11">
        <f t="shared" si="9"/>
        <v>108</v>
      </c>
      <c r="AX117" s="11">
        <f t="shared" si="7"/>
        <v>8</v>
      </c>
      <c r="AY117" s="9"/>
      <c r="AZ117" s="9"/>
      <c r="BA117" s="9"/>
      <c r="BB117" s="9"/>
      <c r="BC117" s="9"/>
      <c r="BD117" s="49"/>
    </row>
    <row r="118" spans="1:56" ht="13.2">
      <c r="A118" s="1">
        <v>20520</v>
      </c>
      <c r="B118" s="8">
        <v>0</v>
      </c>
      <c r="C118" s="6">
        <f t="shared" si="6"/>
        <v>22</v>
      </c>
      <c r="D118" s="8">
        <v>1998</v>
      </c>
      <c r="E118" s="55">
        <v>44132.450543981482</v>
      </c>
      <c r="F118" s="66">
        <v>1</v>
      </c>
      <c r="G118" s="8">
        <v>1</v>
      </c>
      <c r="H118" s="8">
        <v>1</v>
      </c>
      <c r="I118" s="8">
        <v>0</v>
      </c>
      <c r="J118" s="8">
        <v>1</v>
      </c>
      <c r="K118" s="8">
        <v>1</v>
      </c>
      <c r="L118" s="8">
        <v>1</v>
      </c>
      <c r="M118" s="8">
        <v>1</v>
      </c>
      <c r="N118" s="8">
        <v>1</v>
      </c>
      <c r="O118" s="8">
        <v>0</v>
      </c>
      <c r="P118" s="8">
        <v>2</v>
      </c>
      <c r="Q118" s="8">
        <v>1</v>
      </c>
      <c r="R118" s="8">
        <v>0</v>
      </c>
      <c r="S118" s="8">
        <v>0</v>
      </c>
      <c r="T118" s="8">
        <v>0</v>
      </c>
      <c r="U118" s="8">
        <v>2</v>
      </c>
      <c r="V118" s="8">
        <v>0</v>
      </c>
      <c r="W118" s="8">
        <v>2</v>
      </c>
      <c r="X118" s="8">
        <v>2</v>
      </c>
      <c r="Y118" s="8">
        <v>0</v>
      </c>
      <c r="Z118" s="20">
        <v>2</v>
      </c>
      <c r="AA118" s="8">
        <v>5</v>
      </c>
      <c r="AB118" s="8">
        <v>4</v>
      </c>
      <c r="AC118" s="8">
        <v>6</v>
      </c>
      <c r="AD118" s="8">
        <v>4</v>
      </c>
      <c r="AE118" s="8">
        <v>5</v>
      </c>
      <c r="AF118" s="8">
        <v>2</v>
      </c>
      <c r="AG118" s="8">
        <v>4</v>
      </c>
      <c r="AH118" s="8">
        <v>2</v>
      </c>
      <c r="AI118" s="8">
        <v>7</v>
      </c>
      <c r="AJ118" s="8">
        <v>6</v>
      </c>
      <c r="AK118" s="8">
        <v>7</v>
      </c>
      <c r="AL118" s="8">
        <v>3</v>
      </c>
      <c r="AM118" s="8">
        <v>3</v>
      </c>
      <c r="AN118" s="8">
        <v>2</v>
      </c>
      <c r="AO118" s="8">
        <v>4</v>
      </c>
      <c r="AP118" s="8">
        <v>3</v>
      </c>
      <c r="AQ118" s="8">
        <v>2</v>
      </c>
      <c r="AR118" s="8">
        <v>3</v>
      </c>
      <c r="AS118" s="8">
        <v>3</v>
      </c>
      <c r="AT118" s="8">
        <v>3</v>
      </c>
      <c r="AU118" s="8">
        <v>-21</v>
      </c>
      <c r="AV118" s="11">
        <f t="shared" si="8"/>
        <v>18</v>
      </c>
      <c r="AW118" s="11">
        <f t="shared" si="9"/>
        <v>78</v>
      </c>
      <c r="AX118" s="11">
        <f t="shared" si="7"/>
        <v>11</v>
      </c>
      <c r="AY118" s="9"/>
      <c r="AZ118" s="9"/>
      <c r="BA118" s="9"/>
      <c r="BB118" s="9"/>
      <c r="BC118" s="9"/>
      <c r="BD118" s="49"/>
    </row>
    <row r="119" spans="1:56" ht="13.2">
      <c r="A119" s="1">
        <v>20529</v>
      </c>
      <c r="B119" s="8">
        <v>0</v>
      </c>
      <c r="C119" s="6">
        <f t="shared" si="6"/>
        <v>22</v>
      </c>
      <c r="D119" s="8">
        <v>1998</v>
      </c>
      <c r="E119" s="55">
        <v>44132.459467592591</v>
      </c>
      <c r="F119" s="62">
        <v>5</v>
      </c>
      <c r="G119" s="8">
        <v>1</v>
      </c>
      <c r="H119" s="8">
        <v>2</v>
      </c>
      <c r="I119" s="8">
        <v>0</v>
      </c>
      <c r="J119" s="8">
        <v>3</v>
      </c>
      <c r="K119" s="8">
        <v>2</v>
      </c>
      <c r="L119" s="8">
        <v>2</v>
      </c>
      <c r="M119" s="8">
        <v>0</v>
      </c>
      <c r="N119" s="8">
        <v>1</v>
      </c>
      <c r="O119" s="8">
        <v>1</v>
      </c>
      <c r="P119" s="8">
        <v>1</v>
      </c>
      <c r="Q119" s="8">
        <v>2</v>
      </c>
      <c r="R119" s="8">
        <v>0</v>
      </c>
      <c r="S119" s="8">
        <v>2</v>
      </c>
      <c r="T119" s="8">
        <v>1</v>
      </c>
      <c r="U119" s="8">
        <v>3</v>
      </c>
      <c r="V119" s="8">
        <v>1</v>
      </c>
      <c r="W119" s="8">
        <v>2</v>
      </c>
      <c r="X119" s="8">
        <v>1</v>
      </c>
      <c r="Y119" s="8">
        <v>1</v>
      </c>
      <c r="Z119" s="20">
        <v>3</v>
      </c>
      <c r="AA119" s="8">
        <v>28</v>
      </c>
      <c r="AB119" s="8">
        <v>10</v>
      </c>
      <c r="AC119" s="8">
        <v>4</v>
      </c>
      <c r="AD119" s="8">
        <v>3</v>
      </c>
      <c r="AE119" s="8">
        <v>6</v>
      </c>
      <c r="AF119" s="8">
        <v>4</v>
      </c>
      <c r="AG119" s="8">
        <v>5</v>
      </c>
      <c r="AH119" s="8">
        <v>5</v>
      </c>
      <c r="AI119" s="8">
        <v>3</v>
      </c>
      <c r="AJ119" s="8">
        <v>11</v>
      </c>
      <c r="AK119" s="8">
        <v>5</v>
      </c>
      <c r="AL119" s="8">
        <v>8</v>
      </c>
      <c r="AM119" s="8">
        <v>5</v>
      </c>
      <c r="AN119" s="8">
        <v>3</v>
      </c>
      <c r="AO119" s="8">
        <v>4</v>
      </c>
      <c r="AP119" s="8">
        <v>4</v>
      </c>
      <c r="AQ119" s="8">
        <v>8</v>
      </c>
      <c r="AR119" s="8">
        <v>5</v>
      </c>
      <c r="AS119" s="8">
        <v>2</v>
      </c>
      <c r="AT119" s="8">
        <v>2</v>
      </c>
      <c r="AU119" s="8">
        <v>-2</v>
      </c>
      <c r="AV119" s="11">
        <f t="shared" si="8"/>
        <v>29</v>
      </c>
      <c r="AW119" s="11">
        <f t="shared" si="9"/>
        <v>125</v>
      </c>
      <c r="AX119" s="11">
        <f t="shared" si="7"/>
        <v>20</v>
      </c>
      <c r="AY119" s="9"/>
      <c r="AZ119" s="9"/>
      <c r="BA119" s="9"/>
      <c r="BB119" s="9"/>
      <c r="BC119" s="9"/>
      <c r="BD119" s="49"/>
    </row>
    <row r="120" spans="1:56" ht="13.2">
      <c r="A120" s="1">
        <v>20513</v>
      </c>
      <c r="B120" s="8">
        <v>0</v>
      </c>
      <c r="C120" s="6">
        <f t="shared" si="6"/>
        <v>24</v>
      </c>
      <c r="D120" s="8">
        <v>1996</v>
      </c>
      <c r="E120" s="55">
        <v>44132.459490740737</v>
      </c>
      <c r="F120" s="62">
        <v>4</v>
      </c>
      <c r="G120" s="8">
        <v>2</v>
      </c>
      <c r="H120" s="8">
        <v>1</v>
      </c>
      <c r="I120" s="8">
        <v>2</v>
      </c>
      <c r="J120" s="8">
        <v>1</v>
      </c>
      <c r="K120" s="8">
        <v>1</v>
      </c>
      <c r="L120" s="8">
        <v>1</v>
      </c>
      <c r="M120" s="8">
        <v>1</v>
      </c>
      <c r="N120" s="8">
        <v>2</v>
      </c>
      <c r="O120" s="8">
        <v>1</v>
      </c>
      <c r="P120" s="8">
        <v>2</v>
      </c>
      <c r="Q120" s="8">
        <v>1</v>
      </c>
      <c r="R120" s="8">
        <v>1</v>
      </c>
      <c r="S120" s="8">
        <v>1</v>
      </c>
      <c r="T120" s="8">
        <v>1</v>
      </c>
      <c r="U120" s="8">
        <v>2</v>
      </c>
      <c r="V120" s="8">
        <v>1</v>
      </c>
      <c r="W120" s="8">
        <v>2</v>
      </c>
      <c r="X120" s="8">
        <v>1</v>
      </c>
      <c r="Y120" s="8">
        <v>1</v>
      </c>
      <c r="Z120" s="20">
        <v>2</v>
      </c>
      <c r="AA120" s="8">
        <v>3</v>
      </c>
      <c r="AB120" s="8">
        <v>2</v>
      </c>
      <c r="AC120" s="8">
        <v>2</v>
      </c>
      <c r="AD120" s="8">
        <v>2</v>
      </c>
      <c r="AE120" s="8">
        <v>3</v>
      </c>
      <c r="AF120" s="8">
        <v>1</v>
      </c>
      <c r="AG120" s="8">
        <v>3</v>
      </c>
      <c r="AH120" s="8">
        <v>1</v>
      </c>
      <c r="AI120" s="8">
        <v>2</v>
      </c>
      <c r="AJ120" s="8">
        <v>2</v>
      </c>
      <c r="AK120" s="8">
        <v>2</v>
      </c>
      <c r="AL120" s="8">
        <v>3</v>
      </c>
      <c r="AM120" s="8">
        <v>3</v>
      </c>
      <c r="AN120" s="8">
        <v>1</v>
      </c>
      <c r="AO120" s="8">
        <v>2</v>
      </c>
      <c r="AP120" s="8">
        <v>3</v>
      </c>
      <c r="AQ120" s="8">
        <v>2</v>
      </c>
      <c r="AR120" s="8">
        <v>3</v>
      </c>
      <c r="AS120" s="8">
        <v>3</v>
      </c>
      <c r="AT120" s="8">
        <v>3</v>
      </c>
      <c r="AU120" s="8">
        <v>-33</v>
      </c>
      <c r="AV120" s="11">
        <f t="shared" si="8"/>
        <v>27</v>
      </c>
      <c r="AW120" s="11">
        <f t="shared" si="9"/>
        <v>46</v>
      </c>
      <c r="AX120" s="11">
        <f t="shared" si="7"/>
        <v>19</v>
      </c>
      <c r="AY120" s="9"/>
      <c r="AZ120" s="9"/>
      <c r="BA120" s="9"/>
      <c r="BB120" s="9"/>
      <c r="BC120" s="9"/>
      <c r="BD120" s="49"/>
    </row>
    <row r="121" spans="1:56" ht="13.2">
      <c r="A121" s="1">
        <v>20511</v>
      </c>
      <c r="B121" s="8">
        <v>0</v>
      </c>
      <c r="C121" s="6">
        <f t="shared" si="6"/>
        <v>36</v>
      </c>
      <c r="D121" s="8">
        <v>1984</v>
      </c>
      <c r="E121" s="55">
        <v>44132.461111111108</v>
      </c>
      <c r="F121" s="62">
        <v>4</v>
      </c>
      <c r="G121" s="8">
        <v>2</v>
      </c>
      <c r="H121" s="8">
        <v>2</v>
      </c>
      <c r="I121" s="8">
        <v>1</v>
      </c>
      <c r="J121" s="8">
        <v>1</v>
      </c>
      <c r="K121" s="8">
        <v>2</v>
      </c>
      <c r="L121" s="8">
        <v>2</v>
      </c>
      <c r="M121" s="8">
        <v>2</v>
      </c>
      <c r="N121" s="8">
        <v>1</v>
      </c>
      <c r="O121" s="8">
        <v>2</v>
      </c>
      <c r="P121" s="8">
        <v>1</v>
      </c>
      <c r="Q121" s="8">
        <v>2</v>
      </c>
      <c r="R121" s="8">
        <v>1</v>
      </c>
      <c r="S121" s="8">
        <v>1</v>
      </c>
      <c r="T121" s="8">
        <v>1</v>
      </c>
      <c r="U121" s="8">
        <v>2</v>
      </c>
      <c r="V121" s="8">
        <v>1</v>
      </c>
      <c r="W121" s="8">
        <v>2</v>
      </c>
      <c r="X121" s="8">
        <v>2</v>
      </c>
      <c r="Y121" s="8">
        <v>1</v>
      </c>
      <c r="Z121" s="20">
        <v>1</v>
      </c>
      <c r="AA121" s="8">
        <v>4</v>
      </c>
      <c r="AB121" s="8">
        <v>3</v>
      </c>
      <c r="AC121" s="8">
        <v>4</v>
      </c>
      <c r="AD121" s="8">
        <v>2</v>
      </c>
      <c r="AE121" s="8">
        <v>6</v>
      </c>
      <c r="AF121" s="8">
        <v>3</v>
      </c>
      <c r="AG121" s="8">
        <v>4</v>
      </c>
      <c r="AH121" s="8">
        <v>3</v>
      </c>
      <c r="AI121" s="8">
        <v>4</v>
      </c>
      <c r="AJ121" s="8">
        <v>3</v>
      </c>
      <c r="AK121" s="8">
        <v>5</v>
      </c>
      <c r="AL121" s="8">
        <v>2</v>
      </c>
      <c r="AM121" s="8">
        <v>3</v>
      </c>
      <c r="AN121" s="8">
        <v>3</v>
      </c>
      <c r="AO121" s="8">
        <v>4</v>
      </c>
      <c r="AP121" s="8">
        <v>3</v>
      </c>
      <c r="AQ121" s="8">
        <v>4</v>
      </c>
      <c r="AR121" s="8">
        <v>3</v>
      </c>
      <c r="AS121" s="8">
        <v>4</v>
      </c>
      <c r="AT121" s="8">
        <v>3</v>
      </c>
      <c r="AU121" s="8">
        <v>-38</v>
      </c>
      <c r="AV121" s="11">
        <f t="shared" si="8"/>
        <v>30</v>
      </c>
      <c r="AW121" s="11">
        <f t="shared" si="9"/>
        <v>70</v>
      </c>
      <c r="AX121" s="11">
        <f t="shared" si="7"/>
        <v>22</v>
      </c>
      <c r="AY121" s="9"/>
      <c r="AZ121" s="9"/>
      <c r="BA121" s="9"/>
      <c r="BB121" s="9"/>
      <c r="BC121" s="9"/>
      <c r="BD121" s="49"/>
    </row>
    <row r="122" spans="1:56" ht="13.2">
      <c r="A122" s="1">
        <v>20508</v>
      </c>
      <c r="B122" s="8">
        <v>0</v>
      </c>
      <c r="C122" s="6">
        <f t="shared" si="6"/>
        <v>22</v>
      </c>
      <c r="D122" s="8">
        <v>1998</v>
      </c>
      <c r="E122" s="55">
        <v>44132.46199074074</v>
      </c>
      <c r="F122" s="62">
        <v>3</v>
      </c>
      <c r="G122" s="8">
        <v>2</v>
      </c>
      <c r="H122" s="8">
        <v>1</v>
      </c>
      <c r="I122" s="8">
        <v>1</v>
      </c>
      <c r="J122" s="8">
        <v>2</v>
      </c>
      <c r="K122" s="8">
        <v>2</v>
      </c>
      <c r="L122" s="8">
        <v>1</v>
      </c>
      <c r="M122" s="8">
        <v>1</v>
      </c>
      <c r="N122" s="8">
        <v>2</v>
      </c>
      <c r="O122" s="8">
        <v>1</v>
      </c>
      <c r="P122" s="8">
        <v>1</v>
      </c>
      <c r="Q122" s="8">
        <v>2</v>
      </c>
      <c r="R122" s="8">
        <v>0</v>
      </c>
      <c r="S122" s="8">
        <v>1</v>
      </c>
      <c r="T122" s="8">
        <v>1</v>
      </c>
      <c r="U122" s="8">
        <v>3</v>
      </c>
      <c r="V122" s="8">
        <v>1</v>
      </c>
      <c r="W122" s="8">
        <v>1</v>
      </c>
      <c r="X122" s="8">
        <v>1</v>
      </c>
      <c r="Y122" s="8">
        <v>0</v>
      </c>
      <c r="Z122" s="20">
        <v>0</v>
      </c>
      <c r="AA122" s="8">
        <v>27</v>
      </c>
      <c r="AB122" s="8">
        <v>5</v>
      </c>
      <c r="AC122" s="8">
        <v>7</v>
      </c>
      <c r="AD122" s="8">
        <v>17</v>
      </c>
      <c r="AE122" s="8">
        <v>11</v>
      </c>
      <c r="AF122" s="8">
        <v>5</v>
      </c>
      <c r="AG122" s="8">
        <v>5</v>
      </c>
      <c r="AH122" s="8">
        <v>5</v>
      </c>
      <c r="AI122" s="8">
        <v>5</v>
      </c>
      <c r="AJ122" s="8">
        <v>5</v>
      </c>
      <c r="AK122" s="8">
        <v>9</v>
      </c>
      <c r="AL122" s="8">
        <v>4</v>
      </c>
      <c r="AM122" s="8">
        <v>7</v>
      </c>
      <c r="AN122" s="8">
        <v>13</v>
      </c>
      <c r="AO122" s="8">
        <v>9</v>
      </c>
      <c r="AP122" s="8">
        <v>4</v>
      </c>
      <c r="AQ122" s="8">
        <v>8</v>
      </c>
      <c r="AR122" s="8">
        <v>4</v>
      </c>
      <c r="AS122" s="8">
        <v>5</v>
      </c>
      <c r="AT122" s="8">
        <v>3</v>
      </c>
      <c r="AU122" s="8">
        <v>-24</v>
      </c>
      <c r="AV122" s="11">
        <f t="shared" si="8"/>
        <v>24</v>
      </c>
      <c r="AW122" s="11">
        <f t="shared" si="9"/>
        <v>158</v>
      </c>
      <c r="AX122" s="11">
        <f t="shared" si="7"/>
        <v>17</v>
      </c>
      <c r="AY122" s="9"/>
      <c r="AZ122" s="9"/>
      <c r="BA122" s="9"/>
      <c r="BB122" s="9"/>
      <c r="BC122" s="9"/>
      <c r="BD122" s="49"/>
    </row>
    <row r="123" spans="1:56" ht="13.2">
      <c r="A123" s="1">
        <v>20548</v>
      </c>
      <c r="B123" s="8">
        <v>1</v>
      </c>
      <c r="C123" s="6">
        <f t="shared" si="6"/>
        <v>23</v>
      </c>
      <c r="D123" s="8">
        <v>1997</v>
      </c>
      <c r="E123" s="55">
        <v>44132.483101851853</v>
      </c>
      <c r="F123" s="62">
        <v>5</v>
      </c>
      <c r="G123" s="8">
        <v>1</v>
      </c>
      <c r="H123" s="8">
        <v>0</v>
      </c>
      <c r="I123" s="8">
        <v>0</v>
      </c>
      <c r="J123" s="8">
        <v>2</v>
      </c>
      <c r="K123" s="8">
        <v>2</v>
      </c>
      <c r="L123" s="8">
        <v>1</v>
      </c>
      <c r="M123" s="8">
        <v>0</v>
      </c>
      <c r="N123" s="8">
        <v>0</v>
      </c>
      <c r="O123" s="8">
        <v>0</v>
      </c>
      <c r="P123" s="8">
        <v>2</v>
      </c>
      <c r="Q123" s="8">
        <v>1</v>
      </c>
      <c r="R123" s="8">
        <v>2</v>
      </c>
      <c r="S123" s="8">
        <v>1</v>
      </c>
      <c r="T123" s="8">
        <v>1</v>
      </c>
      <c r="U123" s="8">
        <v>2</v>
      </c>
      <c r="V123" s="8">
        <v>1</v>
      </c>
      <c r="W123" s="8">
        <v>2</v>
      </c>
      <c r="X123" s="8">
        <v>0</v>
      </c>
      <c r="Y123" s="8">
        <v>0</v>
      </c>
      <c r="Z123" s="20">
        <v>2</v>
      </c>
      <c r="AA123" s="8">
        <v>4</v>
      </c>
      <c r="AB123" s="8">
        <v>5</v>
      </c>
      <c r="AC123" s="8">
        <v>7</v>
      </c>
      <c r="AD123" s="8">
        <v>4</v>
      </c>
      <c r="AE123" s="8">
        <v>27</v>
      </c>
      <c r="AF123" s="8">
        <v>4</v>
      </c>
      <c r="AG123" s="8">
        <v>7</v>
      </c>
      <c r="AH123" s="8">
        <v>5</v>
      </c>
      <c r="AI123" s="8">
        <v>3</v>
      </c>
      <c r="AJ123" s="8">
        <v>9</v>
      </c>
      <c r="AK123" s="8">
        <v>4</v>
      </c>
      <c r="AL123" s="8">
        <v>29</v>
      </c>
      <c r="AM123" s="8">
        <v>7</v>
      </c>
      <c r="AN123" s="8">
        <v>4</v>
      </c>
      <c r="AO123" s="8">
        <v>10</v>
      </c>
      <c r="AP123" s="8">
        <v>2</v>
      </c>
      <c r="AQ123" s="8">
        <v>6</v>
      </c>
      <c r="AR123" s="8">
        <v>6</v>
      </c>
      <c r="AS123" s="8">
        <v>2</v>
      </c>
      <c r="AT123" s="8">
        <v>5</v>
      </c>
      <c r="AU123" s="8">
        <v>-1</v>
      </c>
      <c r="AV123" s="11">
        <f t="shared" si="8"/>
        <v>20</v>
      </c>
      <c r="AW123" s="11">
        <f t="shared" si="9"/>
        <v>150</v>
      </c>
      <c r="AX123" s="11">
        <f t="shared" si="7"/>
        <v>16</v>
      </c>
      <c r="AY123" s="9"/>
      <c r="AZ123" s="9"/>
      <c r="BA123" s="9"/>
      <c r="BB123" s="9"/>
      <c r="BC123" s="9"/>
      <c r="BD123" s="49"/>
    </row>
    <row r="124" spans="1:56" ht="13.2">
      <c r="A124" s="1">
        <v>20555</v>
      </c>
      <c r="B124" s="8">
        <v>0</v>
      </c>
      <c r="C124" s="6">
        <f t="shared" si="6"/>
        <v>21</v>
      </c>
      <c r="D124" s="8">
        <v>1999</v>
      </c>
      <c r="E124" s="55">
        <v>44132.49559027778</v>
      </c>
      <c r="F124" s="62">
        <v>2</v>
      </c>
      <c r="G124" s="8">
        <v>3</v>
      </c>
      <c r="H124" s="8">
        <v>2</v>
      </c>
      <c r="I124" s="8">
        <v>0</v>
      </c>
      <c r="J124" s="8">
        <v>0</v>
      </c>
      <c r="K124" s="8">
        <v>2</v>
      </c>
      <c r="L124" s="8">
        <v>2</v>
      </c>
      <c r="M124" s="8">
        <v>0</v>
      </c>
      <c r="N124" s="8">
        <v>3</v>
      </c>
      <c r="O124" s="8">
        <v>2</v>
      </c>
      <c r="P124" s="8">
        <v>3</v>
      </c>
      <c r="Q124" s="8">
        <v>3</v>
      </c>
      <c r="R124" s="8">
        <v>1</v>
      </c>
      <c r="S124" s="8">
        <v>0</v>
      </c>
      <c r="T124" s="8">
        <v>1</v>
      </c>
      <c r="U124" s="8">
        <v>2</v>
      </c>
      <c r="V124" s="8">
        <v>2</v>
      </c>
      <c r="W124" s="8">
        <v>3</v>
      </c>
      <c r="X124" s="8">
        <v>3</v>
      </c>
      <c r="Y124" s="8">
        <v>2</v>
      </c>
      <c r="Z124" s="20">
        <v>2</v>
      </c>
      <c r="AA124" s="8">
        <v>2</v>
      </c>
      <c r="AB124" s="8">
        <v>6</v>
      </c>
      <c r="AC124" s="8">
        <v>4</v>
      </c>
      <c r="AD124" s="8">
        <v>2</v>
      </c>
      <c r="AE124" s="8">
        <v>5</v>
      </c>
      <c r="AF124" s="8">
        <v>5</v>
      </c>
      <c r="AG124" s="8">
        <v>2</v>
      </c>
      <c r="AH124" s="8">
        <v>4</v>
      </c>
      <c r="AI124" s="8">
        <v>3</v>
      </c>
      <c r="AJ124" s="8">
        <v>3</v>
      </c>
      <c r="AK124" s="8">
        <v>3</v>
      </c>
      <c r="AL124" s="8">
        <v>4</v>
      </c>
      <c r="AM124" s="8">
        <v>4</v>
      </c>
      <c r="AN124" s="8">
        <v>3</v>
      </c>
      <c r="AO124" s="8">
        <v>6</v>
      </c>
      <c r="AP124" s="8">
        <v>2</v>
      </c>
      <c r="AQ124" s="8">
        <v>5</v>
      </c>
      <c r="AR124" s="8">
        <v>3</v>
      </c>
      <c r="AS124" s="8">
        <v>6</v>
      </c>
      <c r="AT124" s="8">
        <v>5</v>
      </c>
      <c r="AU124" s="8">
        <v>6</v>
      </c>
      <c r="AV124" s="11">
        <f t="shared" si="8"/>
        <v>36</v>
      </c>
      <c r="AW124" s="11">
        <f t="shared" si="9"/>
        <v>77</v>
      </c>
      <c r="AX124" s="11">
        <f t="shared" si="7"/>
        <v>27</v>
      </c>
      <c r="AY124" s="9"/>
      <c r="AZ124" s="9"/>
      <c r="BA124" s="9"/>
      <c r="BB124" s="9"/>
      <c r="BC124" s="9"/>
      <c r="BD124" s="49"/>
    </row>
    <row r="125" spans="1:56" ht="13.2">
      <c r="A125" s="1">
        <v>20572</v>
      </c>
      <c r="B125" s="8">
        <v>1</v>
      </c>
      <c r="C125" s="6">
        <f t="shared" si="6"/>
        <v>21</v>
      </c>
      <c r="D125" s="8">
        <v>1999</v>
      </c>
      <c r="E125" s="55">
        <v>44132.509074074071</v>
      </c>
      <c r="F125" s="62">
        <v>4</v>
      </c>
      <c r="G125" s="8">
        <v>1</v>
      </c>
      <c r="H125" s="8">
        <v>2</v>
      </c>
      <c r="I125" s="8">
        <v>0</v>
      </c>
      <c r="J125" s="8">
        <v>2</v>
      </c>
      <c r="K125" s="8">
        <v>1</v>
      </c>
      <c r="L125" s="8">
        <v>2</v>
      </c>
      <c r="M125" s="8">
        <v>1</v>
      </c>
      <c r="N125" s="8">
        <v>0</v>
      </c>
      <c r="O125" s="8">
        <v>1</v>
      </c>
      <c r="P125" s="8">
        <v>1</v>
      </c>
      <c r="Q125" s="8">
        <v>2</v>
      </c>
      <c r="R125" s="8">
        <v>1</v>
      </c>
      <c r="S125" s="8">
        <v>2</v>
      </c>
      <c r="T125" s="8">
        <v>1</v>
      </c>
      <c r="U125" s="8">
        <v>2</v>
      </c>
      <c r="V125" s="8">
        <v>1</v>
      </c>
      <c r="W125" s="8">
        <v>1</v>
      </c>
      <c r="X125" s="8">
        <v>2</v>
      </c>
      <c r="Y125" s="8">
        <v>0</v>
      </c>
      <c r="Z125" s="20">
        <v>2</v>
      </c>
      <c r="AA125" s="8">
        <v>6</v>
      </c>
      <c r="AB125" s="8">
        <v>5</v>
      </c>
      <c r="AC125" s="8">
        <v>5</v>
      </c>
      <c r="AD125" s="8">
        <v>3</v>
      </c>
      <c r="AE125" s="8">
        <v>6</v>
      </c>
      <c r="AF125" s="8">
        <v>7</v>
      </c>
      <c r="AG125" s="8">
        <v>4</v>
      </c>
      <c r="AH125" s="8">
        <v>7</v>
      </c>
      <c r="AI125" s="8">
        <v>4</v>
      </c>
      <c r="AJ125" s="8">
        <v>4</v>
      </c>
      <c r="AK125" s="8">
        <v>5</v>
      </c>
      <c r="AL125" s="8">
        <v>11</v>
      </c>
      <c r="AM125" s="8">
        <v>4</v>
      </c>
      <c r="AN125" s="8">
        <v>4</v>
      </c>
      <c r="AO125" s="8">
        <v>6</v>
      </c>
      <c r="AP125" s="8">
        <v>3</v>
      </c>
      <c r="AQ125" s="8">
        <v>4</v>
      </c>
      <c r="AR125" s="8">
        <v>6</v>
      </c>
      <c r="AS125" s="8">
        <v>5</v>
      </c>
      <c r="AT125" s="8">
        <v>4</v>
      </c>
      <c r="AU125" s="8">
        <v>-20</v>
      </c>
      <c r="AV125" s="11">
        <f t="shared" si="8"/>
        <v>25</v>
      </c>
      <c r="AW125" s="11">
        <f t="shared" si="9"/>
        <v>103</v>
      </c>
      <c r="AX125" s="11">
        <f t="shared" si="7"/>
        <v>18</v>
      </c>
      <c r="AY125" s="9"/>
      <c r="AZ125" s="9"/>
      <c r="BA125" s="9"/>
      <c r="BB125" s="9"/>
      <c r="BC125" s="9"/>
      <c r="BD125" s="49"/>
    </row>
    <row r="126" spans="1:56" ht="13.2">
      <c r="A126" s="1">
        <v>20579</v>
      </c>
      <c r="B126" s="8">
        <v>1</v>
      </c>
      <c r="C126" s="6">
        <f t="shared" si="6"/>
        <v>25</v>
      </c>
      <c r="D126" s="8">
        <v>1995</v>
      </c>
      <c r="E126" s="55">
        <v>44132.51153935185</v>
      </c>
      <c r="F126" s="62">
        <v>4</v>
      </c>
      <c r="G126" s="8">
        <v>3</v>
      </c>
      <c r="H126" s="8">
        <v>2</v>
      </c>
      <c r="I126" s="8">
        <v>2</v>
      </c>
      <c r="J126" s="8">
        <v>3</v>
      </c>
      <c r="K126" s="8">
        <v>1</v>
      </c>
      <c r="L126" s="8">
        <v>3</v>
      </c>
      <c r="M126" s="8">
        <v>1</v>
      </c>
      <c r="N126" s="8">
        <v>1</v>
      </c>
      <c r="O126" s="8">
        <v>2</v>
      </c>
      <c r="P126" s="8">
        <v>1</v>
      </c>
      <c r="Q126" s="8">
        <v>3</v>
      </c>
      <c r="R126" s="8">
        <v>2</v>
      </c>
      <c r="S126" s="8">
        <v>3</v>
      </c>
      <c r="T126" s="8">
        <v>2</v>
      </c>
      <c r="U126" s="8">
        <v>3</v>
      </c>
      <c r="V126" s="8">
        <v>2</v>
      </c>
      <c r="W126" s="8">
        <v>3</v>
      </c>
      <c r="X126" s="8">
        <v>2</v>
      </c>
      <c r="Y126" s="8">
        <v>2</v>
      </c>
      <c r="Z126" s="20">
        <v>2</v>
      </c>
      <c r="AA126" s="8">
        <v>5</v>
      </c>
      <c r="AB126" s="8">
        <v>6</v>
      </c>
      <c r="AC126" s="8">
        <v>5</v>
      </c>
      <c r="AD126" s="8">
        <v>2</v>
      </c>
      <c r="AE126" s="8">
        <v>4</v>
      </c>
      <c r="AF126" s="8">
        <v>3</v>
      </c>
      <c r="AG126" s="8">
        <v>5</v>
      </c>
      <c r="AH126" s="8">
        <v>5</v>
      </c>
      <c r="AI126" s="8">
        <v>2</v>
      </c>
      <c r="AJ126" s="8">
        <v>5</v>
      </c>
      <c r="AK126" s="8">
        <v>4</v>
      </c>
      <c r="AL126" s="8">
        <v>6</v>
      </c>
      <c r="AM126" s="8">
        <v>4</v>
      </c>
      <c r="AN126" s="8">
        <v>4</v>
      </c>
      <c r="AO126" s="8">
        <v>5</v>
      </c>
      <c r="AP126" s="8">
        <v>3</v>
      </c>
      <c r="AQ126" s="8">
        <v>3</v>
      </c>
      <c r="AR126" s="8">
        <v>3</v>
      </c>
      <c r="AS126" s="8">
        <v>4</v>
      </c>
      <c r="AT126" s="8">
        <v>4</v>
      </c>
      <c r="AU126" s="8">
        <v>-22</v>
      </c>
      <c r="AV126" s="11">
        <f t="shared" si="8"/>
        <v>43</v>
      </c>
      <c r="AW126" s="11">
        <f t="shared" si="9"/>
        <v>82</v>
      </c>
      <c r="AX126" s="11">
        <f t="shared" si="7"/>
        <v>34</v>
      </c>
      <c r="AY126" s="9"/>
      <c r="AZ126" s="9"/>
      <c r="BA126" s="9"/>
      <c r="BB126" s="9"/>
      <c r="BC126" s="9"/>
      <c r="BD126" s="49"/>
    </row>
    <row r="127" spans="1:56" ht="13.2">
      <c r="A127" s="1">
        <v>20557</v>
      </c>
      <c r="B127" s="8">
        <v>0</v>
      </c>
      <c r="C127" s="6">
        <f t="shared" si="6"/>
        <v>32</v>
      </c>
      <c r="D127" s="8">
        <v>1988</v>
      </c>
      <c r="E127" s="55">
        <v>44132.517951388887</v>
      </c>
      <c r="F127" s="62">
        <v>5.5</v>
      </c>
      <c r="G127" s="8">
        <v>2</v>
      </c>
      <c r="H127" s="8">
        <v>2</v>
      </c>
      <c r="I127" s="8">
        <v>1</v>
      </c>
      <c r="J127" s="8">
        <v>1</v>
      </c>
      <c r="K127" s="8">
        <v>1</v>
      </c>
      <c r="L127" s="8">
        <v>1</v>
      </c>
      <c r="M127" s="8">
        <v>0</v>
      </c>
      <c r="N127" s="8">
        <v>1</v>
      </c>
      <c r="O127" s="8">
        <v>1</v>
      </c>
      <c r="P127" s="8">
        <v>2</v>
      </c>
      <c r="Q127" s="8">
        <v>2</v>
      </c>
      <c r="R127" s="8">
        <v>1</v>
      </c>
      <c r="S127" s="8">
        <v>1</v>
      </c>
      <c r="T127" s="8">
        <v>0</v>
      </c>
      <c r="U127" s="8">
        <v>2</v>
      </c>
      <c r="V127" s="8">
        <v>1</v>
      </c>
      <c r="W127" s="8">
        <v>2</v>
      </c>
      <c r="X127" s="8">
        <v>1</v>
      </c>
      <c r="Y127" s="8">
        <v>0</v>
      </c>
      <c r="Z127" s="20">
        <v>1</v>
      </c>
      <c r="AA127" s="8">
        <v>5</v>
      </c>
      <c r="AB127" s="8">
        <v>5</v>
      </c>
      <c r="AC127" s="8">
        <v>3</v>
      </c>
      <c r="AD127" s="8">
        <v>3</v>
      </c>
      <c r="AE127" s="8">
        <v>5</v>
      </c>
      <c r="AF127" s="8">
        <v>3</v>
      </c>
      <c r="AG127" s="8">
        <v>4</v>
      </c>
      <c r="AH127" s="8">
        <v>5</v>
      </c>
      <c r="AI127" s="8">
        <v>5</v>
      </c>
      <c r="AJ127" s="8">
        <v>4</v>
      </c>
      <c r="AK127" s="8">
        <v>5</v>
      </c>
      <c r="AL127" s="8">
        <v>5</v>
      </c>
      <c r="AM127" s="8">
        <v>4</v>
      </c>
      <c r="AN127" s="8">
        <v>4</v>
      </c>
      <c r="AO127" s="8">
        <v>14</v>
      </c>
      <c r="AP127" s="8">
        <v>7</v>
      </c>
      <c r="AQ127" s="8">
        <v>4</v>
      </c>
      <c r="AR127" s="8">
        <v>5</v>
      </c>
      <c r="AS127" s="8">
        <v>2</v>
      </c>
      <c r="AT127" s="8">
        <v>5</v>
      </c>
      <c r="AU127" s="8">
        <v>-35</v>
      </c>
      <c r="AV127" s="11">
        <f t="shared" si="8"/>
        <v>23</v>
      </c>
      <c r="AW127" s="11">
        <f t="shared" si="9"/>
        <v>97</v>
      </c>
      <c r="AX127" s="11">
        <f t="shared" si="7"/>
        <v>17</v>
      </c>
      <c r="AY127" s="9"/>
      <c r="AZ127" s="9"/>
      <c r="BA127" s="9"/>
      <c r="BB127" s="9"/>
      <c r="BC127" s="9"/>
      <c r="BD127" s="49"/>
    </row>
    <row r="128" spans="1:56" ht="13.2">
      <c r="A128" s="1">
        <v>20592</v>
      </c>
      <c r="B128" s="8">
        <v>1</v>
      </c>
      <c r="C128" s="6">
        <f t="shared" si="6"/>
        <v>45</v>
      </c>
      <c r="D128" s="8">
        <v>1975</v>
      </c>
      <c r="E128" s="55">
        <v>44132.520104166666</v>
      </c>
      <c r="F128" s="62">
        <v>4</v>
      </c>
      <c r="G128" s="8">
        <v>2</v>
      </c>
      <c r="H128" s="8">
        <v>2</v>
      </c>
      <c r="I128" s="8">
        <v>1</v>
      </c>
      <c r="J128" s="8">
        <v>1</v>
      </c>
      <c r="K128" s="8">
        <v>0</v>
      </c>
      <c r="L128" s="8">
        <v>2</v>
      </c>
      <c r="M128" s="8">
        <v>0</v>
      </c>
      <c r="N128" s="8">
        <v>0</v>
      </c>
      <c r="O128" s="8">
        <v>2</v>
      </c>
      <c r="P128" s="8">
        <v>2</v>
      </c>
      <c r="Q128" s="8">
        <v>3</v>
      </c>
      <c r="R128" s="8">
        <v>0</v>
      </c>
      <c r="S128" s="8">
        <v>0</v>
      </c>
      <c r="T128" s="8">
        <v>1</v>
      </c>
      <c r="U128" s="8">
        <v>1</v>
      </c>
      <c r="V128" s="8">
        <v>1</v>
      </c>
      <c r="W128" s="8">
        <v>3</v>
      </c>
      <c r="X128" s="8">
        <v>3</v>
      </c>
      <c r="Y128" s="8">
        <v>2</v>
      </c>
      <c r="Z128" s="20">
        <v>0</v>
      </c>
      <c r="AA128" s="8">
        <v>85</v>
      </c>
      <c r="AB128" s="8">
        <v>4</v>
      </c>
      <c r="AC128" s="8">
        <v>5</v>
      </c>
      <c r="AD128" s="8">
        <v>4</v>
      </c>
      <c r="AE128" s="8">
        <v>6</v>
      </c>
      <c r="AF128" s="8">
        <v>3</v>
      </c>
      <c r="AG128" s="8">
        <v>4</v>
      </c>
      <c r="AH128" s="8">
        <v>4</v>
      </c>
      <c r="AI128" s="8">
        <v>2</v>
      </c>
      <c r="AJ128" s="8">
        <v>22</v>
      </c>
      <c r="AK128" s="8">
        <v>27</v>
      </c>
      <c r="AL128" s="8">
        <v>5</v>
      </c>
      <c r="AM128" s="8">
        <v>5</v>
      </c>
      <c r="AN128" s="8">
        <v>7</v>
      </c>
      <c r="AO128" s="8">
        <v>10</v>
      </c>
      <c r="AP128" s="8">
        <v>4</v>
      </c>
      <c r="AQ128" s="8">
        <v>7</v>
      </c>
      <c r="AR128" s="8">
        <v>11</v>
      </c>
      <c r="AS128" s="8">
        <v>6</v>
      </c>
      <c r="AT128" s="8">
        <v>5</v>
      </c>
      <c r="AU128" s="8">
        <v>-10</v>
      </c>
      <c r="AV128" s="11">
        <f t="shared" si="8"/>
        <v>26</v>
      </c>
      <c r="AW128" s="11">
        <f t="shared" si="9"/>
        <v>226</v>
      </c>
      <c r="AX128" s="11">
        <f t="shared" si="7"/>
        <v>23</v>
      </c>
      <c r="AY128" s="9"/>
      <c r="AZ128" s="9"/>
      <c r="BA128" s="9"/>
      <c r="BB128" s="9"/>
      <c r="BC128" s="9"/>
      <c r="BD128" s="49"/>
    </row>
    <row r="129" spans="1:56" ht="13.2">
      <c r="A129" s="1">
        <v>20599</v>
      </c>
      <c r="B129" s="8">
        <v>0</v>
      </c>
      <c r="C129" s="6">
        <f t="shared" si="6"/>
        <v>20</v>
      </c>
      <c r="D129" s="8">
        <v>2000</v>
      </c>
      <c r="E129" s="55">
        <v>44132.531909722224</v>
      </c>
      <c r="F129" s="62">
        <v>1</v>
      </c>
      <c r="G129" s="8">
        <v>2</v>
      </c>
      <c r="H129" s="8">
        <v>1</v>
      </c>
      <c r="I129" s="8">
        <v>1</v>
      </c>
      <c r="J129" s="8">
        <v>3</v>
      </c>
      <c r="K129" s="8">
        <v>1</v>
      </c>
      <c r="L129" s="8">
        <v>2</v>
      </c>
      <c r="M129" s="8">
        <v>0</v>
      </c>
      <c r="N129" s="8">
        <v>2</v>
      </c>
      <c r="O129" s="8">
        <v>1</v>
      </c>
      <c r="P129" s="8">
        <v>0</v>
      </c>
      <c r="Q129" s="8">
        <v>1</v>
      </c>
      <c r="R129" s="8">
        <v>1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20">
        <v>1</v>
      </c>
      <c r="AA129" s="8">
        <v>4</v>
      </c>
      <c r="AB129" s="8">
        <v>7</v>
      </c>
      <c r="AC129" s="8">
        <v>9</v>
      </c>
      <c r="AD129" s="8">
        <v>5</v>
      </c>
      <c r="AE129" s="8">
        <v>37</v>
      </c>
      <c r="AF129" s="8">
        <v>3</v>
      </c>
      <c r="AG129" s="8">
        <v>5</v>
      </c>
      <c r="AH129" s="8">
        <v>3</v>
      </c>
      <c r="AI129" s="8">
        <v>2</v>
      </c>
      <c r="AJ129" s="8">
        <v>11</v>
      </c>
      <c r="AK129" s="8">
        <v>13</v>
      </c>
      <c r="AL129" s="8">
        <v>115</v>
      </c>
      <c r="AM129" s="8">
        <v>5</v>
      </c>
      <c r="AN129" s="8">
        <v>5</v>
      </c>
      <c r="AO129" s="8">
        <v>8</v>
      </c>
      <c r="AP129" s="8">
        <v>4</v>
      </c>
      <c r="AQ129" s="8">
        <v>3</v>
      </c>
      <c r="AR129" s="8">
        <v>5</v>
      </c>
      <c r="AS129" s="8">
        <v>3</v>
      </c>
      <c r="AT129" s="8">
        <v>4</v>
      </c>
      <c r="AU129" s="8">
        <v>-22</v>
      </c>
      <c r="AV129" s="11">
        <f t="shared" si="8"/>
        <v>21</v>
      </c>
      <c r="AW129" s="11">
        <f t="shared" si="9"/>
        <v>251</v>
      </c>
      <c r="AX129" s="11">
        <f t="shared" si="7"/>
        <v>16</v>
      </c>
      <c r="AY129" s="9"/>
      <c r="AZ129" s="9"/>
      <c r="BA129" s="9"/>
      <c r="BB129" s="9"/>
      <c r="BC129" s="9"/>
      <c r="BD129" s="49"/>
    </row>
    <row r="130" spans="1:56" ht="13.2">
      <c r="A130" s="1">
        <v>20604</v>
      </c>
      <c r="B130" s="8">
        <v>0</v>
      </c>
      <c r="C130" s="6">
        <f t="shared" si="6"/>
        <v>28</v>
      </c>
      <c r="D130" s="8">
        <v>1992</v>
      </c>
      <c r="E130" s="55">
        <v>44132.534722222219</v>
      </c>
      <c r="F130" s="62">
        <v>8</v>
      </c>
      <c r="G130" s="8">
        <v>3</v>
      </c>
      <c r="H130" s="8">
        <v>3</v>
      </c>
      <c r="I130" s="8">
        <v>0</v>
      </c>
      <c r="J130" s="8">
        <v>2</v>
      </c>
      <c r="K130" s="8">
        <v>3</v>
      </c>
      <c r="L130" s="8">
        <v>3</v>
      </c>
      <c r="M130" s="8">
        <v>1</v>
      </c>
      <c r="N130" s="8">
        <v>1</v>
      </c>
      <c r="O130" s="8">
        <v>2</v>
      </c>
      <c r="P130" s="8">
        <v>2</v>
      </c>
      <c r="Q130" s="8">
        <v>3</v>
      </c>
      <c r="R130" s="8">
        <v>0</v>
      </c>
      <c r="S130" s="8">
        <v>0</v>
      </c>
      <c r="T130" s="8">
        <v>0</v>
      </c>
      <c r="U130" s="8">
        <v>0</v>
      </c>
      <c r="V130" s="8">
        <v>2</v>
      </c>
      <c r="W130" s="8">
        <v>3</v>
      </c>
      <c r="X130" s="8">
        <v>3</v>
      </c>
      <c r="Y130" s="8">
        <v>1</v>
      </c>
      <c r="Z130" s="20">
        <v>0</v>
      </c>
      <c r="AA130" s="8">
        <v>4</v>
      </c>
      <c r="AB130" s="8">
        <v>10</v>
      </c>
      <c r="AC130" s="8">
        <v>7</v>
      </c>
      <c r="AD130" s="8">
        <v>3</v>
      </c>
      <c r="AE130" s="8">
        <v>14</v>
      </c>
      <c r="AF130" s="8">
        <v>3</v>
      </c>
      <c r="AG130" s="8">
        <v>8</v>
      </c>
      <c r="AH130" s="8">
        <v>7</v>
      </c>
      <c r="AI130" s="8">
        <v>6</v>
      </c>
      <c r="AJ130" s="8">
        <v>3</v>
      </c>
      <c r="AK130" s="8">
        <v>5</v>
      </c>
      <c r="AL130" s="8">
        <v>3</v>
      </c>
      <c r="AM130" s="8">
        <v>3</v>
      </c>
      <c r="AN130" s="8">
        <v>3</v>
      </c>
      <c r="AO130" s="8">
        <v>8</v>
      </c>
      <c r="AP130" s="8">
        <v>7</v>
      </c>
      <c r="AQ130" s="8">
        <v>12</v>
      </c>
      <c r="AR130" s="8">
        <v>5</v>
      </c>
      <c r="AS130" s="8">
        <v>8</v>
      </c>
      <c r="AT130" s="8">
        <v>3</v>
      </c>
      <c r="AU130" s="8">
        <v>17</v>
      </c>
      <c r="AV130" s="11">
        <f t="shared" si="8"/>
        <v>32</v>
      </c>
      <c r="AW130" s="11">
        <f t="shared" si="9"/>
        <v>122</v>
      </c>
      <c r="AX130" s="11">
        <f t="shared" si="7"/>
        <v>27</v>
      </c>
      <c r="AY130" s="9"/>
      <c r="AZ130" s="9"/>
      <c r="BA130" s="9"/>
      <c r="BB130" s="9"/>
      <c r="BC130" s="9"/>
      <c r="BD130" s="49"/>
    </row>
    <row r="131" spans="1:56" ht="13.2">
      <c r="A131" s="1">
        <v>20602</v>
      </c>
      <c r="B131" s="8">
        <v>0</v>
      </c>
      <c r="C131" s="6">
        <f t="shared" ref="C131:C194" si="10">2020-D131</f>
        <v>23</v>
      </c>
      <c r="D131" s="8">
        <v>1997</v>
      </c>
      <c r="E131" s="55">
        <v>44132.535208333335</v>
      </c>
      <c r="F131" s="62">
        <v>1.5</v>
      </c>
      <c r="G131" s="8">
        <v>1</v>
      </c>
      <c r="H131" s="8">
        <v>1</v>
      </c>
      <c r="I131" s="8">
        <v>0</v>
      </c>
      <c r="J131" s="8">
        <v>2</v>
      </c>
      <c r="K131" s="8">
        <v>1</v>
      </c>
      <c r="L131" s="8">
        <v>2</v>
      </c>
      <c r="M131" s="8">
        <v>0</v>
      </c>
      <c r="N131" s="8">
        <v>1</v>
      </c>
      <c r="O131" s="8">
        <v>2</v>
      </c>
      <c r="P131" s="8">
        <v>1</v>
      </c>
      <c r="Q131" s="8">
        <v>1</v>
      </c>
      <c r="R131" s="8">
        <v>0</v>
      </c>
      <c r="S131" s="8">
        <v>2</v>
      </c>
      <c r="T131" s="8">
        <v>2</v>
      </c>
      <c r="U131" s="8">
        <v>0</v>
      </c>
      <c r="V131" s="8">
        <v>2</v>
      </c>
      <c r="W131" s="8">
        <v>1</v>
      </c>
      <c r="X131" s="8">
        <v>1</v>
      </c>
      <c r="Y131" s="8">
        <v>1</v>
      </c>
      <c r="Z131" s="20">
        <v>2</v>
      </c>
      <c r="AA131" s="8">
        <v>6</v>
      </c>
      <c r="AB131" s="8">
        <v>4</v>
      </c>
      <c r="AC131" s="8">
        <v>4</v>
      </c>
      <c r="AD131" s="8">
        <v>2</v>
      </c>
      <c r="AE131" s="8">
        <v>6</v>
      </c>
      <c r="AF131" s="8">
        <v>4</v>
      </c>
      <c r="AG131" s="8">
        <v>2</v>
      </c>
      <c r="AH131" s="8">
        <v>4</v>
      </c>
      <c r="AI131" s="8">
        <v>4</v>
      </c>
      <c r="AJ131" s="8">
        <v>4</v>
      </c>
      <c r="AK131" s="8">
        <v>4</v>
      </c>
      <c r="AL131" s="8">
        <v>3</v>
      </c>
      <c r="AM131" s="8">
        <v>5</v>
      </c>
      <c r="AN131" s="8">
        <v>3</v>
      </c>
      <c r="AO131" s="8">
        <v>7</v>
      </c>
      <c r="AP131" s="8">
        <v>4</v>
      </c>
      <c r="AQ131" s="8">
        <v>4</v>
      </c>
      <c r="AR131" s="8">
        <v>4</v>
      </c>
      <c r="AS131" s="8">
        <v>5</v>
      </c>
      <c r="AT131" s="8">
        <v>4</v>
      </c>
      <c r="AU131" s="8">
        <v>-8</v>
      </c>
      <c r="AV131" s="11">
        <f t="shared" si="8"/>
        <v>23</v>
      </c>
      <c r="AW131" s="11">
        <f t="shared" si="9"/>
        <v>83</v>
      </c>
      <c r="AX131" s="11">
        <f t="shared" ref="AX131:AX194" si="11">SUM(G131,I131,J131,K131,L131,O131,P131,Q131,R131,S131,T131,V131,W131,X131,Y131)</f>
        <v>19</v>
      </c>
      <c r="AY131" s="9"/>
      <c r="AZ131" s="9"/>
      <c r="BA131" s="9"/>
      <c r="BB131" s="9"/>
      <c r="BC131" s="9"/>
      <c r="BD131" s="49"/>
    </row>
    <row r="132" spans="1:56" ht="13.2">
      <c r="A132" s="1">
        <v>20593</v>
      </c>
      <c r="B132" s="8">
        <v>1</v>
      </c>
      <c r="C132" s="6">
        <f t="shared" si="10"/>
        <v>23</v>
      </c>
      <c r="D132" s="8">
        <v>1997</v>
      </c>
      <c r="E132" s="55">
        <v>44132.539340277777</v>
      </c>
      <c r="F132" s="62">
        <v>4</v>
      </c>
      <c r="G132" s="8">
        <v>1</v>
      </c>
      <c r="H132" s="8">
        <v>2</v>
      </c>
      <c r="I132" s="8">
        <v>0</v>
      </c>
      <c r="J132" s="8">
        <v>1</v>
      </c>
      <c r="K132" s="8">
        <v>1</v>
      </c>
      <c r="L132" s="8">
        <v>2</v>
      </c>
      <c r="M132" s="8">
        <v>1</v>
      </c>
      <c r="N132" s="8">
        <v>3</v>
      </c>
      <c r="O132" s="8">
        <v>1</v>
      </c>
      <c r="P132" s="8">
        <v>1</v>
      </c>
      <c r="Q132" s="8">
        <v>1</v>
      </c>
      <c r="R132" s="8">
        <v>1</v>
      </c>
      <c r="S132" s="8">
        <v>2</v>
      </c>
      <c r="T132" s="8">
        <v>2</v>
      </c>
      <c r="U132" s="8">
        <v>1</v>
      </c>
      <c r="V132" s="8">
        <v>1</v>
      </c>
      <c r="W132" s="8">
        <v>1</v>
      </c>
      <c r="X132" s="8">
        <v>2</v>
      </c>
      <c r="Y132" s="8">
        <v>2</v>
      </c>
      <c r="Z132" s="20">
        <v>1</v>
      </c>
      <c r="AA132" s="8">
        <v>12</v>
      </c>
      <c r="AB132" s="8">
        <v>3</v>
      </c>
      <c r="AC132" s="8">
        <v>3</v>
      </c>
      <c r="AD132" s="8">
        <v>3</v>
      </c>
      <c r="AE132" s="8">
        <v>3</v>
      </c>
      <c r="AF132" s="8">
        <v>7</v>
      </c>
      <c r="AG132" s="8">
        <v>8</v>
      </c>
      <c r="AH132" s="8">
        <v>5</v>
      </c>
      <c r="AI132" s="8">
        <v>3</v>
      </c>
      <c r="AJ132" s="8">
        <v>2</v>
      </c>
      <c r="AK132" s="8">
        <v>3</v>
      </c>
      <c r="AL132" s="8">
        <v>4</v>
      </c>
      <c r="AM132" s="8">
        <v>9</v>
      </c>
      <c r="AN132" s="8">
        <v>4</v>
      </c>
      <c r="AO132" s="8">
        <v>5</v>
      </c>
      <c r="AP132" s="8">
        <v>2</v>
      </c>
      <c r="AQ132" s="8">
        <v>2</v>
      </c>
      <c r="AR132" s="8">
        <v>4</v>
      </c>
      <c r="AS132" s="8">
        <v>3</v>
      </c>
      <c r="AT132" s="8">
        <v>112</v>
      </c>
      <c r="AU132" s="8">
        <v>0</v>
      </c>
      <c r="AV132" s="11">
        <f t="shared" si="8"/>
        <v>27</v>
      </c>
      <c r="AW132" s="11">
        <f t="shared" si="9"/>
        <v>197</v>
      </c>
      <c r="AX132" s="11">
        <f t="shared" si="11"/>
        <v>19</v>
      </c>
      <c r="AY132" s="9"/>
      <c r="AZ132" s="9"/>
      <c r="BA132" s="9"/>
      <c r="BB132" s="9"/>
      <c r="BC132" s="9"/>
      <c r="BD132" s="49"/>
    </row>
    <row r="133" spans="1:56" ht="13.2">
      <c r="A133" s="1">
        <v>20612</v>
      </c>
      <c r="B133" s="8">
        <v>1</v>
      </c>
      <c r="C133" s="6">
        <f t="shared" si="10"/>
        <v>20</v>
      </c>
      <c r="D133" s="8">
        <v>2000</v>
      </c>
      <c r="E133" s="55">
        <v>44132.546076388891</v>
      </c>
      <c r="F133" s="62">
        <v>8.5</v>
      </c>
      <c r="G133" s="8">
        <v>3</v>
      </c>
      <c r="H133" s="8">
        <v>3</v>
      </c>
      <c r="I133" s="8">
        <v>3</v>
      </c>
      <c r="J133" s="8">
        <v>3</v>
      </c>
      <c r="K133" s="8">
        <v>3</v>
      </c>
      <c r="L133" s="8">
        <v>3</v>
      </c>
      <c r="M133" s="8">
        <v>3</v>
      </c>
      <c r="N133" s="8">
        <v>3</v>
      </c>
      <c r="O133" s="8">
        <v>1</v>
      </c>
      <c r="P133" s="8">
        <v>2</v>
      </c>
      <c r="Q133" s="8">
        <v>3</v>
      </c>
      <c r="R133" s="8">
        <v>0</v>
      </c>
      <c r="S133" s="8">
        <v>3</v>
      </c>
      <c r="T133" s="8">
        <v>2</v>
      </c>
      <c r="U133" s="8">
        <v>3</v>
      </c>
      <c r="V133" s="8">
        <v>3</v>
      </c>
      <c r="W133" s="8">
        <v>3</v>
      </c>
      <c r="X133" s="8">
        <v>2</v>
      </c>
      <c r="Y133" s="8">
        <v>3</v>
      </c>
      <c r="Z133" s="20">
        <v>3</v>
      </c>
      <c r="AA133" s="8">
        <v>2</v>
      </c>
      <c r="AB133" s="8">
        <v>5</v>
      </c>
      <c r="AC133" s="8">
        <v>4</v>
      </c>
      <c r="AD133" s="8">
        <v>1</v>
      </c>
      <c r="AE133" s="8">
        <v>5</v>
      </c>
      <c r="AF133" s="8">
        <v>1</v>
      </c>
      <c r="AG133" s="8">
        <v>3</v>
      </c>
      <c r="AH133" s="8">
        <v>2</v>
      </c>
      <c r="AI133" s="8">
        <v>3</v>
      </c>
      <c r="AJ133" s="8">
        <v>3</v>
      </c>
      <c r="AK133" s="8">
        <v>4</v>
      </c>
      <c r="AL133" s="8">
        <v>4</v>
      </c>
      <c r="AM133" s="8">
        <v>4</v>
      </c>
      <c r="AN133" s="8">
        <v>4</v>
      </c>
      <c r="AO133" s="8">
        <v>6</v>
      </c>
      <c r="AP133" s="8">
        <v>3</v>
      </c>
      <c r="AQ133" s="8">
        <v>3</v>
      </c>
      <c r="AR133" s="8">
        <v>4</v>
      </c>
      <c r="AS133" s="8">
        <v>3</v>
      </c>
      <c r="AT133" s="8">
        <v>3</v>
      </c>
      <c r="AU133" s="8">
        <v>33</v>
      </c>
      <c r="AV133" s="11">
        <f t="shared" si="8"/>
        <v>52</v>
      </c>
      <c r="AW133" s="11">
        <f t="shared" si="9"/>
        <v>67</v>
      </c>
      <c r="AX133" s="11">
        <f t="shared" si="11"/>
        <v>37</v>
      </c>
      <c r="AY133" s="9"/>
      <c r="AZ133" s="9"/>
      <c r="BA133" s="9"/>
      <c r="BB133" s="9"/>
      <c r="BC133" s="9"/>
      <c r="BD133" s="49"/>
    </row>
    <row r="134" spans="1:56" ht="13.2">
      <c r="A134" s="1">
        <v>20607</v>
      </c>
      <c r="B134" s="8">
        <v>0</v>
      </c>
      <c r="C134" s="6">
        <f t="shared" si="10"/>
        <v>43</v>
      </c>
      <c r="D134" s="8">
        <v>1977</v>
      </c>
      <c r="E134" s="55">
        <v>44132.547777777778</v>
      </c>
      <c r="F134" s="62">
        <v>2.5</v>
      </c>
      <c r="G134" s="8">
        <v>2</v>
      </c>
      <c r="H134" s="8">
        <v>2</v>
      </c>
      <c r="I134" s="8">
        <v>1</v>
      </c>
      <c r="J134" s="8">
        <v>1</v>
      </c>
      <c r="K134" s="8">
        <v>2</v>
      </c>
      <c r="L134" s="8">
        <v>2</v>
      </c>
      <c r="M134" s="8">
        <v>2</v>
      </c>
      <c r="N134" s="8">
        <v>1</v>
      </c>
      <c r="O134" s="8">
        <v>1</v>
      </c>
      <c r="P134" s="8">
        <v>2</v>
      </c>
      <c r="Q134" s="8">
        <v>2</v>
      </c>
      <c r="R134" s="8">
        <v>1</v>
      </c>
      <c r="S134" s="8">
        <v>1</v>
      </c>
      <c r="T134" s="8">
        <v>1</v>
      </c>
      <c r="U134" s="8">
        <v>2</v>
      </c>
      <c r="V134" s="8">
        <v>1</v>
      </c>
      <c r="W134" s="8">
        <v>2</v>
      </c>
      <c r="X134" s="8">
        <v>2</v>
      </c>
      <c r="Y134" s="8">
        <v>2</v>
      </c>
      <c r="Z134" s="20">
        <v>1</v>
      </c>
      <c r="AA134" s="8">
        <v>118</v>
      </c>
      <c r="AB134" s="8">
        <v>5</v>
      </c>
      <c r="AC134" s="8">
        <v>5</v>
      </c>
      <c r="AD134" s="8">
        <v>3</v>
      </c>
      <c r="AE134" s="8">
        <v>5</v>
      </c>
      <c r="AF134" s="8">
        <v>4</v>
      </c>
      <c r="AG134" s="8">
        <v>4</v>
      </c>
      <c r="AH134" s="8">
        <v>3</v>
      </c>
      <c r="AI134" s="8">
        <v>2</v>
      </c>
      <c r="AJ134" s="8">
        <v>7</v>
      </c>
      <c r="AK134" s="8">
        <v>5</v>
      </c>
      <c r="AL134" s="8">
        <v>3</v>
      </c>
      <c r="AM134" s="8">
        <v>7</v>
      </c>
      <c r="AN134" s="8">
        <v>2</v>
      </c>
      <c r="AO134" s="8">
        <v>8</v>
      </c>
      <c r="AP134" s="8">
        <v>2</v>
      </c>
      <c r="AQ134" s="8">
        <v>4</v>
      </c>
      <c r="AR134" s="8">
        <v>6</v>
      </c>
      <c r="AS134" s="8">
        <v>1</v>
      </c>
      <c r="AT134" s="8">
        <v>6</v>
      </c>
      <c r="AU134" s="8">
        <v>-36</v>
      </c>
      <c r="AV134" s="11">
        <f t="shared" si="8"/>
        <v>31</v>
      </c>
      <c r="AW134" s="11">
        <f t="shared" si="9"/>
        <v>200</v>
      </c>
      <c r="AX134" s="11">
        <f t="shared" si="11"/>
        <v>23</v>
      </c>
      <c r="AY134" s="9"/>
      <c r="AZ134" s="9"/>
      <c r="BA134" s="9"/>
      <c r="BB134" s="9"/>
      <c r="BC134" s="9"/>
      <c r="BD134" s="49"/>
    </row>
    <row r="135" spans="1:56" ht="13.2">
      <c r="A135" s="1">
        <v>20623</v>
      </c>
      <c r="B135" s="8">
        <v>0</v>
      </c>
      <c r="C135" s="6">
        <f t="shared" si="10"/>
        <v>19</v>
      </c>
      <c r="D135" s="8">
        <v>2001</v>
      </c>
      <c r="E135" s="55">
        <v>44132.562002314815</v>
      </c>
      <c r="F135" s="62">
        <v>2</v>
      </c>
      <c r="G135" s="8">
        <v>2</v>
      </c>
      <c r="H135" s="8">
        <v>1</v>
      </c>
      <c r="I135" s="8">
        <v>1</v>
      </c>
      <c r="J135" s="8">
        <v>1</v>
      </c>
      <c r="K135" s="8">
        <v>1</v>
      </c>
      <c r="L135" s="8">
        <v>2</v>
      </c>
      <c r="M135" s="8">
        <v>0</v>
      </c>
      <c r="N135" s="8">
        <v>1</v>
      </c>
      <c r="O135" s="8">
        <v>2</v>
      </c>
      <c r="P135" s="8">
        <v>1</v>
      </c>
      <c r="Q135" s="8">
        <v>2</v>
      </c>
      <c r="R135" s="8">
        <v>1</v>
      </c>
      <c r="S135" s="8">
        <v>0</v>
      </c>
      <c r="T135" s="8">
        <v>0</v>
      </c>
      <c r="U135" s="8">
        <v>2</v>
      </c>
      <c r="V135" s="8">
        <v>0</v>
      </c>
      <c r="W135" s="8">
        <v>2</v>
      </c>
      <c r="X135" s="8">
        <v>1</v>
      </c>
      <c r="Y135" s="8">
        <v>0</v>
      </c>
      <c r="Z135" s="20">
        <v>2</v>
      </c>
      <c r="AA135" s="8">
        <v>8</v>
      </c>
      <c r="AB135" s="8">
        <v>5</v>
      </c>
      <c r="AC135" s="8">
        <v>5</v>
      </c>
      <c r="AD135" s="8">
        <v>1</v>
      </c>
      <c r="AE135" s="8">
        <v>7</v>
      </c>
      <c r="AF135" s="8">
        <v>5</v>
      </c>
      <c r="AG135" s="8">
        <v>4</v>
      </c>
      <c r="AH135" s="8">
        <v>3</v>
      </c>
      <c r="AI135" s="8">
        <v>2</v>
      </c>
      <c r="AJ135" s="8">
        <v>8</v>
      </c>
      <c r="AK135" s="8">
        <v>6</v>
      </c>
      <c r="AL135" s="8">
        <v>7</v>
      </c>
      <c r="AM135" s="8">
        <v>5</v>
      </c>
      <c r="AN135" s="8">
        <v>3</v>
      </c>
      <c r="AO135" s="8">
        <v>5</v>
      </c>
      <c r="AP135" s="8">
        <v>2</v>
      </c>
      <c r="AQ135" s="8">
        <v>3</v>
      </c>
      <c r="AR135" s="8">
        <v>3</v>
      </c>
      <c r="AS135" s="8">
        <v>1</v>
      </c>
      <c r="AT135" s="8">
        <v>3</v>
      </c>
      <c r="AU135" s="8">
        <v>-22</v>
      </c>
      <c r="AV135" s="11">
        <f t="shared" si="8"/>
        <v>22</v>
      </c>
      <c r="AW135" s="11">
        <f t="shared" si="9"/>
        <v>86</v>
      </c>
      <c r="AX135" s="11">
        <f t="shared" si="11"/>
        <v>16</v>
      </c>
      <c r="AY135" s="9"/>
      <c r="AZ135" s="9"/>
      <c r="BA135" s="9"/>
      <c r="BB135" s="9"/>
      <c r="BC135" s="9"/>
      <c r="BD135" s="49"/>
    </row>
    <row r="136" spans="1:56" ht="13.2">
      <c r="A136" s="1">
        <v>20624</v>
      </c>
      <c r="B136" s="8">
        <v>0</v>
      </c>
      <c r="C136" s="6">
        <f t="shared" si="10"/>
        <v>44</v>
      </c>
      <c r="D136" s="8">
        <v>1976</v>
      </c>
      <c r="E136" s="55">
        <v>44132.565439814818</v>
      </c>
      <c r="F136" s="66">
        <v>1</v>
      </c>
      <c r="G136" s="8">
        <v>1</v>
      </c>
      <c r="H136" s="8">
        <v>2</v>
      </c>
      <c r="I136" s="8">
        <v>0</v>
      </c>
      <c r="J136" s="8">
        <v>0</v>
      </c>
      <c r="K136" s="8">
        <v>2</v>
      </c>
      <c r="L136" s="8">
        <v>1</v>
      </c>
      <c r="M136" s="8">
        <v>2</v>
      </c>
      <c r="N136" s="8">
        <v>0</v>
      </c>
      <c r="O136" s="8">
        <v>2</v>
      </c>
      <c r="P136" s="8">
        <v>1</v>
      </c>
      <c r="Q136" s="8">
        <v>2</v>
      </c>
      <c r="R136" s="8">
        <v>0</v>
      </c>
      <c r="S136" s="8">
        <v>0</v>
      </c>
      <c r="T136" s="8">
        <v>0</v>
      </c>
      <c r="U136" s="8">
        <v>0</v>
      </c>
      <c r="V136" s="8">
        <v>2</v>
      </c>
      <c r="W136" s="8">
        <v>1</v>
      </c>
      <c r="X136" s="8">
        <v>1</v>
      </c>
      <c r="Y136" s="8">
        <v>2</v>
      </c>
      <c r="Z136" s="20">
        <v>0</v>
      </c>
      <c r="AA136" s="8">
        <v>10</v>
      </c>
      <c r="AB136" s="8">
        <v>6</v>
      </c>
      <c r="AC136" s="8">
        <v>6</v>
      </c>
      <c r="AD136" s="8">
        <v>5</v>
      </c>
      <c r="AE136" s="8">
        <v>7</v>
      </c>
      <c r="AF136" s="8">
        <v>3</v>
      </c>
      <c r="AG136" s="8">
        <v>6</v>
      </c>
      <c r="AH136" s="8">
        <v>6</v>
      </c>
      <c r="AI136" s="8">
        <v>4</v>
      </c>
      <c r="AJ136" s="8">
        <v>6</v>
      </c>
      <c r="AK136" s="8">
        <v>6</v>
      </c>
      <c r="AL136" s="8">
        <v>4</v>
      </c>
      <c r="AM136" s="8">
        <v>3</v>
      </c>
      <c r="AN136" s="8">
        <v>3</v>
      </c>
      <c r="AO136" s="8">
        <v>5</v>
      </c>
      <c r="AP136" s="8">
        <v>6</v>
      </c>
      <c r="AQ136" s="8">
        <v>7</v>
      </c>
      <c r="AR136" s="8">
        <v>4</v>
      </c>
      <c r="AS136" s="8">
        <v>4</v>
      </c>
      <c r="AT136" s="8">
        <v>3</v>
      </c>
      <c r="AU136" s="8">
        <v>-1</v>
      </c>
      <c r="AV136" s="11">
        <f t="shared" si="8"/>
        <v>19</v>
      </c>
      <c r="AW136" s="11">
        <f t="shared" si="9"/>
        <v>104</v>
      </c>
      <c r="AX136" s="11">
        <f t="shared" si="11"/>
        <v>15</v>
      </c>
      <c r="AY136" s="9"/>
      <c r="AZ136" s="9"/>
      <c r="BA136" s="9"/>
      <c r="BB136" s="9"/>
      <c r="BC136" s="9"/>
      <c r="BD136" s="49"/>
    </row>
    <row r="137" spans="1:56" ht="13.2">
      <c r="A137" s="1">
        <v>20616</v>
      </c>
      <c r="B137" s="8">
        <v>0</v>
      </c>
      <c r="C137" s="6">
        <f t="shared" si="10"/>
        <v>25</v>
      </c>
      <c r="D137" s="8">
        <v>1995</v>
      </c>
      <c r="E137" s="55">
        <v>44132.579988425925</v>
      </c>
      <c r="F137" s="62">
        <v>20</v>
      </c>
      <c r="G137" s="8">
        <v>2</v>
      </c>
      <c r="H137" s="8">
        <v>2</v>
      </c>
      <c r="I137" s="8">
        <v>1</v>
      </c>
      <c r="J137" s="8">
        <v>2</v>
      </c>
      <c r="K137" s="8">
        <v>1</v>
      </c>
      <c r="L137" s="8">
        <v>1</v>
      </c>
      <c r="M137" s="8">
        <v>1</v>
      </c>
      <c r="N137" s="8">
        <v>0</v>
      </c>
      <c r="O137" s="8">
        <v>0</v>
      </c>
      <c r="P137" s="8">
        <v>1</v>
      </c>
      <c r="Q137" s="8">
        <v>3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2</v>
      </c>
      <c r="X137" s="8">
        <v>0</v>
      </c>
      <c r="Y137" s="8">
        <v>0</v>
      </c>
      <c r="Z137" s="20">
        <v>1</v>
      </c>
      <c r="AA137" s="8">
        <v>6</v>
      </c>
      <c r="AB137" s="8">
        <v>3</v>
      </c>
      <c r="AC137" s="8">
        <v>4</v>
      </c>
      <c r="AD137" s="8">
        <v>4</v>
      </c>
      <c r="AE137" s="8">
        <v>4</v>
      </c>
      <c r="AF137" s="8">
        <v>3</v>
      </c>
      <c r="AG137" s="8">
        <v>2</v>
      </c>
      <c r="AH137" s="8">
        <v>4</v>
      </c>
      <c r="AI137" s="8">
        <v>6</v>
      </c>
      <c r="AJ137" s="8">
        <v>6</v>
      </c>
      <c r="AK137" s="8">
        <v>4</v>
      </c>
      <c r="AL137" s="8">
        <v>4</v>
      </c>
      <c r="AM137" s="8">
        <v>3</v>
      </c>
      <c r="AN137" s="8">
        <v>4</v>
      </c>
      <c r="AO137" s="8">
        <v>6</v>
      </c>
      <c r="AP137" s="8">
        <v>2</v>
      </c>
      <c r="AQ137" s="8">
        <v>4</v>
      </c>
      <c r="AR137" s="8">
        <v>5</v>
      </c>
      <c r="AS137" s="8">
        <v>2</v>
      </c>
      <c r="AT137" s="8">
        <v>4</v>
      </c>
      <c r="AU137" s="8">
        <v>-14</v>
      </c>
      <c r="AV137" s="11">
        <f t="shared" si="8"/>
        <v>18</v>
      </c>
      <c r="AW137" s="11">
        <f t="shared" si="9"/>
        <v>80</v>
      </c>
      <c r="AX137" s="11">
        <f t="shared" si="11"/>
        <v>13</v>
      </c>
      <c r="AY137" s="9"/>
      <c r="AZ137" s="9"/>
      <c r="BA137" s="9"/>
      <c r="BB137" s="9"/>
      <c r="BC137" s="9"/>
      <c r="BD137" s="49"/>
    </row>
    <row r="138" spans="1:56" ht="13.2">
      <c r="A138" s="1">
        <v>20638</v>
      </c>
      <c r="B138" s="8">
        <v>0</v>
      </c>
      <c r="C138" s="6">
        <f t="shared" si="10"/>
        <v>28</v>
      </c>
      <c r="D138" s="8">
        <v>1992</v>
      </c>
      <c r="E138" s="55">
        <v>44132.581550925926</v>
      </c>
      <c r="F138" s="62">
        <v>10</v>
      </c>
      <c r="G138" s="8">
        <v>2</v>
      </c>
      <c r="H138" s="8">
        <v>1</v>
      </c>
      <c r="I138" s="8">
        <v>2</v>
      </c>
      <c r="J138" s="8">
        <v>1</v>
      </c>
      <c r="K138" s="8">
        <v>0</v>
      </c>
      <c r="L138" s="8">
        <v>2</v>
      </c>
      <c r="M138" s="8">
        <v>0</v>
      </c>
      <c r="N138" s="8">
        <v>1</v>
      </c>
      <c r="O138" s="8">
        <v>0</v>
      </c>
      <c r="P138" s="8">
        <v>1</v>
      </c>
      <c r="Q138" s="8">
        <v>1</v>
      </c>
      <c r="R138" s="8">
        <v>2</v>
      </c>
      <c r="S138" s="8">
        <v>1</v>
      </c>
      <c r="T138" s="8">
        <v>1</v>
      </c>
      <c r="U138" s="8">
        <v>2</v>
      </c>
      <c r="V138" s="8">
        <v>0</v>
      </c>
      <c r="W138" s="8">
        <v>1</v>
      </c>
      <c r="X138" s="8">
        <v>0</v>
      </c>
      <c r="Y138" s="8">
        <v>1</v>
      </c>
      <c r="Z138" s="20">
        <v>0</v>
      </c>
      <c r="AA138" s="8">
        <v>10</v>
      </c>
      <c r="AB138" s="8">
        <v>12</v>
      </c>
      <c r="AC138" s="8">
        <v>9</v>
      </c>
      <c r="AD138" s="8">
        <v>6</v>
      </c>
      <c r="AE138" s="8">
        <v>6</v>
      </c>
      <c r="AF138" s="8">
        <v>9</v>
      </c>
      <c r="AG138" s="8">
        <v>3</v>
      </c>
      <c r="AH138" s="8">
        <v>6</v>
      </c>
      <c r="AI138" s="8">
        <v>4</v>
      </c>
      <c r="AJ138" s="8">
        <v>5</v>
      </c>
      <c r="AK138" s="8">
        <v>7</v>
      </c>
      <c r="AL138" s="8">
        <v>43</v>
      </c>
      <c r="AM138" s="8">
        <v>12</v>
      </c>
      <c r="AN138" s="8">
        <v>9</v>
      </c>
      <c r="AO138" s="8">
        <v>16</v>
      </c>
      <c r="AP138" s="8">
        <v>4</v>
      </c>
      <c r="AQ138" s="8">
        <v>5</v>
      </c>
      <c r="AR138" s="8">
        <v>8</v>
      </c>
      <c r="AS138" s="8">
        <v>4</v>
      </c>
      <c r="AT138" s="8">
        <v>6</v>
      </c>
      <c r="AU138" s="8">
        <v>-10</v>
      </c>
      <c r="AV138" s="11">
        <f t="shared" si="8"/>
        <v>19</v>
      </c>
      <c r="AW138" s="11">
        <f t="shared" si="9"/>
        <v>184</v>
      </c>
      <c r="AX138" s="11">
        <f t="shared" si="11"/>
        <v>15</v>
      </c>
      <c r="AY138" s="9"/>
      <c r="AZ138" s="9"/>
      <c r="BA138" s="9"/>
      <c r="BB138" s="9"/>
      <c r="BC138" s="9"/>
      <c r="BD138" s="49"/>
    </row>
    <row r="139" spans="1:56" ht="13.2">
      <c r="A139" s="1">
        <v>20547</v>
      </c>
      <c r="B139" s="8">
        <v>0</v>
      </c>
      <c r="C139" s="6">
        <f t="shared" si="10"/>
        <v>21</v>
      </c>
      <c r="D139" s="8">
        <v>1999</v>
      </c>
      <c r="E139" s="55">
        <v>44132.594513888886</v>
      </c>
      <c r="F139" s="62">
        <v>5</v>
      </c>
      <c r="G139" s="8">
        <v>2</v>
      </c>
      <c r="H139" s="8">
        <v>2</v>
      </c>
      <c r="I139" s="8">
        <v>1</v>
      </c>
      <c r="J139" s="8">
        <v>2</v>
      </c>
      <c r="K139" s="8">
        <v>0</v>
      </c>
      <c r="L139" s="8">
        <v>2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2</v>
      </c>
      <c r="T139" s="8">
        <v>2</v>
      </c>
      <c r="U139" s="8">
        <v>1</v>
      </c>
      <c r="V139" s="8">
        <v>1</v>
      </c>
      <c r="W139" s="8">
        <v>2</v>
      </c>
      <c r="X139" s="8">
        <v>1</v>
      </c>
      <c r="Y139" s="8">
        <v>2</v>
      </c>
      <c r="Z139" s="20">
        <v>1</v>
      </c>
      <c r="AA139" s="8">
        <v>8</v>
      </c>
      <c r="AB139" s="8">
        <v>3</v>
      </c>
      <c r="AC139" s="8">
        <v>3</v>
      </c>
      <c r="AD139" s="8">
        <v>2</v>
      </c>
      <c r="AE139" s="8">
        <v>4</v>
      </c>
      <c r="AF139" s="8">
        <v>3</v>
      </c>
      <c r="AG139" s="8">
        <v>2</v>
      </c>
      <c r="AH139" s="8">
        <v>5</v>
      </c>
      <c r="AI139" s="8">
        <v>3</v>
      </c>
      <c r="AJ139" s="8">
        <v>3</v>
      </c>
      <c r="AK139" s="8">
        <v>6</v>
      </c>
      <c r="AL139" s="8">
        <v>3</v>
      </c>
      <c r="AM139" s="8">
        <v>7</v>
      </c>
      <c r="AN139" s="8">
        <v>2</v>
      </c>
      <c r="AO139" s="8">
        <v>4</v>
      </c>
      <c r="AP139" s="8">
        <v>4</v>
      </c>
      <c r="AQ139" s="8">
        <v>5</v>
      </c>
      <c r="AR139" s="8">
        <v>2</v>
      </c>
      <c r="AS139" s="8">
        <v>3</v>
      </c>
      <c r="AT139" s="8">
        <v>10</v>
      </c>
      <c r="AU139" s="8">
        <v>-24</v>
      </c>
      <c r="AV139" s="11">
        <f t="shared" si="8"/>
        <v>27</v>
      </c>
      <c r="AW139" s="11">
        <f t="shared" si="9"/>
        <v>82</v>
      </c>
      <c r="AX139" s="11">
        <f t="shared" si="11"/>
        <v>21</v>
      </c>
      <c r="AY139" s="9"/>
      <c r="AZ139" s="9"/>
      <c r="BA139" s="9"/>
      <c r="BB139" s="9"/>
      <c r="BC139" s="9"/>
      <c r="BD139" s="49"/>
    </row>
    <row r="140" spans="1:56" ht="13.2">
      <c r="A140" s="1">
        <v>20651</v>
      </c>
      <c r="B140" s="8">
        <v>0</v>
      </c>
      <c r="C140" s="6">
        <f t="shared" si="10"/>
        <v>36</v>
      </c>
      <c r="D140" s="8">
        <v>1984</v>
      </c>
      <c r="E140" s="55">
        <v>44132.621481481481</v>
      </c>
      <c r="F140" s="62">
        <v>4.5</v>
      </c>
      <c r="G140" s="8">
        <v>3</v>
      </c>
      <c r="H140" s="8">
        <v>3</v>
      </c>
      <c r="I140" s="8">
        <v>2</v>
      </c>
      <c r="J140" s="8">
        <v>2</v>
      </c>
      <c r="K140" s="8">
        <v>3</v>
      </c>
      <c r="L140" s="8">
        <v>2</v>
      </c>
      <c r="M140" s="8">
        <v>2</v>
      </c>
      <c r="N140" s="8">
        <v>0</v>
      </c>
      <c r="O140" s="8">
        <v>2</v>
      </c>
      <c r="P140" s="8">
        <v>1</v>
      </c>
      <c r="Q140" s="8">
        <v>3</v>
      </c>
      <c r="R140" s="8">
        <v>1</v>
      </c>
      <c r="S140" s="8">
        <v>1</v>
      </c>
      <c r="T140" s="8">
        <v>2</v>
      </c>
      <c r="U140" s="8">
        <v>0</v>
      </c>
      <c r="V140" s="8">
        <v>2</v>
      </c>
      <c r="W140" s="8">
        <v>2</v>
      </c>
      <c r="X140" s="8">
        <v>2</v>
      </c>
      <c r="Y140" s="8">
        <v>0</v>
      </c>
      <c r="Z140" s="20">
        <v>2</v>
      </c>
      <c r="AA140" s="8">
        <v>3</v>
      </c>
      <c r="AB140" s="8">
        <v>3</v>
      </c>
      <c r="AC140" s="8">
        <v>6</v>
      </c>
      <c r="AD140" s="8">
        <v>3</v>
      </c>
      <c r="AE140" s="8">
        <v>4</v>
      </c>
      <c r="AF140" s="8">
        <v>3</v>
      </c>
      <c r="AG140" s="8">
        <v>5</v>
      </c>
      <c r="AH140" s="8">
        <v>3</v>
      </c>
      <c r="AI140" s="8">
        <v>3</v>
      </c>
      <c r="AJ140" s="8">
        <v>5</v>
      </c>
      <c r="AK140" s="8">
        <v>4</v>
      </c>
      <c r="AL140" s="8">
        <v>18</v>
      </c>
      <c r="AM140" s="8">
        <v>5</v>
      </c>
      <c r="AN140" s="8">
        <v>3</v>
      </c>
      <c r="AO140" s="8">
        <v>5</v>
      </c>
      <c r="AP140" s="8">
        <v>3</v>
      </c>
      <c r="AQ140" s="8">
        <v>5</v>
      </c>
      <c r="AR140" s="8">
        <v>6</v>
      </c>
      <c r="AS140" s="8">
        <v>11</v>
      </c>
      <c r="AT140" s="8">
        <v>4</v>
      </c>
      <c r="AU140" s="8">
        <v>-3</v>
      </c>
      <c r="AV140" s="11">
        <f t="shared" si="8"/>
        <v>35</v>
      </c>
      <c r="AW140" s="11">
        <f t="shared" si="9"/>
        <v>102</v>
      </c>
      <c r="AX140" s="11">
        <f t="shared" si="11"/>
        <v>28</v>
      </c>
      <c r="AY140" s="9"/>
      <c r="AZ140" s="9"/>
      <c r="BA140" s="9"/>
      <c r="BB140" s="9"/>
      <c r="BC140" s="9"/>
      <c r="BD140" s="49"/>
    </row>
    <row r="141" spans="1:56" ht="13.2">
      <c r="A141" s="1">
        <v>20672</v>
      </c>
      <c r="B141" s="8">
        <v>0</v>
      </c>
      <c r="C141" s="6">
        <f t="shared" si="10"/>
        <v>22</v>
      </c>
      <c r="D141" s="8">
        <v>1998</v>
      </c>
      <c r="E141" s="55">
        <v>44132.623530092591</v>
      </c>
      <c r="F141" s="62">
        <v>10</v>
      </c>
      <c r="G141" s="8">
        <v>3</v>
      </c>
      <c r="H141" s="8">
        <v>1</v>
      </c>
      <c r="I141" s="8">
        <v>1</v>
      </c>
      <c r="J141" s="8">
        <v>3</v>
      </c>
      <c r="K141" s="8">
        <v>3</v>
      </c>
      <c r="L141" s="8">
        <v>2</v>
      </c>
      <c r="M141" s="8">
        <v>2</v>
      </c>
      <c r="N141" s="8">
        <v>1</v>
      </c>
      <c r="O141" s="8">
        <v>2</v>
      </c>
      <c r="P141" s="8">
        <v>2</v>
      </c>
      <c r="Q141" s="8">
        <v>3</v>
      </c>
      <c r="R141" s="8">
        <v>1</v>
      </c>
      <c r="S141" s="8">
        <v>2</v>
      </c>
      <c r="T141" s="8">
        <v>2</v>
      </c>
      <c r="U141" s="8">
        <v>2</v>
      </c>
      <c r="V141" s="8">
        <v>2</v>
      </c>
      <c r="W141" s="8">
        <v>3</v>
      </c>
      <c r="X141" s="8">
        <v>1</v>
      </c>
      <c r="Y141" s="8">
        <v>1</v>
      </c>
      <c r="Z141" s="20">
        <v>2</v>
      </c>
      <c r="AA141" s="8">
        <v>9</v>
      </c>
      <c r="AB141" s="8">
        <v>12</v>
      </c>
      <c r="AC141" s="8">
        <v>13</v>
      </c>
      <c r="AD141" s="8">
        <v>3</v>
      </c>
      <c r="AE141" s="8">
        <v>26</v>
      </c>
      <c r="AF141" s="8">
        <v>5</v>
      </c>
      <c r="AG141" s="8">
        <v>20</v>
      </c>
      <c r="AH141" s="8">
        <v>15</v>
      </c>
      <c r="AI141" s="8">
        <v>10</v>
      </c>
      <c r="AJ141" s="8">
        <v>10</v>
      </c>
      <c r="AK141" s="8">
        <v>9</v>
      </c>
      <c r="AL141" s="8">
        <v>22</v>
      </c>
      <c r="AM141" s="8">
        <v>16</v>
      </c>
      <c r="AN141" s="8">
        <v>11</v>
      </c>
      <c r="AO141" s="8">
        <v>16</v>
      </c>
      <c r="AP141" s="8">
        <v>9</v>
      </c>
      <c r="AQ141" s="8">
        <v>16</v>
      </c>
      <c r="AR141" s="8">
        <v>10</v>
      </c>
      <c r="AS141" s="8">
        <v>5</v>
      </c>
      <c r="AT141" s="8">
        <v>10</v>
      </c>
      <c r="AU141" s="8">
        <v>-14</v>
      </c>
      <c r="AV141" s="11">
        <f t="shared" si="8"/>
        <v>39</v>
      </c>
      <c r="AW141" s="11">
        <f t="shared" si="9"/>
        <v>247</v>
      </c>
      <c r="AX141" s="11">
        <f t="shared" si="11"/>
        <v>31</v>
      </c>
      <c r="AY141" s="9"/>
      <c r="AZ141" s="9"/>
      <c r="BA141" s="9"/>
      <c r="BB141" s="9"/>
      <c r="BC141" s="9"/>
      <c r="BD141" s="49"/>
    </row>
    <row r="142" spans="1:56" ht="13.2">
      <c r="A142" s="1">
        <v>20681</v>
      </c>
      <c r="B142" s="8">
        <v>0</v>
      </c>
      <c r="C142" s="6">
        <f t="shared" si="10"/>
        <v>14</v>
      </c>
      <c r="D142" s="8">
        <v>2006</v>
      </c>
      <c r="E142" s="55">
        <v>44132.643761574072</v>
      </c>
      <c r="F142" s="62">
        <v>5</v>
      </c>
      <c r="G142" s="8">
        <v>2</v>
      </c>
      <c r="H142" s="8">
        <v>1</v>
      </c>
      <c r="I142" s="8">
        <v>1</v>
      </c>
      <c r="J142" s="8">
        <v>2</v>
      </c>
      <c r="K142" s="8">
        <v>0</v>
      </c>
      <c r="L142" s="8">
        <v>1</v>
      </c>
      <c r="M142" s="8">
        <v>1</v>
      </c>
      <c r="N142" s="8">
        <v>0</v>
      </c>
      <c r="O142" s="8">
        <v>1</v>
      </c>
      <c r="P142" s="8">
        <v>1</v>
      </c>
      <c r="Q142" s="8">
        <v>1</v>
      </c>
      <c r="R142" s="8">
        <v>0</v>
      </c>
      <c r="S142" s="8">
        <v>0</v>
      </c>
      <c r="T142" s="8">
        <v>1</v>
      </c>
      <c r="U142" s="8">
        <v>0</v>
      </c>
      <c r="V142" s="8">
        <v>0</v>
      </c>
      <c r="W142" s="8">
        <v>1</v>
      </c>
      <c r="X142" s="8">
        <v>0</v>
      </c>
      <c r="Y142" s="8">
        <v>1</v>
      </c>
      <c r="Z142" s="20">
        <v>1</v>
      </c>
      <c r="AA142" s="8">
        <v>9</v>
      </c>
      <c r="AB142" s="8">
        <v>10</v>
      </c>
      <c r="AC142" s="8">
        <v>20</v>
      </c>
      <c r="AD142" s="8">
        <v>13</v>
      </c>
      <c r="AE142" s="8">
        <v>15</v>
      </c>
      <c r="AF142" s="8">
        <v>5</v>
      </c>
      <c r="AG142" s="8">
        <v>7</v>
      </c>
      <c r="AH142" s="8">
        <v>4</v>
      </c>
      <c r="AI142" s="8">
        <v>3</v>
      </c>
      <c r="AJ142" s="8">
        <v>9</v>
      </c>
      <c r="AK142" s="8">
        <v>8</v>
      </c>
      <c r="AL142" s="8">
        <v>6</v>
      </c>
      <c r="AM142" s="8">
        <v>5</v>
      </c>
      <c r="AN142" s="8">
        <v>4</v>
      </c>
      <c r="AO142" s="8">
        <v>6</v>
      </c>
      <c r="AP142" s="8">
        <v>4</v>
      </c>
      <c r="AQ142" s="8">
        <v>4</v>
      </c>
      <c r="AR142" s="8">
        <v>6</v>
      </c>
      <c r="AS142" s="8">
        <v>6</v>
      </c>
      <c r="AT142" s="8">
        <v>20</v>
      </c>
      <c r="AU142" s="8">
        <v>-13</v>
      </c>
      <c r="AV142" s="11">
        <f t="shared" si="8"/>
        <v>15</v>
      </c>
      <c r="AW142" s="11">
        <f t="shared" si="9"/>
        <v>164</v>
      </c>
      <c r="AX142" s="11">
        <f t="shared" si="11"/>
        <v>12</v>
      </c>
      <c r="AY142" s="9"/>
      <c r="AZ142" s="9"/>
      <c r="BA142" s="9"/>
      <c r="BB142" s="9"/>
      <c r="BC142" s="9"/>
      <c r="BD142" s="49"/>
    </row>
    <row r="143" spans="1:56" ht="13.2">
      <c r="A143" s="1">
        <v>20686</v>
      </c>
      <c r="B143" s="8">
        <v>1</v>
      </c>
      <c r="C143" s="6">
        <f t="shared" si="10"/>
        <v>51</v>
      </c>
      <c r="D143" s="8">
        <v>1969</v>
      </c>
      <c r="E143" s="55">
        <v>44132.653344907405</v>
      </c>
      <c r="F143" s="62">
        <v>6</v>
      </c>
      <c r="G143" s="8">
        <v>0</v>
      </c>
      <c r="H143" s="8">
        <v>1</v>
      </c>
      <c r="I143" s="8">
        <v>2</v>
      </c>
      <c r="J143" s="8">
        <v>0</v>
      </c>
      <c r="K143" s="8">
        <v>1</v>
      </c>
      <c r="L143" s="8">
        <v>1</v>
      </c>
      <c r="M143" s="8">
        <v>0</v>
      </c>
      <c r="N143" s="8">
        <v>0</v>
      </c>
      <c r="O143" s="8">
        <v>0</v>
      </c>
      <c r="P143" s="8">
        <v>2</v>
      </c>
      <c r="Q143" s="8">
        <v>2</v>
      </c>
      <c r="R143" s="8">
        <v>1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0</v>
      </c>
      <c r="Z143" s="20">
        <v>0</v>
      </c>
      <c r="AA143" s="8">
        <v>16</v>
      </c>
      <c r="AB143" s="8">
        <v>16</v>
      </c>
      <c r="AC143" s="8">
        <v>9</v>
      </c>
      <c r="AD143" s="8">
        <v>5</v>
      </c>
      <c r="AE143" s="8">
        <v>10</v>
      </c>
      <c r="AF143" s="8">
        <v>8</v>
      </c>
      <c r="AG143" s="8">
        <v>8</v>
      </c>
      <c r="AH143" s="8">
        <v>5</v>
      </c>
      <c r="AI143" s="8">
        <v>6</v>
      </c>
      <c r="AJ143" s="8">
        <v>6</v>
      </c>
      <c r="AK143" s="8">
        <v>11</v>
      </c>
      <c r="AL143" s="8">
        <v>4</v>
      </c>
      <c r="AM143" s="8">
        <v>12</v>
      </c>
      <c r="AN143" s="8">
        <v>3</v>
      </c>
      <c r="AO143" s="8">
        <v>9</v>
      </c>
      <c r="AP143" s="8">
        <v>8</v>
      </c>
      <c r="AQ143" s="8">
        <v>12</v>
      </c>
      <c r="AR143" s="8">
        <v>4</v>
      </c>
      <c r="AS143" s="8">
        <v>3</v>
      </c>
      <c r="AT143" s="8">
        <v>4</v>
      </c>
      <c r="AU143" s="8">
        <v>0</v>
      </c>
      <c r="AV143" s="11">
        <f t="shared" si="8"/>
        <v>11</v>
      </c>
      <c r="AW143" s="11">
        <f t="shared" si="9"/>
        <v>159</v>
      </c>
      <c r="AX143" s="11">
        <f t="shared" si="11"/>
        <v>10</v>
      </c>
      <c r="AY143" s="9"/>
      <c r="AZ143" s="9"/>
      <c r="BA143" s="9"/>
      <c r="BB143" s="9"/>
      <c r="BC143" s="9"/>
      <c r="BD143" s="49"/>
    </row>
    <row r="144" spans="1:56" ht="13.2">
      <c r="A144" s="1">
        <v>20688</v>
      </c>
      <c r="B144" s="8">
        <v>0</v>
      </c>
      <c r="C144" s="6">
        <f t="shared" si="10"/>
        <v>18</v>
      </c>
      <c r="D144" s="8">
        <v>2002</v>
      </c>
      <c r="E144" s="55">
        <v>44132.657476851855</v>
      </c>
      <c r="F144" s="62">
        <v>7</v>
      </c>
      <c r="G144" s="8">
        <v>1</v>
      </c>
      <c r="H144" s="8">
        <v>1</v>
      </c>
      <c r="I144" s="8">
        <v>2</v>
      </c>
      <c r="J144" s="8">
        <v>1</v>
      </c>
      <c r="K144" s="8">
        <v>1</v>
      </c>
      <c r="L144" s="8">
        <v>1</v>
      </c>
      <c r="M144" s="8">
        <v>1</v>
      </c>
      <c r="N144" s="8">
        <v>1</v>
      </c>
      <c r="O144" s="8">
        <v>0</v>
      </c>
      <c r="P144" s="8">
        <v>1</v>
      </c>
      <c r="Q144" s="8">
        <v>1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2</v>
      </c>
      <c r="X144" s="8">
        <v>1</v>
      </c>
      <c r="Y144" s="8">
        <v>0</v>
      </c>
      <c r="Z144" s="20">
        <v>1</v>
      </c>
      <c r="AA144" s="8">
        <v>38</v>
      </c>
      <c r="AB144" s="8">
        <v>10</v>
      </c>
      <c r="AC144" s="8">
        <v>8</v>
      </c>
      <c r="AD144" s="8">
        <v>4</v>
      </c>
      <c r="AE144" s="8">
        <v>17</v>
      </c>
      <c r="AF144" s="8">
        <v>4</v>
      </c>
      <c r="AG144" s="8">
        <v>14</v>
      </c>
      <c r="AH144" s="8">
        <v>5</v>
      </c>
      <c r="AI144" s="8">
        <v>9</v>
      </c>
      <c r="AJ144" s="8">
        <v>5</v>
      </c>
      <c r="AK144" s="8">
        <v>4</v>
      </c>
      <c r="AL144" s="8">
        <v>7</v>
      </c>
      <c r="AM144" s="8">
        <v>8</v>
      </c>
      <c r="AN144" s="8">
        <v>4</v>
      </c>
      <c r="AO144" s="8">
        <v>6</v>
      </c>
      <c r="AP144" s="8">
        <v>4</v>
      </c>
      <c r="AQ144" s="8">
        <v>9</v>
      </c>
      <c r="AR144" s="8">
        <v>4</v>
      </c>
      <c r="AS144" s="8">
        <v>4</v>
      </c>
      <c r="AT144" s="8">
        <v>4</v>
      </c>
      <c r="AU144" s="8">
        <v>-27</v>
      </c>
      <c r="AV144" s="11">
        <f t="shared" si="8"/>
        <v>16</v>
      </c>
      <c r="AW144" s="11">
        <f t="shared" si="9"/>
        <v>168</v>
      </c>
      <c r="AX144" s="11">
        <f t="shared" si="11"/>
        <v>11</v>
      </c>
      <c r="AY144" s="9"/>
      <c r="AZ144" s="9"/>
      <c r="BA144" s="9"/>
      <c r="BB144" s="9"/>
      <c r="BC144" s="9"/>
      <c r="BD144" s="49"/>
    </row>
    <row r="145" spans="1:56" ht="13.2">
      <c r="A145" s="1">
        <v>20698</v>
      </c>
      <c r="B145" s="8">
        <v>0</v>
      </c>
      <c r="C145" s="6">
        <f t="shared" si="10"/>
        <v>21</v>
      </c>
      <c r="D145" s="8">
        <v>1999</v>
      </c>
      <c r="E145" s="55">
        <v>44132.680011574077</v>
      </c>
      <c r="F145" s="62">
        <v>5</v>
      </c>
      <c r="G145" s="8">
        <v>3</v>
      </c>
      <c r="H145" s="8">
        <v>2</v>
      </c>
      <c r="I145" s="8">
        <v>1</v>
      </c>
      <c r="J145" s="8">
        <v>2</v>
      </c>
      <c r="K145" s="8">
        <v>1</v>
      </c>
      <c r="L145" s="8">
        <v>2</v>
      </c>
      <c r="M145" s="8">
        <v>0</v>
      </c>
      <c r="N145" s="8">
        <v>1</v>
      </c>
      <c r="O145" s="8">
        <v>1</v>
      </c>
      <c r="P145" s="8">
        <v>2</v>
      </c>
      <c r="Q145" s="8">
        <v>2</v>
      </c>
      <c r="R145" s="8">
        <v>1</v>
      </c>
      <c r="S145" s="8">
        <v>2</v>
      </c>
      <c r="T145" s="8">
        <v>1</v>
      </c>
      <c r="U145" s="8">
        <v>1</v>
      </c>
      <c r="V145" s="8">
        <v>1</v>
      </c>
      <c r="W145" s="8">
        <v>2</v>
      </c>
      <c r="X145" s="8">
        <v>1</v>
      </c>
      <c r="Y145" s="8">
        <v>1</v>
      </c>
      <c r="Z145" s="20">
        <v>2</v>
      </c>
      <c r="AA145" s="8">
        <v>6</v>
      </c>
      <c r="AB145" s="8">
        <v>7</v>
      </c>
      <c r="AC145" s="8">
        <v>8</v>
      </c>
      <c r="AD145" s="8">
        <v>4</v>
      </c>
      <c r="AE145" s="8">
        <v>9</v>
      </c>
      <c r="AF145" s="8">
        <v>5</v>
      </c>
      <c r="AG145" s="8">
        <v>5</v>
      </c>
      <c r="AH145" s="8">
        <v>3</v>
      </c>
      <c r="AI145" s="8">
        <v>5</v>
      </c>
      <c r="AJ145" s="8">
        <v>4</v>
      </c>
      <c r="AK145" s="8">
        <v>5</v>
      </c>
      <c r="AL145" s="8">
        <v>4</v>
      </c>
      <c r="AM145" s="8">
        <v>7</v>
      </c>
      <c r="AN145" s="8">
        <v>4</v>
      </c>
      <c r="AO145" s="8">
        <v>8</v>
      </c>
      <c r="AP145" s="8">
        <v>2</v>
      </c>
      <c r="AQ145" s="8">
        <v>10</v>
      </c>
      <c r="AR145" s="8">
        <v>13</v>
      </c>
      <c r="AS145" s="8">
        <v>3</v>
      </c>
      <c r="AT145" s="8">
        <v>6</v>
      </c>
      <c r="AU145" s="8">
        <v>-34</v>
      </c>
      <c r="AV145" s="11">
        <f t="shared" si="8"/>
        <v>29</v>
      </c>
      <c r="AW145" s="11">
        <f t="shared" si="9"/>
        <v>118</v>
      </c>
      <c r="AX145" s="11">
        <f t="shared" si="11"/>
        <v>23</v>
      </c>
      <c r="AY145" s="9"/>
      <c r="AZ145" s="9"/>
      <c r="BA145" s="9"/>
      <c r="BB145" s="9"/>
      <c r="BC145" s="9"/>
      <c r="BD145" s="49"/>
    </row>
    <row r="146" spans="1:56" ht="13.2">
      <c r="A146" s="1">
        <v>20725</v>
      </c>
      <c r="B146" s="8">
        <v>0</v>
      </c>
      <c r="C146" s="6">
        <f t="shared" si="10"/>
        <v>36</v>
      </c>
      <c r="D146" s="8">
        <v>1984</v>
      </c>
      <c r="E146" s="55">
        <v>44132.708645833336</v>
      </c>
      <c r="F146" s="62">
        <v>10</v>
      </c>
      <c r="G146" s="8">
        <v>1</v>
      </c>
      <c r="H146" s="8">
        <v>2</v>
      </c>
      <c r="I146" s="8">
        <v>1</v>
      </c>
      <c r="J146" s="8">
        <v>1</v>
      </c>
      <c r="K146" s="8">
        <v>1</v>
      </c>
      <c r="L146" s="8">
        <v>1</v>
      </c>
      <c r="M146" s="8">
        <v>0</v>
      </c>
      <c r="N146" s="8">
        <v>1</v>
      </c>
      <c r="O146" s="8">
        <v>1</v>
      </c>
      <c r="P146" s="8">
        <v>0</v>
      </c>
      <c r="Q146" s="8">
        <v>2</v>
      </c>
      <c r="R146" s="8">
        <v>1</v>
      </c>
      <c r="S146" s="8">
        <v>1</v>
      </c>
      <c r="T146" s="8">
        <v>1</v>
      </c>
      <c r="U146" s="8">
        <v>2</v>
      </c>
      <c r="V146" s="8">
        <v>2</v>
      </c>
      <c r="W146" s="8">
        <v>1</v>
      </c>
      <c r="X146" s="8">
        <v>1</v>
      </c>
      <c r="Y146" s="8">
        <v>1</v>
      </c>
      <c r="Z146" s="20">
        <v>1</v>
      </c>
      <c r="AA146" s="8">
        <v>4</v>
      </c>
      <c r="AB146" s="8">
        <v>4</v>
      </c>
      <c r="AC146" s="8">
        <v>3</v>
      </c>
      <c r="AD146" s="8">
        <v>2</v>
      </c>
      <c r="AE146" s="8">
        <v>5</v>
      </c>
      <c r="AF146" s="8">
        <v>3</v>
      </c>
      <c r="AG146" s="8">
        <v>4</v>
      </c>
      <c r="AH146" s="8">
        <v>3</v>
      </c>
      <c r="AI146" s="8">
        <v>2</v>
      </c>
      <c r="AJ146" s="8">
        <v>2</v>
      </c>
      <c r="AK146" s="8">
        <v>5</v>
      </c>
      <c r="AL146" s="8">
        <v>3</v>
      </c>
      <c r="AM146" s="8">
        <v>3</v>
      </c>
      <c r="AN146" s="8">
        <v>2</v>
      </c>
      <c r="AO146" s="8">
        <v>5</v>
      </c>
      <c r="AP146" s="8">
        <v>2</v>
      </c>
      <c r="AQ146" s="8">
        <v>4</v>
      </c>
      <c r="AR146" s="8">
        <v>8</v>
      </c>
      <c r="AS146" s="8">
        <v>3</v>
      </c>
      <c r="AT146" s="8">
        <v>3</v>
      </c>
      <c r="AU146" s="8">
        <v>-27</v>
      </c>
      <c r="AV146" s="11">
        <f t="shared" si="8"/>
        <v>22</v>
      </c>
      <c r="AW146" s="11">
        <f t="shared" si="9"/>
        <v>70</v>
      </c>
      <c r="AX146" s="11">
        <f t="shared" si="11"/>
        <v>16</v>
      </c>
      <c r="AY146" s="9"/>
      <c r="AZ146" s="9"/>
      <c r="BA146" s="9"/>
      <c r="BB146" s="9"/>
      <c r="BC146" s="9"/>
      <c r="BD146" s="49"/>
    </row>
    <row r="147" spans="1:56" ht="13.2">
      <c r="A147" s="1">
        <v>20728</v>
      </c>
      <c r="B147" s="8">
        <v>0</v>
      </c>
      <c r="C147" s="6">
        <f t="shared" si="10"/>
        <v>24</v>
      </c>
      <c r="D147" s="8">
        <v>1996</v>
      </c>
      <c r="E147" s="55">
        <v>44132.710034722222</v>
      </c>
      <c r="F147" s="62">
        <v>4</v>
      </c>
      <c r="G147" s="8">
        <v>0</v>
      </c>
      <c r="H147" s="8">
        <v>1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0</v>
      </c>
      <c r="P147" s="8">
        <v>3</v>
      </c>
      <c r="Q147" s="8">
        <v>3</v>
      </c>
      <c r="R147" s="8">
        <v>0</v>
      </c>
      <c r="S147" s="8">
        <v>0</v>
      </c>
      <c r="T147" s="8">
        <v>0</v>
      </c>
      <c r="U147" s="8">
        <v>3</v>
      </c>
      <c r="V147" s="8">
        <v>3</v>
      </c>
      <c r="W147" s="8">
        <v>3</v>
      </c>
      <c r="X147" s="8">
        <v>1</v>
      </c>
      <c r="Y147" s="8">
        <v>3</v>
      </c>
      <c r="Z147" s="20">
        <v>1</v>
      </c>
      <c r="AA147" s="8">
        <v>30</v>
      </c>
      <c r="AB147" s="8">
        <v>7</v>
      </c>
      <c r="AC147" s="8">
        <v>4</v>
      </c>
      <c r="AD147" s="8">
        <v>5</v>
      </c>
      <c r="AE147" s="8">
        <v>6</v>
      </c>
      <c r="AF147" s="8">
        <v>3</v>
      </c>
      <c r="AG147" s="8">
        <v>5</v>
      </c>
      <c r="AH147" s="8">
        <v>4</v>
      </c>
      <c r="AI147" s="8">
        <v>19</v>
      </c>
      <c r="AJ147" s="8">
        <v>3</v>
      </c>
      <c r="AK147" s="8">
        <v>5</v>
      </c>
      <c r="AL147" s="8">
        <v>3</v>
      </c>
      <c r="AM147" s="8">
        <v>4</v>
      </c>
      <c r="AN147" s="8">
        <v>4</v>
      </c>
      <c r="AO147" s="8">
        <v>5</v>
      </c>
      <c r="AP147" s="8">
        <v>10</v>
      </c>
      <c r="AQ147" s="8">
        <v>6</v>
      </c>
      <c r="AR147" s="8">
        <v>5</v>
      </c>
      <c r="AS147" s="8">
        <v>4</v>
      </c>
      <c r="AT147" s="8">
        <v>3</v>
      </c>
      <c r="AU147" s="8">
        <v>49</v>
      </c>
      <c r="AV147" s="11">
        <f t="shared" si="8"/>
        <v>25</v>
      </c>
      <c r="AW147" s="11">
        <f t="shared" si="9"/>
        <v>135</v>
      </c>
      <c r="AX147" s="11">
        <f t="shared" si="11"/>
        <v>18</v>
      </c>
      <c r="AY147" s="9"/>
      <c r="AZ147" s="9"/>
      <c r="BA147" s="9"/>
      <c r="BB147" s="9"/>
      <c r="BC147" s="9"/>
      <c r="BD147" s="49"/>
    </row>
    <row r="148" spans="1:56" ht="13.2">
      <c r="A148" s="1">
        <v>19472</v>
      </c>
      <c r="B148" s="8">
        <v>0</v>
      </c>
      <c r="C148" s="6">
        <f t="shared" si="10"/>
        <v>22</v>
      </c>
      <c r="D148" s="8">
        <v>1998</v>
      </c>
      <c r="E148" s="55">
        <v>44132.710335648146</v>
      </c>
      <c r="F148" s="62">
        <v>3</v>
      </c>
      <c r="G148" s="8">
        <v>2</v>
      </c>
      <c r="H148" s="8">
        <v>2</v>
      </c>
      <c r="I148" s="8">
        <v>1</v>
      </c>
      <c r="J148" s="8">
        <v>3</v>
      </c>
      <c r="K148" s="8">
        <v>1</v>
      </c>
      <c r="L148" s="8">
        <v>2</v>
      </c>
      <c r="M148" s="8">
        <v>0</v>
      </c>
      <c r="N148" s="8">
        <v>1</v>
      </c>
      <c r="O148" s="8">
        <v>2</v>
      </c>
      <c r="P148" s="8">
        <v>1</v>
      </c>
      <c r="Q148" s="8">
        <v>2</v>
      </c>
      <c r="R148" s="8">
        <v>1</v>
      </c>
      <c r="S148" s="8">
        <v>1</v>
      </c>
      <c r="T148" s="8">
        <v>2</v>
      </c>
      <c r="U148" s="8">
        <v>2</v>
      </c>
      <c r="V148" s="8">
        <v>1</v>
      </c>
      <c r="W148" s="8">
        <v>1</v>
      </c>
      <c r="X148" s="8">
        <v>1</v>
      </c>
      <c r="Y148" s="8">
        <v>1</v>
      </c>
      <c r="Z148" s="20">
        <v>1</v>
      </c>
      <c r="AA148" s="8">
        <v>7</v>
      </c>
      <c r="AB148" s="8">
        <v>16</v>
      </c>
      <c r="AC148" s="8">
        <v>4</v>
      </c>
      <c r="AD148" s="8">
        <v>3</v>
      </c>
      <c r="AE148" s="8">
        <v>72</v>
      </c>
      <c r="AF148" s="8">
        <v>2</v>
      </c>
      <c r="AG148" s="8">
        <v>5</v>
      </c>
      <c r="AH148" s="8">
        <v>39</v>
      </c>
      <c r="AI148" s="8">
        <v>3</v>
      </c>
      <c r="AJ148" s="8">
        <v>20</v>
      </c>
      <c r="AK148" s="8">
        <v>4</v>
      </c>
      <c r="AL148" s="8">
        <v>2</v>
      </c>
      <c r="AM148" s="8">
        <v>20</v>
      </c>
      <c r="AN148" s="8">
        <v>4</v>
      </c>
      <c r="AO148" s="8">
        <v>15</v>
      </c>
      <c r="AP148" s="8">
        <v>4</v>
      </c>
      <c r="AQ148" s="8">
        <v>18</v>
      </c>
      <c r="AR148" s="8">
        <v>10</v>
      </c>
      <c r="AS148" s="8">
        <v>2</v>
      </c>
      <c r="AT148" s="8">
        <v>5</v>
      </c>
      <c r="AU148" s="8">
        <v>-33</v>
      </c>
      <c r="AV148" s="11">
        <f t="shared" si="8"/>
        <v>28</v>
      </c>
      <c r="AW148" s="11">
        <f t="shared" si="9"/>
        <v>255</v>
      </c>
      <c r="AX148" s="11">
        <f t="shared" si="11"/>
        <v>22</v>
      </c>
      <c r="AY148" s="9"/>
      <c r="AZ148" s="9"/>
      <c r="BA148" s="9"/>
      <c r="BB148" s="9"/>
      <c r="BC148" s="9"/>
      <c r="BD148" s="49"/>
    </row>
    <row r="149" spans="1:56" ht="13.2">
      <c r="A149" s="1">
        <v>20729</v>
      </c>
      <c r="B149" s="8">
        <v>0</v>
      </c>
      <c r="C149" s="6">
        <f t="shared" si="10"/>
        <v>50</v>
      </c>
      <c r="D149" s="8">
        <v>1970</v>
      </c>
      <c r="E149" s="55">
        <v>44132.713148148148</v>
      </c>
      <c r="F149" s="62">
        <v>8</v>
      </c>
      <c r="G149" s="8">
        <v>2</v>
      </c>
      <c r="H149" s="8">
        <v>2</v>
      </c>
      <c r="I149" s="8">
        <v>2</v>
      </c>
      <c r="J149" s="8">
        <v>0</v>
      </c>
      <c r="K149" s="8">
        <v>0</v>
      </c>
      <c r="L149" s="8">
        <v>2</v>
      </c>
      <c r="M149" s="8">
        <v>1</v>
      </c>
      <c r="N149" s="8">
        <v>0</v>
      </c>
      <c r="O149" s="8">
        <v>0</v>
      </c>
      <c r="P149" s="8">
        <v>0</v>
      </c>
      <c r="Q149" s="8">
        <v>3</v>
      </c>
      <c r="R149" s="8">
        <v>0</v>
      </c>
      <c r="S149" s="8">
        <v>0</v>
      </c>
      <c r="T149" s="8">
        <v>0</v>
      </c>
      <c r="U149" s="8">
        <v>0</v>
      </c>
      <c r="V149" s="8">
        <v>1</v>
      </c>
      <c r="W149" s="8">
        <v>3</v>
      </c>
      <c r="X149" s="8">
        <v>3</v>
      </c>
      <c r="Y149" s="8">
        <v>0</v>
      </c>
      <c r="Z149" s="20">
        <v>1</v>
      </c>
      <c r="AA149" s="8">
        <v>68</v>
      </c>
      <c r="AB149" s="8">
        <v>21</v>
      </c>
      <c r="AC149" s="8">
        <v>19</v>
      </c>
      <c r="AD149" s="8">
        <v>5</v>
      </c>
      <c r="AE149" s="8">
        <v>12</v>
      </c>
      <c r="AF149" s="8">
        <v>31</v>
      </c>
      <c r="AG149" s="8">
        <v>22</v>
      </c>
      <c r="AH149" s="8">
        <v>18</v>
      </c>
      <c r="AI149" s="8">
        <v>4</v>
      </c>
      <c r="AJ149" s="8">
        <v>9</v>
      </c>
      <c r="AK149" s="8">
        <v>12</v>
      </c>
      <c r="AL149" s="8">
        <v>27</v>
      </c>
      <c r="AM149" s="8">
        <v>9</v>
      </c>
      <c r="AN149" s="8">
        <v>5</v>
      </c>
      <c r="AO149" s="8">
        <v>29</v>
      </c>
      <c r="AP149" s="8">
        <v>10</v>
      </c>
      <c r="AQ149" s="8">
        <v>8</v>
      </c>
      <c r="AR149" s="8">
        <v>21</v>
      </c>
      <c r="AS149" s="8">
        <v>6</v>
      </c>
      <c r="AT149" s="8">
        <v>8</v>
      </c>
      <c r="AU149" s="8">
        <v>29</v>
      </c>
      <c r="AV149" s="11">
        <f t="shared" si="8"/>
        <v>20</v>
      </c>
      <c r="AW149" s="11">
        <f t="shared" si="9"/>
        <v>344</v>
      </c>
      <c r="AX149" s="11">
        <f t="shared" si="11"/>
        <v>16</v>
      </c>
      <c r="AY149" s="9"/>
      <c r="AZ149" s="9"/>
      <c r="BA149" s="9"/>
      <c r="BB149" s="9"/>
      <c r="BC149" s="9"/>
      <c r="BD149" s="49"/>
    </row>
    <row r="150" spans="1:56" ht="13.2">
      <c r="A150" s="1">
        <v>20723</v>
      </c>
      <c r="B150" s="8">
        <v>0</v>
      </c>
      <c r="C150" s="6">
        <f t="shared" si="10"/>
        <v>21</v>
      </c>
      <c r="D150" s="8">
        <v>1999</v>
      </c>
      <c r="E150" s="55">
        <v>44132.71429398148</v>
      </c>
      <c r="F150" s="62">
        <v>10</v>
      </c>
      <c r="G150" s="8">
        <v>3</v>
      </c>
      <c r="H150" s="8">
        <v>1</v>
      </c>
      <c r="I150" s="8">
        <v>1</v>
      </c>
      <c r="J150" s="8">
        <v>3</v>
      </c>
      <c r="K150" s="8">
        <v>2</v>
      </c>
      <c r="L150" s="8">
        <v>3</v>
      </c>
      <c r="M150" s="8">
        <v>2</v>
      </c>
      <c r="N150" s="8">
        <v>2</v>
      </c>
      <c r="O150" s="8">
        <v>3</v>
      </c>
      <c r="P150" s="8">
        <v>3</v>
      </c>
      <c r="Q150" s="8">
        <v>3</v>
      </c>
      <c r="R150" s="8">
        <v>2</v>
      </c>
      <c r="S150" s="8">
        <v>2</v>
      </c>
      <c r="T150" s="8">
        <v>3</v>
      </c>
      <c r="U150" s="8">
        <v>3</v>
      </c>
      <c r="V150" s="8">
        <v>3</v>
      </c>
      <c r="W150" s="8">
        <v>3</v>
      </c>
      <c r="X150" s="8">
        <v>3</v>
      </c>
      <c r="Y150" s="8">
        <v>3</v>
      </c>
      <c r="Z150" s="20">
        <v>3</v>
      </c>
      <c r="AA150" s="8">
        <v>3</v>
      </c>
      <c r="AB150" s="8">
        <v>5</v>
      </c>
      <c r="AC150" s="8">
        <v>7</v>
      </c>
      <c r="AD150" s="8">
        <v>3</v>
      </c>
      <c r="AE150" s="8">
        <v>7</v>
      </c>
      <c r="AF150" s="8">
        <v>2</v>
      </c>
      <c r="AG150" s="8">
        <v>6</v>
      </c>
      <c r="AH150" s="8">
        <v>5</v>
      </c>
      <c r="AI150" s="8">
        <v>2</v>
      </c>
      <c r="AJ150" s="8">
        <v>3</v>
      </c>
      <c r="AK150" s="8">
        <v>3</v>
      </c>
      <c r="AL150" s="8">
        <v>5</v>
      </c>
      <c r="AM150" s="8">
        <v>6</v>
      </c>
      <c r="AN150" s="8">
        <v>4</v>
      </c>
      <c r="AO150" s="8">
        <v>5</v>
      </c>
      <c r="AP150" s="8">
        <v>3</v>
      </c>
      <c r="AQ150" s="8">
        <v>4</v>
      </c>
      <c r="AR150" s="8">
        <v>3</v>
      </c>
      <c r="AS150" s="8">
        <v>2</v>
      </c>
      <c r="AT150" s="8">
        <v>4</v>
      </c>
      <c r="AU150" s="8">
        <v>-12</v>
      </c>
      <c r="AV150" s="11">
        <f t="shared" si="8"/>
        <v>51</v>
      </c>
      <c r="AW150" s="11">
        <f t="shared" si="9"/>
        <v>82</v>
      </c>
      <c r="AX150" s="11">
        <f t="shared" si="11"/>
        <v>40</v>
      </c>
      <c r="AY150" s="9"/>
      <c r="AZ150" s="9"/>
      <c r="BA150" s="9"/>
      <c r="BB150" s="9"/>
      <c r="BC150" s="9"/>
      <c r="BD150" s="49"/>
    </row>
    <row r="151" spans="1:56" ht="13.2">
      <c r="A151" s="1">
        <v>20110</v>
      </c>
      <c r="B151" s="8">
        <v>0</v>
      </c>
      <c r="C151" s="6">
        <f t="shared" si="10"/>
        <v>22</v>
      </c>
      <c r="D151" s="8">
        <v>1998</v>
      </c>
      <c r="E151" s="55">
        <v>44132.717731481483</v>
      </c>
      <c r="F151" s="62">
        <v>2.5</v>
      </c>
      <c r="G151" s="8">
        <v>1</v>
      </c>
      <c r="H151" s="8">
        <v>0</v>
      </c>
      <c r="I151" s="8">
        <v>1</v>
      </c>
      <c r="J151" s="8">
        <v>2</v>
      </c>
      <c r="K151" s="8">
        <v>1</v>
      </c>
      <c r="L151" s="8">
        <v>2</v>
      </c>
      <c r="M151" s="8">
        <v>0</v>
      </c>
      <c r="N151" s="8">
        <v>1</v>
      </c>
      <c r="O151" s="8">
        <v>1</v>
      </c>
      <c r="P151" s="8">
        <v>1</v>
      </c>
      <c r="Q151" s="8">
        <v>0</v>
      </c>
      <c r="R151" s="8">
        <v>1</v>
      </c>
      <c r="S151" s="8">
        <v>1</v>
      </c>
      <c r="T151" s="8">
        <v>0</v>
      </c>
      <c r="U151" s="8">
        <v>2</v>
      </c>
      <c r="V151" s="8">
        <v>1</v>
      </c>
      <c r="W151" s="8">
        <v>0</v>
      </c>
      <c r="X151" s="8">
        <v>1</v>
      </c>
      <c r="Y151" s="8">
        <v>0</v>
      </c>
      <c r="Z151" s="20">
        <v>2</v>
      </c>
      <c r="AA151" s="8">
        <v>3</v>
      </c>
      <c r="AB151" s="8">
        <v>2</v>
      </c>
      <c r="AC151" s="8">
        <v>4</v>
      </c>
      <c r="AD151" s="8">
        <v>1</v>
      </c>
      <c r="AE151" s="8">
        <v>3</v>
      </c>
      <c r="AF151" s="8">
        <v>2</v>
      </c>
      <c r="AG151" s="8">
        <v>3</v>
      </c>
      <c r="AH151" s="8">
        <v>3</v>
      </c>
      <c r="AI151" s="8">
        <v>5</v>
      </c>
      <c r="AJ151" s="8">
        <v>4</v>
      </c>
      <c r="AK151" s="8">
        <v>3</v>
      </c>
      <c r="AL151" s="8">
        <v>8</v>
      </c>
      <c r="AM151" s="8">
        <v>34</v>
      </c>
      <c r="AN151" s="8">
        <v>3</v>
      </c>
      <c r="AO151" s="8">
        <v>4</v>
      </c>
      <c r="AP151" s="8">
        <v>3</v>
      </c>
      <c r="AQ151" s="8">
        <v>3</v>
      </c>
      <c r="AR151" s="8">
        <v>4</v>
      </c>
      <c r="AS151" s="8">
        <v>8</v>
      </c>
      <c r="AT151" s="8">
        <v>2</v>
      </c>
      <c r="AU151" s="8">
        <v>-15</v>
      </c>
      <c r="AV151" s="11">
        <f t="shared" si="8"/>
        <v>18</v>
      </c>
      <c r="AW151" s="11">
        <f t="shared" si="9"/>
        <v>102</v>
      </c>
      <c r="AX151" s="11">
        <f t="shared" si="11"/>
        <v>13</v>
      </c>
      <c r="AY151" s="9"/>
      <c r="AZ151" s="9"/>
      <c r="BA151" s="9"/>
      <c r="BB151" s="9"/>
      <c r="BC151" s="9"/>
      <c r="BD151" s="49"/>
    </row>
    <row r="152" spans="1:56" ht="13.2">
      <c r="A152" s="1">
        <v>20712</v>
      </c>
      <c r="B152" s="8">
        <v>1</v>
      </c>
      <c r="C152" s="6">
        <f t="shared" si="10"/>
        <v>29</v>
      </c>
      <c r="D152" s="8">
        <v>1991</v>
      </c>
      <c r="E152" s="55">
        <v>44132.7190625</v>
      </c>
      <c r="F152" s="62">
        <v>5</v>
      </c>
      <c r="G152" s="8">
        <v>2</v>
      </c>
      <c r="H152" s="8">
        <v>1</v>
      </c>
      <c r="I152" s="8">
        <v>0</v>
      </c>
      <c r="J152" s="8">
        <v>3</v>
      </c>
      <c r="K152" s="8">
        <v>1</v>
      </c>
      <c r="L152" s="8">
        <v>3</v>
      </c>
      <c r="M152" s="8">
        <v>0</v>
      </c>
      <c r="N152" s="8">
        <v>1</v>
      </c>
      <c r="O152" s="8">
        <v>1</v>
      </c>
      <c r="P152" s="8">
        <v>1</v>
      </c>
      <c r="Q152" s="8">
        <v>3</v>
      </c>
      <c r="R152" s="8">
        <v>2</v>
      </c>
      <c r="S152" s="8">
        <v>2</v>
      </c>
      <c r="T152" s="8">
        <v>2</v>
      </c>
      <c r="U152" s="8">
        <v>2</v>
      </c>
      <c r="V152" s="8">
        <v>1</v>
      </c>
      <c r="W152" s="8">
        <v>2</v>
      </c>
      <c r="X152" s="8">
        <v>1</v>
      </c>
      <c r="Y152" s="8">
        <v>1</v>
      </c>
      <c r="Z152" s="20">
        <v>1</v>
      </c>
      <c r="AA152" s="8">
        <v>2</v>
      </c>
      <c r="AB152" s="8">
        <v>7</v>
      </c>
      <c r="AC152" s="8">
        <v>5</v>
      </c>
      <c r="AD152" s="8">
        <v>4</v>
      </c>
      <c r="AE152" s="8">
        <v>5</v>
      </c>
      <c r="AF152" s="8">
        <v>2</v>
      </c>
      <c r="AG152" s="8">
        <v>3</v>
      </c>
      <c r="AH152" s="8">
        <v>5</v>
      </c>
      <c r="AI152" s="8">
        <v>9</v>
      </c>
      <c r="AJ152" s="8">
        <v>11</v>
      </c>
      <c r="AK152" s="8">
        <v>4</v>
      </c>
      <c r="AL152" s="8">
        <v>6</v>
      </c>
      <c r="AM152" s="8">
        <v>6</v>
      </c>
      <c r="AN152" s="8">
        <v>6</v>
      </c>
      <c r="AO152" s="8">
        <v>15</v>
      </c>
      <c r="AP152" s="8">
        <v>4</v>
      </c>
      <c r="AQ152" s="8">
        <v>4</v>
      </c>
      <c r="AR152" s="8">
        <v>5</v>
      </c>
      <c r="AS152" s="8">
        <v>7</v>
      </c>
      <c r="AT152" s="8">
        <v>8</v>
      </c>
      <c r="AU152" s="8">
        <v>-14</v>
      </c>
      <c r="AV152" s="11">
        <f t="shared" si="8"/>
        <v>30</v>
      </c>
      <c r="AW152" s="11">
        <f t="shared" si="9"/>
        <v>118</v>
      </c>
      <c r="AX152" s="11">
        <f t="shared" si="11"/>
        <v>25</v>
      </c>
      <c r="AY152" s="9"/>
      <c r="AZ152" s="9"/>
      <c r="BA152" s="9"/>
      <c r="BB152" s="9"/>
      <c r="BC152" s="9"/>
      <c r="BD152" s="49"/>
    </row>
    <row r="153" spans="1:56" ht="13.2">
      <c r="A153" s="1">
        <v>20733</v>
      </c>
      <c r="B153" s="8">
        <v>0</v>
      </c>
      <c r="C153" s="6">
        <f t="shared" si="10"/>
        <v>23</v>
      </c>
      <c r="D153" s="8">
        <v>1997</v>
      </c>
      <c r="E153" s="55">
        <v>44132.720532407409</v>
      </c>
      <c r="F153" s="62">
        <v>6</v>
      </c>
      <c r="G153" s="8">
        <v>3</v>
      </c>
      <c r="H153" s="8">
        <v>3</v>
      </c>
      <c r="I153" s="8">
        <v>1</v>
      </c>
      <c r="J153" s="8">
        <v>1</v>
      </c>
      <c r="K153" s="8">
        <v>1</v>
      </c>
      <c r="L153" s="8">
        <v>3</v>
      </c>
      <c r="M153" s="8">
        <v>0</v>
      </c>
      <c r="N153" s="8">
        <v>0</v>
      </c>
      <c r="O153" s="8">
        <v>2</v>
      </c>
      <c r="P153" s="8">
        <v>0</v>
      </c>
      <c r="Q153" s="8">
        <v>1</v>
      </c>
      <c r="R153" s="8">
        <v>2</v>
      </c>
      <c r="S153" s="8">
        <v>2</v>
      </c>
      <c r="T153" s="8">
        <v>1</v>
      </c>
      <c r="U153" s="8">
        <v>0</v>
      </c>
      <c r="V153" s="8">
        <v>2</v>
      </c>
      <c r="W153" s="8">
        <v>1</v>
      </c>
      <c r="X153" s="8">
        <v>1</v>
      </c>
      <c r="Y153" s="8">
        <v>0</v>
      </c>
      <c r="Z153" s="20">
        <v>0</v>
      </c>
      <c r="AA153" s="8">
        <v>19</v>
      </c>
      <c r="AB153" s="8">
        <v>9</v>
      </c>
      <c r="AC153" s="8">
        <v>7</v>
      </c>
      <c r="AD153" s="8">
        <v>3</v>
      </c>
      <c r="AE153" s="8">
        <v>13</v>
      </c>
      <c r="AF153" s="8">
        <v>3</v>
      </c>
      <c r="AG153" s="8">
        <v>3</v>
      </c>
      <c r="AH153" s="8">
        <v>10</v>
      </c>
      <c r="AI153" s="8">
        <v>3</v>
      </c>
      <c r="AJ153" s="8">
        <v>4</v>
      </c>
      <c r="AK153" s="8">
        <v>7</v>
      </c>
      <c r="AL153" s="8">
        <v>6</v>
      </c>
      <c r="AM153" s="8">
        <v>3</v>
      </c>
      <c r="AN153" s="8">
        <v>10</v>
      </c>
      <c r="AO153" s="8">
        <v>8</v>
      </c>
      <c r="AP153" s="8">
        <v>6</v>
      </c>
      <c r="AQ153" s="8">
        <v>6</v>
      </c>
      <c r="AR153" s="8">
        <v>6</v>
      </c>
      <c r="AS153" s="8">
        <v>3</v>
      </c>
      <c r="AT153" s="8">
        <v>4</v>
      </c>
      <c r="AU153" s="8">
        <v>5</v>
      </c>
      <c r="AV153" s="11">
        <f t="shared" si="8"/>
        <v>24</v>
      </c>
      <c r="AW153" s="11">
        <f t="shared" si="9"/>
        <v>133</v>
      </c>
      <c r="AX153" s="11">
        <f t="shared" si="11"/>
        <v>21</v>
      </c>
      <c r="AY153" s="9"/>
      <c r="AZ153" s="9"/>
      <c r="BA153" s="9"/>
      <c r="BB153" s="9"/>
      <c r="BC153" s="9"/>
      <c r="BD153" s="49"/>
    </row>
    <row r="154" spans="1:56" ht="13.2">
      <c r="A154" s="1">
        <v>20694</v>
      </c>
      <c r="B154" s="8">
        <v>1</v>
      </c>
      <c r="C154" s="6">
        <f t="shared" si="10"/>
        <v>79</v>
      </c>
      <c r="D154" s="8">
        <v>1941</v>
      </c>
      <c r="E154" s="55">
        <v>44132.720949074072</v>
      </c>
      <c r="F154" s="62">
        <v>3.5</v>
      </c>
      <c r="G154" s="8">
        <v>1</v>
      </c>
      <c r="H154" s="8">
        <v>3</v>
      </c>
      <c r="I154" s="8">
        <v>0</v>
      </c>
      <c r="J154" s="8">
        <v>0</v>
      </c>
      <c r="K154" s="8">
        <v>1</v>
      </c>
      <c r="L154" s="8">
        <v>2</v>
      </c>
      <c r="M154" s="8">
        <v>0</v>
      </c>
      <c r="N154" s="8">
        <v>0</v>
      </c>
      <c r="O154" s="8">
        <v>0</v>
      </c>
      <c r="P154" s="8">
        <v>3</v>
      </c>
      <c r="Q154" s="8">
        <v>3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3</v>
      </c>
      <c r="X154" s="8">
        <v>1</v>
      </c>
      <c r="Y154" s="8">
        <v>1</v>
      </c>
      <c r="Z154" s="20">
        <v>0</v>
      </c>
      <c r="AA154" s="8">
        <v>10</v>
      </c>
      <c r="AB154" s="8">
        <v>7</v>
      </c>
      <c r="AC154" s="8">
        <v>4</v>
      </c>
      <c r="AD154" s="8">
        <v>6</v>
      </c>
      <c r="AE154" s="8">
        <v>15</v>
      </c>
      <c r="AF154" s="8">
        <v>6</v>
      </c>
      <c r="AG154" s="8">
        <v>7</v>
      </c>
      <c r="AH154" s="8">
        <v>5</v>
      </c>
      <c r="AI154" s="8">
        <v>5</v>
      </c>
      <c r="AJ154" s="8">
        <v>6</v>
      </c>
      <c r="AK154" s="8">
        <v>3</v>
      </c>
      <c r="AL154" s="8">
        <v>3</v>
      </c>
      <c r="AM154" s="8">
        <v>6</v>
      </c>
      <c r="AN154" s="8">
        <v>9</v>
      </c>
      <c r="AO154" s="8">
        <v>10</v>
      </c>
      <c r="AP154" s="8">
        <v>5</v>
      </c>
      <c r="AQ154" s="8">
        <v>4</v>
      </c>
      <c r="AR154" s="8">
        <v>6</v>
      </c>
      <c r="AS154" s="8">
        <v>4</v>
      </c>
      <c r="AT154" s="8">
        <v>5</v>
      </c>
      <c r="AU154" s="8">
        <v>21</v>
      </c>
      <c r="AV154" s="11">
        <f t="shared" si="8"/>
        <v>19</v>
      </c>
      <c r="AW154" s="11">
        <f t="shared" si="9"/>
        <v>126</v>
      </c>
      <c r="AX154" s="11">
        <f t="shared" si="11"/>
        <v>16</v>
      </c>
      <c r="AY154" s="9"/>
      <c r="AZ154" s="9"/>
      <c r="BA154" s="9"/>
      <c r="BB154" s="9"/>
      <c r="BC154" s="9"/>
      <c r="BD154" s="49"/>
    </row>
    <row r="155" spans="1:56" ht="13.2">
      <c r="A155" s="1">
        <v>20732</v>
      </c>
      <c r="B155" s="8">
        <v>0</v>
      </c>
      <c r="C155" s="6">
        <f t="shared" si="10"/>
        <v>29</v>
      </c>
      <c r="D155" s="8">
        <v>1991</v>
      </c>
      <c r="E155" s="55">
        <v>44132.731342592589</v>
      </c>
      <c r="F155" s="62">
        <v>1</v>
      </c>
      <c r="G155" s="8">
        <v>2</v>
      </c>
      <c r="H155" s="8">
        <v>2</v>
      </c>
      <c r="I155" s="8">
        <v>1</v>
      </c>
      <c r="J155" s="8">
        <v>3</v>
      </c>
      <c r="K155" s="8">
        <v>3</v>
      </c>
      <c r="L155" s="8">
        <v>1</v>
      </c>
      <c r="M155" s="8">
        <v>1</v>
      </c>
      <c r="N155" s="8">
        <v>0</v>
      </c>
      <c r="O155" s="8">
        <v>1</v>
      </c>
      <c r="P155" s="8">
        <v>2</v>
      </c>
      <c r="Q155" s="8">
        <v>1</v>
      </c>
      <c r="R155" s="8">
        <v>0</v>
      </c>
      <c r="S155" s="8">
        <v>1</v>
      </c>
      <c r="T155" s="8">
        <v>2</v>
      </c>
      <c r="U155" s="8">
        <v>2</v>
      </c>
      <c r="V155" s="8">
        <v>1</v>
      </c>
      <c r="W155" s="8">
        <v>1</v>
      </c>
      <c r="X155" s="8">
        <v>1</v>
      </c>
      <c r="Y155" s="8">
        <v>2</v>
      </c>
      <c r="Z155" s="20">
        <v>1</v>
      </c>
      <c r="AA155" s="8">
        <v>3</v>
      </c>
      <c r="AB155" s="8">
        <v>4</v>
      </c>
      <c r="AC155" s="8">
        <v>3</v>
      </c>
      <c r="AD155" s="8">
        <v>2</v>
      </c>
      <c r="AE155" s="8">
        <v>5</v>
      </c>
      <c r="AF155" s="8">
        <v>2</v>
      </c>
      <c r="AG155" s="8">
        <v>3</v>
      </c>
      <c r="AH155" s="8">
        <v>3</v>
      </c>
      <c r="AI155" s="8">
        <v>2</v>
      </c>
      <c r="AJ155" s="8">
        <v>3</v>
      </c>
      <c r="AK155" s="8">
        <v>4</v>
      </c>
      <c r="AL155" s="8">
        <v>2</v>
      </c>
      <c r="AM155" s="8">
        <v>7</v>
      </c>
      <c r="AN155" s="8">
        <v>3</v>
      </c>
      <c r="AO155" s="8">
        <v>5</v>
      </c>
      <c r="AP155" s="8">
        <v>3</v>
      </c>
      <c r="AQ155" s="8">
        <v>3</v>
      </c>
      <c r="AR155" s="8">
        <v>3</v>
      </c>
      <c r="AS155" s="8">
        <v>4</v>
      </c>
      <c r="AT155" s="8">
        <v>3</v>
      </c>
      <c r="AU155" s="8">
        <v>-1</v>
      </c>
      <c r="AV155" s="11">
        <f t="shared" ref="AV155:AV209" si="12">SUM(G155:Z155)</f>
        <v>28</v>
      </c>
      <c r="AW155" s="11">
        <f t="shared" ref="AW155:AW209" si="13">SUM(AA155:AT155)</f>
        <v>67</v>
      </c>
      <c r="AX155" s="11">
        <f t="shared" si="11"/>
        <v>22</v>
      </c>
      <c r="AY155" s="9"/>
      <c r="AZ155" s="9"/>
      <c r="BA155" s="9"/>
      <c r="BB155" s="9"/>
      <c r="BC155" s="9"/>
      <c r="BD155" s="49"/>
    </row>
    <row r="156" spans="1:56" ht="13.2">
      <c r="A156" s="1">
        <v>20754</v>
      </c>
      <c r="B156" s="8">
        <v>1</v>
      </c>
      <c r="C156" s="6">
        <f t="shared" si="10"/>
        <v>29</v>
      </c>
      <c r="D156" s="8">
        <v>1991</v>
      </c>
      <c r="E156" s="55">
        <v>44132.739444444444</v>
      </c>
      <c r="F156" s="66">
        <v>18</v>
      </c>
      <c r="G156" s="8">
        <v>3</v>
      </c>
      <c r="H156" s="8">
        <v>3</v>
      </c>
      <c r="I156" s="8">
        <v>2</v>
      </c>
      <c r="J156" s="8">
        <v>3</v>
      </c>
      <c r="K156" s="8">
        <v>1</v>
      </c>
      <c r="L156" s="8">
        <v>3</v>
      </c>
      <c r="M156" s="8">
        <v>0</v>
      </c>
      <c r="N156" s="8">
        <v>2</v>
      </c>
      <c r="O156" s="8">
        <v>3</v>
      </c>
      <c r="P156" s="8">
        <v>2</v>
      </c>
      <c r="Q156" s="8">
        <v>2</v>
      </c>
      <c r="R156" s="8">
        <v>2</v>
      </c>
      <c r="S156" s="8">
        <v>2</v>
      </c>
      <c r="T156" s="8">
        <v>2</v>
      </c>
      <c r="U156" s="8">
        <v>2</v>
      </c>
      <c r="V156" s="8">
        <v>2</v>
      </c>
      <c r="W156" s="8">
        <v>2</v>
      </c>
      <c r="X156" s="8">
        <v>2</v>
      </c>
      <c r="Y156" s="8">
        <v>3</v>
      </c>
      <c r="Z156" s="20">
        <v>2</v>
      </c>
      <c r="AA156" s="8">
        <v>1</v>
      </c>
      <c r="AB156" s="8">
        <v>3</v>
      </c>
      <c r="AC156" s="8">
        <v>7</v>
      </c>
      <c r="AD156" s="8">
        <v>2</v>
      </c>
      <c r="AE156" s="8">
        <v>7</v>
      </c>
      <c r="AF156" s="8">
        <v>2</v>
      </c>
      <c r="AG156" s="8">
        <v>2</v>
      </c>
      <c r="AH156" s="8">
        <v>5</v>
      </c>
      <c r="AI156" s="8">
        <v>3</v>
      </c>
      <c r="AJ156" s="8">
        <v>6</v>
      </c>
      <c r="AK156" s="8">
        <v>4</v>
      </c>
      <c r="AL156" s="8">
        <v>10</v>
      </c>
      <c r="AM156" s="8">
        <v>4</v>
      </c>
      <c r="AN156" s="8">
        <v>7</v>
      </c>
      <c r="AO156" s="8">
        <v>7</v>
      </c>
      <c r="AP156" s="8">
        <v>3</v>
      </c>
      <c r="AQ156" s="8">
        <v>3</v>
      </c>
      <c r="AR156" s="8">
        <v>3</v>
      </c>
      <c r="AS156" s="8">
        <v>4</v>
      </c>
      <c r="AT156" s="8">
        <v>2</v>
      </c>
      <c r="AU156" s="8">
        <v>-22</v>
      </c>
      <c r="AV156" s="11">
        <f t="shared" si="12"/>
        <v>43</v>
      </c>
      <c r="AW156" s="11">
        <f t="shared" si="13"/>
        <v>85</v>
      </c>
      <c r="AX156" s="11">
        <f t="shared" si="11"/>
        <v>34</v>
      </c>
      <c r="AY156" s="9"/>
      <c r="AZ156" s="9"/>
      <c r="BA156" s="9"/>
      <c r="BB156" s="9"/>
      <c r="BC156" s="9"/>
      <c r="BD156" s="49"/>
    </row>
    <row r="157" spans="1:56" ht="13.2">
      <c r="A157" s="1">
        <v>20735</v>
      </c>
      <c r="B157" s="8">
        <v>0</v>
      </c>
      <c r="C157" s="6">
        <f t="shared" si="10"/>
        <v>20</v>
      </c>
      <c r="D157" s="8">
        <v>2000</v>
      </c>
      <c r="E157" s="55">
        <v>44132.743391203701</v>
      </c>
      <c r="F157" s="62">
        <v>2</v>
      </c>
      <c r="G157" s="8">
        <v>2</v>
      </c>
      <c r="H157" s="8">
        <v>2</v>
      </c>
      <c r="I157" s="8">
        <v>2</v>
      </c>
      <c r="J157" s="8">
        <v>2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1</v>
      </c>
      <c r="R157" s="8">
        <v>1</v>
      </c>
      <c r="S157" s="8">
        <v>2</v>
      </c>
      <c r="T157" s="8">
        <v>2</v>
      </c>
      <c r="U157" s="8">
        <v>2</v>
      </c>
      <c r="V157" s="8">
        <v>2</v>
      </c>
      <c r="W157" s="8">
        <v>1</v>
      </c>
      <c r="X157" s="8">
        <v>2</v>
      </c>
      <c r="Y157" s="8">
        <v>1</v>
      </c>
      <c r="Z157" s="20">
        <v>1</v>
      </c>
      <c r="AA157" s="8">
        <v>2</v>
      </c>
      <c r="AB157" s="8">
        <v>4</v>
      </c>
      <c r="AC157" s="8">
        <v>5</v>
      </c>
      <c r="AD157" s="8">
        <v>2</v>
      </c>
      <c r="AE157" s="8">
        <v>4</v>
      </c>
      <c r="AF157" s="8">
        <v>3</v>
      </c>
      <c r="AG157" s="8">
        <v>4</v>
      </c>
      <c r="AH157" s="8">
        <v>3</v>
      </c>
      <c r="AI157" s="8">
        <v>2</v>
      </c>
      <c r="AJ157" s="8">
        <v>4</v>
      </c>
      <c r="AK157" s="8">
        <v>4</v>
      </c>
      <c r="AL157" s="8">
        <v>5</v>
      </c>
      <c r="AM157" s="8">
        <v>114</v>
      </c>
      <c r="AN157" s="8">
        <v>12</v>
      </c>
      <c r="AO157" s="8">
        <v>4</v>
      </c>
      <c r="AP157" s="8">
        <v>7</v>
      </c>
      <c r="AQ157" s="8">
        <v>10</v>
      </c>
      <c r="AR157" s="8">
        <v>7</v>
      </c>
      <c r="AS157" s="8">
        <v>4</v>
      </c>
      <c r="AT157" s="8">
        <v>3</v>
      </c>
      <c r="AU157" s="8">
        <v>1</v>
      </c>
      <c r="AV157" s="11">
        <f t="shared" si="12"/>
        <v>26</v>
      </c>
      <c r="AW157" s="11">
        <f t="shared" si="13"/>
        <v>203</v>
      </c>
      <c r="AX157" s="11">
        <f t="shared" si="11"/>
        <v>20</v>
      </c>
      <c r="AY157" s="9"/>
      <c r="AZ157" s="9"/>
      <c r="BA157" s="9"/>
      <c r="BB157" s="9"/>
      <c r="BC157" s="9"/>
      <c r="BD157" s="49"/>
    </row>
    <row r="158" spans="1:56" ht="13.2">
      <c r="A158" s="1">
        <v>20766</v>
      </c>
      <c r="B158" s="8">
        <v>1</v>
      </c>
      <c r="C158" s="6">
        <f t="shared" si="10"/>
        <v>24</v>
      </c>
      <c r="D158" s="8">
        <v>1996</v>
      </c>
      <c r="E158" s="55">
        <v>44132.755069444444</v>
      </c>
      <c r="F158" s="62">
        <v>2.5</v>
      </c>
      <c r="G158" s="8">
        <v>3</v>
      </c>
      <c r="H158" s="8">
        <v>3</v>
      </c>
      <c r="I158" s="8">
        <v>1</v>
      </c>
      <c r="J158" s="8">
        <v>1</v>
      </c>
      <c r="K158" s="8">
        <v>3</v>
      </c>
      <c r="L158" s="8">
        <v>2</v>
      </c>
      <c r="M158" s="8">
        <v>1</v>
      </c>
      <c r="N158" s="8">
        <v>3</v>
      </c>
      <c r="O158" s="8">
        <v>2</v>
      </c>
      <c r="P158" s="8">
        <v>3</v>
      </c>
      <c r="Q158" s="8">
        <v>3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2</v>
      </c>
      <c r="X158" s="8">
        <v>1</v>
      </c>
      <c r="Y158" s="8">
        <v>2</v>
      </c>
      <c r="Z158" s="20">
        <v>1</v>
      </c>
      <c r="AA158" s="8">
        <v>3</v>
      </c>
      <c r="AB158" s="8">
        <v>4</v>
      </c>
      <c r="AC158" s="8">
        <v>7</v>
      </c>
      <c r="AD158" s="8">
        <v>4</v>
      </c>
      <c r="AE158" s="8">
        <v>9</v>
      </c>
      <c r="AF158" s="8">
        <v>2</v>
      </c>
      <c r="AG158" s="8">
        <v>3</v>
      </c>
      <c r="AH158" s="8">
        <v>4</v>
      </c>
      <c r="AI158" s="8">
        <v>3</v>
      </c>
      <c r="AJ158" s="8">
        <v>2</v>
      </c>
      <c r="AK158" s="8">
        <v>2</v>
      </c>
      <c r="AL158" s="8">
        <v>7</v>
      </c>
      <c r="AM158" s="8">
        <v>4</v>
      </c>
      <c r="AN158" s="8">
        <v>4</v>
      </c>
      <c r="AO158" s="8">
        <v>7</v>
      </c>
      <c r="AP158" s="8">
        <v>3</v>
      </c>
      <c r="AQ158" s="8">
        <v>3</v>
      </c>
      <c r="AR158" s="8">
        <v>2</v>
      </c>
      <c r="AS158" s="8">
        <v>4</v>
      </c>
      <c r="AT158" s="8">
        <v>3</v>
      </c>
      <c r="AU158" s="8">
        <v>26</v>
      </c>
      <c r="AV158" s="11">
        <f t="shared" si="12"/>
        <v>32</v>
      </c>
      <c r="AW158" s="11">
        <f t="shared" si="13"/>
        <v>80</v>
      </c>
      <c r="AX158" s="11">
        <f t="shared" si="11"/>
        <v>24</v>
      </c>
      <c r="AY158" s="9"/>
      <c r="AZ158" s="9"/>
      <c r="BA158" s="9"/>
      <c r="BB158" s="9"/>
      <c r="BC158" s="9"/>
      <c r="BD158" s="49"/>
    </row>
    <row r="159" spans="1:56" ht="13.2">
      <c r="A159" s="1">
        <v>20730</v>
      </c>
      <c r="B159" s="8">
        <v>0</v>
      </c>
      <c r="C159" s="6">
        <f t="shared" si="10"/>
        <v>22</v>
      </c>
      <c r="D159" s="8">
        <v>1998</v>
      </c>
      <c r="E159" s="55">
        <v>44132.761180555557</v>
      </c>
      <c r="F159" s="62">
        <v>12</v>
      </c>
      <c r="G159" s="8">
        <v>2</v>
      </c>
      <c r="H159" s="8">
        <v>2</v>
      </c>
      <c r="I159" s="8">
        <v>1</v>
      </c>
      <c r="J159" s="8">
        <v>0</v>
      </c>
      <c r="K159" s="8">
        <v>1</v>
      </c>
      <c r="L159" s="8">
        <v>2</v>
      </c>
      <c r="M159" s="8">
        <v>1</v>
      </c>
      <c r="N159" s="8">
        <v>2</v>
      </c>
      <c r="O159" s="8">
        <v>2</v>
      </c>
      <c r="P159" s="8">
        <v>0</v>
      </c>
      <c r="Q159" s="8">
        <v>1</v>
      </c>
      <c r="R159" s="8">
        <v>2</v>
      </c>
      <c r="S159" s="8">
        <v>3</v>
      </c>
      <c r="T159" s="8">
        <v>2</v>
      </c>
      <c r="U159" s="8">
        <v>2</v>
      </c>
      <c r="V159" s="8">
        <v>2</v>
      </c>
      <c r="W159" s="8">
        <v>2</v>
      </c>
      <c r="X159" s="8">
        <v>2</v>
      </c>
      <c r="Y159" s="8">
        <v>1</v>
      </c>
      <c r="Z159" s="20">
        <v>3</v>
      </c>
      <c r="AA159" s="8">
        <v>7</v>
      </c>
      <c r="AB159" s="8">
        <v>21</v>
      </c>
      <c r="AC159" s="8">
        <v>19</v>
      </c>
      <c r="AD159" s="8">
        <v>3</v>
      </c>
      <c r="AE159" s="8">
        <v>8</v>
      </c>
      <c r="AF159" s="8">
        <v>12</v>
      </c>
      <c r="AG159" s="8">
        <v>48</v>
      </c>
      <c r="AH159" s="8">
        <v>6</v>
      </c>
      <c r="AI159" s="8">
        <v>14</v>
      </c>
      <c r="AJ159" s="8">
        <v>11</v>
      </c>
      <c r="AK159" s="8">
        <v>23</v>
      </c>
      <c r="AL159" s="8">
        <v>16</v>
      </c>
      <c r="AM159" s="8">
        <v>5</v>
      </c>
      <c r="AN159" s="8">
        <v>6</v>
      </c>
      <c r="AO159" s="8">
        <v>8</v>
      </c>
      <c r="AP159" s="8">
        <v>6</v>
      </c>
      <c r="AQ159" s="8">
        <v>8</v>
      </c>
      <c r="AR159" s="8">
        <v>4</v>
      </c>
      <c r="AS159" s="8">
        <v>11</v>
      </c>
      <c r="AT159" s="8">
        <v>9</v>
      </c>
      <c r="AU159" s="8">
        <v>7</v>
      </c>
      <c r="AV159" s="11">
        <f t="shared" si="12"/>
        <v>33</v>
      </c>
      <c r="AW159" s="11">
        <f t="shared" si="13"/>
        <v>245</v>
      </c>
      <c r="AX159" s="11">
        <f t="shared" si="11"/>
        <v>23</v>
      </c>
      <c r="AY159" s="9"/>
      <c r="AZ159" s="9"/>
      <c r="BA159" s="9"/>
      <c r="BB159" s="9"/>
      <c r="BC159" s="9"/>
      <c r="BD159" s="49"/>
    </row>
    <row r="160" spans="1:56" ht="13.2">
      <c r="A160" s="1">
        <v>20791</v>
      </c>
      <c r="B160" s="8">
        <v>1</v>
      </c>
      <c r="C160" s="6">
        <f t="shared" si="10"/>
        <v>50</v>
      </c>
      <c r="D160" s="8">
        <v>1970</v>
      </c>
      <c r="E160" s="55">
        <v>44132.786087962966</v>
      </c>
      <c r="F160" s="62">
        <v>5</v>
      </c>
      <c r="G160" s="8">
        <v>2</v>
      </c>
      <c r="H160" s="8">
        <v>3</v>
      </c>
      <c r="I160" s="8">
        <v>3</v>
      </c>
      <c r="J160" s="8">
        <v>2</v>
      </c>
      <c r="K160" s="8">
        <v>2</v>
      </c>
      <c r="L160" s="8">
        <v>2</v>
      </c>
      <c r="M160" s="8">
        <v>3</v>
      </c>
      <c r="N160" s="8">
        <v>2</v>
      </c>
      <c r="O160" s="8">
        <v>3</v>
      </c>
      <c r="P160" s="8">
        <v>1</v>
      </c>
      <c r="Q160" s="8">
        <v>3</v>
      </c>
      <c r="R160" s="8">
        <v>2</v>
      </c>
      <c r="S160" s="8">
        <v>2</v>
      </c>
      <c r="T160" s="8">
        <v>3</v>
      </c>
      <c r="U160" s="8">
        <v>3</v>
      </c>
      <c r="V160" s="8">
        <v>2</v>
      </c>
      <c r="W160" s="8">
        <v>3</v>
      </c>
      <c r="X160" s="8">
        <v>3</v>
      </c>
      <c r="Y160" s="8">
        <v>3</v>
      </c>
      <c r="Z160" s="20">
        <v>1</v>
      </c>
      <c r="AA160" s="8">
        <v>4</v>
      </c>
      <c r="AB160" s="8">
        <v>3</v>
      </c>
      <c r="AC160" s="8">
        <v>9</v>
      </c>
      <c r="AD160" s="8">
        <v>3</v>
      </c>
      <c r="AE160" s="8">
        <v>6</v>
      </c>
      <c r="AF160" s="8">
        <v>3</v>
      </c>
      <c r="AG160" s="8">
        <v>6</v>
      </c>
      <c r="AH160" s="8">
        <v>4</v>
      </c>
      <c r="AI160" s="8">
        <v>2</v>
      </c>
      <c r="AJ160" s="8">
        <v>4</v>
      </c>
      <c r="AK160" s="8">
        <v>2</v>
      </c>
      <c r="AL160" s="8">
        <v>9</v>
      </c>
      <c r="AM160" s="8">
        <v>9</v>
      </c>
      <c r="AN160" s="8">
        <v>9</v>
      </c>
      <c r="AO160" s="8">
        <v>4</v>
      </c>
      <c r="AP160" s="8">
        <v>3</v>
      </c>
      <c r="AQ160" s="8">
        <v>8</v>
      </c>
      <c r="AR160" s="8">
        <v>2</v>
      </c>
      <c r="AS160" s="8">
        <v>9</v>
      </c>
      <c r="AT160" s="8">
        <v>2</v>
      </c>
      <c r="AU160" s="8">
        <v>1</v>
      </c>
      <c r="AV160" s="11">
        <f t="shared" si="12"/>
        <v>48</v>
      </c>
      <c r="AW160" s="11">
        <f t="shared" si="13"/>
        <v>101</v>
      </c>
      <c r="AX160" s="11">
        <f t="shared" si="11"/>
        <v>36</v>
      </c>
      <c r="AY160" s="9"/>
      <c r="AZ160" s="9"/>
      <c r="BA160" s="9"/>
      <c r="BB160" s="9"/>
      <c r="BC160" s="9"/>
      <c r="BD160" s="49"/>
    </row>
    <row r="161" spans="1:56" ht="13.2">
      <c r="A161" s="1">
        <v>20771</v>
      </c>
      <c r="B161" s="8">
        <v>0</v>
      </c>
      <c r="C161" s="6">
        <f t="shared" si="10"/>
        <v>48</v>
      </c>
      <c r="D161" s="8">
        <v>1972</v>
      </c>
      <c r="E161" s="55">
        <v>44132.791747685187</v>
      </c>
      <c r="F161" s="62">
        <v>2</v>
      </c>
      <c r="G161" s="8">
        <v>1</v>
      </c>
      <c r="H161" s="8">
        <v>2</v>
      </c>
      <c r="I161" s="8">
        <v>1</v>
      </c>
      <c r="J161" s="8">
        <v>2</v>
      </c>
      <c r="K161" s="8">
        <v>1</v>
      </c>
      <c r="L161" s="8">
        <v>2</v>
      </c>
      <c r="M161" s="8">
        <v>2</v>
      </c>
      <c r="N161" s="8">
        <v>1</v>
      </c>
      <c r="O161" s="8">
        <v>2</v>
      </c>
      <c r="P161" s="8">
        <v>1</v>
      </c>
      <c r="Q161" s="8">
        <v>2</v>
      </c>
      <c r="R161" s="8">
        <v>1</v>
      </c>
      <c r="S161" s="8">
        <v>0</v>
      </c>
      <c r="T161" s="8">
        <v>1</v>
      </c>
      <c r="U161" s="8">
        <v>1</v>
      </c>
      <c r="V161" s="8">
        <v>1</v>
      </c>
      <c r="W161" s="8">
        <v>1</v>
      </c>
      <c r="X161" s="8">
        <v>1</v>
      </c>
      <c r="Y161" s="8">
        <v>1</v>
      </c>
      <c r="Z161" s="20">
        <v>1</v>
      </c>
      <c r="AA161" s="8">
        <v>5</v>
      </c>
      <c r="AB161" s="8">
        <v>6</v>
      </c>
      <c r="AC161" s="8">
        <v>5</v>
      </c>
      <c r="AD161" s="8">
        <v>3</v>
      </c>
      <c r="AE161" s="8">
        <v>6</v>
      </c>
      <c r="AF161" s="8">
        <v>4</v>
      </c>
      <c r="AG161" s="8">
        <v>5</v>
      </c>
      <c r="AH161" s="8">
        <v>6</v>
      </c>
      <c r="AI161" s="8">
        <v>3</v>
      </c>
      <c r="AJ161" s="8">
        <v>4</v>
      </c>
      <c r="AK161" s="8">
        <v>6</v>
      </c>
      <c r="AL161" s="8">
        <v>6</v>
      </c>
      <c r="AM161" s="8">
        <v>7</v>
      </c>
      <c r="AN161" s="8">
        <v>4</v>
      </c>
      <c r="AO161" s="8">
        <v>8</v>
      </c>
      <c r="AP161" s="8">
        <v>4</v>
      </c>
      <c r="AQ161" s="8">
        <v>5</v>
      </c>
      <c r="AR161" s="8">
        <v>3</v>
      </c>
      <c r="AS161" s="8">
        <v>3</v>
      </c>
      <c r="AT161" s="8">
        <v>4</v>
      </c>
      <c r="AU161" s="8">
        <v>-26</v>
      </c>
      <c r="AV161" s="11">
        <f t="shared" si="12"/>
        <v>25</v>
      </c>
      <c r="AW161" s="11">
        <f t="shared" si="13"/>
        <v>97</v>
      </c>
      <c r="AX161" s="11">
        <f t="shared" si="11"/>
        <v>18</v>
      </c>
      <c r="AY161" s="9"/>
      <c r="AZ161" s="9"/>
      <c r="BA161" s="9"/>
      <c r="BB161" s="9"/>
      <c r="BC161" s="9"/>
      <c r="BD161" s="49"/>
    </row>
    <row r="162" spans="1:56" ht="13.2">
      <c r="A162" s="1">
        <v>20797</v>
      </c>
      <c r="B162" s="8">
        <v>0</v>
      </c>
      <c r="C162" s="6">
        <f t="shared" si="10"/>
        <v>16</v>
      </c>
      <c r="D162" s="8">
        <v>2004</v>
      </c>
      <c r="E162" s="55">
        <v>44132.792094907411</v>
      </c>
      <c r="F162" s="66">
        <v>6</v>
      </c>
      <c r="G162" s="8">
        <v>2</v>
      </c>
      <c r="H162" s="8">
        <v>1</v>
      </c>
      <c r="I162" s="8">
        <v>0</v>
      </c>
      <c r="J162" s="8">
        <v>2</v>
      </c>
      <c r="K162" s="8">
        <v>1</v>
      </c>
      <c r="L162" s="8">
        <v>2</v>
      </c>
      <c r="M162" s="8">
        <v>0</v>
      </c>
      <c r="N162" s="8">
        <v>0</v>
      </c>
      <c r="O162" s="8">
        <v>1</v>
      </c>
      <c r="P162" s="8">
        <v>1</v>
      </c>
      <c r="Q162" s="8">
        <v>1</v>
      </c>
      <c r="R162" s="8">
        <v>1</v>
      </c>
      <c r="S162" s="8">
        <v>2</v>
      </c>
      <c r="T162" s="8">
        <v>0</v>
      </c>
      <c r="U162" s="8">
        <v>2</v>
      </c>
      <c r="V162" s="8">
        <v>1</v>
      </c>
      <c r="W162" s="8">
        <v>0</v>
      </c>
      <c r="X162" s="8">
        <v>0</v>
      </c>
      <c r="Y162" s="8">
        <v>0</v>
      </c>
      <c r="Z162" s="20">
        <v>1</v>
      </c>
      <c r="AA162" s="8">
        <v>3</v>
      </c>
      <c r="AB162" s="8">
        <v>6</v>
      </c>
      <c r="AC162" s="8">
        <v>3</v>
      </c>
      <c r="AD162" s="8">
        <v>3</v>
      </c>
      <c r="AE162" s="8">
        <v>7</v>
      </c>
      <c r="AF162" s="8">
        <v>2</v>
      </c>
      <c r="AG162" s="8">
        <v>3</v>
      </c>
      <c r="AH162" s="8">
        <v>6</v>
      </c>
      <c r="AI162" s="8">
        <v>3</v>
      </c>
      <c r="AJ162" s="8">
        <v>4</v>
      </c>
      <c r="AK162" s="8">
        <v>6</v>
      </c>
      <c r="AL162" s="8">
        <v>12</v>
      </c>
      <c r="AM162" s="8">
        <v>16</v>
      </c>
      <c r="AN162" s="8">
        <v>5</v>
      </c>
      <c r="AO162" s="8">
        <v>4</v>
      </c>
      <c r="AP162" s="8">
        <v>5</v>
      </c>
      <c r="AQ162" s="8">
        <v>10</v>
      </c>
      <c r="AR162" s="8">
        <v>9</v>
      </c>
      <c r="AS162" s="8">
        <v>2</v>
      </c>
      <c r="AT162" s="8">
        <v>5</v>
      </c>
      <c r="AU162" s="8">
        <v>-18</v>
      </c>
      <c r="AV162" s="11">
        <f t="shared" si="12"/>
        <v>18</v>
      </c>
      <c r="AW162" s="11">
        <f t="shared" si="13"/>
        <v>114</v>
      </c>
      <c r="AX162" s="11">
        <f t="shared" si="11"/>
        <v>14</v>
      </c>
      <c r="AY162" s="9"/>
      <c r="AZ162" s="9"/>
      <c r="BA162" s="9"/>
      <c r="BB162" s="9"/>
      <c r="BC162" s="9"/>
      <c r="BD162" s="49"/>
    </row>
    <row r="163" spans="1:56" ht="13.2">
      <c r="A163" s="1">
        <v>20799</v>
      </c>
      <c r="B163" s="8">
        <v>0</v>
      </c>
      <c r="C163" s="6">
        <f t="shared" si="10"/>
        <v>23</v>
      </c>
      <c r="D163" s="8">
        <v>1997</v>
      </c>
      <c r="E163" s="55">
        <v>44132.793946759259</v>
      </c>
      <c r="F163" s="62">
        <v>2</v>
      </c>
      <c r="G163" s="8">
        <v>2</v>
      </c>
      <c r="H163" s="8">
        <v>3</v>
      </c>
      <c r="I163" s="8">
        <v>2</v>
      </c>
      <c r="J163" s="8">
        <v>0</v>
      </c>
      <c r="K163" s="8">
        <v>2</v>
      </c>
      <c r="L163" s="8">
        <v>2</v>
      </c>
      <c r="M163" s="8">
        <v>0</v>
      </c>
      <c r="N163" s="8">
        <v>0</v>
      </c>
      <c r="O163" s="8">
        <v>2</v>
      </c>
      <c r="P163" s="8">
        <v>3</v>
      </c>
      <c r="Q163" s="8">
        <v>3</v>
      </c>
      <c r="R163" s="8">
        <v>1</v>
      </c>
      <c r="S163" s="8">
        <v>0</v>
      </c>
      <c r="T163" s="8">
        <v>1</v>
      </c>
      <c r="U163" s="8">
        <v>2</v>
      </c>
      <c r="V163" s="8">
        <v>1</v>
      </c>
      <c r="W163" s="8">
        <v>2</v>
      </c>
      <c r="X163" s="8">
        <v>1</v>
      </c>
      <c r="Y163" s="8">
        <v>1</v>
      </c>
      <c r="Z163" s="20">
        <v>1</v>
      </c>
      <c r="AA163" s="8">
        <v>13</v>
      </c>
      <c r="AB163" s="8">
        <v>4</v>
      </c>
      <c r="AC163" s="8">
        <v>14</v>
      </c>
      <c r="AD163" s="8">
        <v>3</v>
      </c>
      <c r="AE163" s="8">
        <v>8</v>
      </c>
      <c r="AF163" s="8">
        <v>5</v>
      </c>
      <c r="AG163" s="8">
        <v>3</v>
      </c>
      <c r="AH163" s="8">
        <v>4</v>
      </c>
      <c r="AI163" s="8">
        <v>3</v>
      </c>
      <c r="AJ163" s="8">
        <v>5</v>
      </c>
      <c r="AK163" s="8">
        <v>3</v>
      </c>
      <c r="AL163" s="8">
        <v>12</v>
      </c>
      <c r="AM163" s="8">
        <v>5</v>
      </c>
      <c r="AN163" s="8">
        <v>4</v>
      </c>
      <c r="AO163" s="8">
        <v>8</v>
      </c>
      <c r="AP163" s="8">
        <v>12</v>
      </c>
      <c r="AQ163" s="8">
        <v>4</v>
      </c>
      <c r="AR163" s="8">
        <v>5</v>
      </c>
      <c r="AS163" s="8">
        <v>4</v>
      </c>
      <c r="AT163" s="8">
        <v>41</v>
      </c>
      <c r="AU163" s="8">
        <v>-11</v>
      </c>
      <c r="AV163" s="11">
        <f t="shared" si="12"/>
        <v>29</v>
      </c>
      <c r="AW163" s="11">
        <f t="shared" si="13"/>
        <v>160</v>
      </c>
      <c r="AX163" s="11">
        <f t="shared" si="11"/>
        <v>23</v>
      </c>
      <c r="AY163" s="9"/>
      <c r="AZ163" s="9"/>
      <c r="BA163" s="9"/>
      <c r="BB163" s="9"/>
      <c r="BC163" s="9"/>
      <c r="BD163" s="49"/>
    </row>
    <row r="164" spans="1:56" ht="13.2">
      <c r="A164" s="1">
        <v>20820</v>
      </c>
      <c r="B164" s="8">
        <v>0</v>
      </c>
      <c r="C164" s="6">
        <f t="shared" si="10"/>
        <v>22</v>
      </c>
      <c r="D164" s="8">
        <v>1998</v>
      </c>
      <c r="E164" s="55">
        <v>44132.822881944441</v>
      </c>
      <c r="F164" s="62">
        <v>10</v>
      </c>
      <c r="G164" s="8">
        <v>1</v>
      </c>
      <c r="H164" s="8">
        <v>2</v>
      </c>
      <c r="I164" s="8">
        <v>0</v>
      </c>
      <c r="J164" s="8">
        <v>2</v>
      </c>
      <c r="K164" s="8">
        <v>2</v>
      </c>
      <c r="L164" s="8">
        <v>1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0</v>
      </c>
      <c r="S164" s="8">
        <v>1</v>
      </c>
      <c r="T164" s="8">
        <v>0</v>
      </c>
      <c r="U164" s="8">
        <v>0</v>
      </c>
      <c r="V164" s="8">
        <v>1</v>
      </c>
      <c r="W164" s="8">
        <v>1</v>
      </c>
      <c r="X164" s="8">
        <v>1</v>
      </c>
      <c r="Y164" s="8">
        <v>1</v>
      </c>
      <c r="Z164" s="20">
        <v>0</v>
      </c>
      <c r="AA164" s="8">
        <v>9</v>
      </c>
      <c r="AB164" s="8">
        <v>9</v>
      </c>
      <c r="AC164" s="8">
        <v>5</v>
      </c>
      <c r="AD164" s="8">
        <v>3</v>
      </c>
      <c r="AE164" s="8">
        <v>6</v>
      </c>
      <c r="AF164" s="8">
        <v>3</v>
      </c>
      <c r="AG164" s="8">
        <v>3</v>
      </c>
      <c r="AH164" s="8">
        <v>4</v>
      </c>
      <c r="AI164" s="8">
        <v>3</v>
      </c>
      <c r="AJ164" s="8">
        <v>4</v>
      </c>
      <c r="AK164" s="8">
        <v>5</v>
      </c>
      <c r="AL164" s="8">
        <v>3</v>
      </c>
      <c r="AM164" s="8">
        <v>5</v>
      </c>
      <c r="AN164" s="8">
        <v>3</v>
      </c>
      <c r="AO164" s="8">
        <v>5</v>
      </c>
      <c r="AP164" s="8">
        <v>3</v>
      </c>
      <c r="AQ164" s="8">
        <v>4</v>
      </c>
      <c r="AR164" s="8">
        <v>3</v>
      </c>
      <c r="AS164" s="8">
        <v>3</v>
      </c>
      <c r="AT164" s="8">
        <v>2</v>
      </c>
      <c r="AU164" s="8">
        <v>-3</v>
      </c>
      <c r="AV164" s="11">
        <f t="shared" si="12"/>
        <v>14</v>
      </c>
      <c r="AW164" s="11">
        <f t="shared" si="13"/>
        <v>85</v>
      </c>
      <c r="AX164" s="11">
        <f t="shared" si="11"/>
        <v>12</v>
      </c>
      <c r="AY164" s="9"/>
      <c r="AZ164" s="9"/>
      <c r="BA164" s="9"/>
      <c r="BB164" s="9"/>
      <c r="BC164" s="9"/>
      <c r="BD164" s="49"/>
    </row>
    <row r="165" spans="1:56" ht="13.2">
      <c r="A165" s="1">
        <v>20839</v>
      </c>
      <c r="B165" s="8">
        <v>0</v>
      </c>
      <c r="C165" s="6">
        <f t="shared" si="10"/>
        <v>21</v>
      </c>
      <c r="D165" s="8">
        <v>1999</v>
      </c>
      <c r="E165" s="55">
        <v>44132.838125000002</v>
      </c>
      <c r="F165" s="62">
        <v>3</v>
      </c>
      <c r="G165" s="8">
        <v>2</v>
      </c>
      <c r="H165" s="8">
        <v>2</v>
      </c>
      <c r="I165" s="8">
        <v>0</v>
      </c>
      <c r="J165" s="8">
        <v>2</v>
      </c>
      <c r="K165" s="8">
        <v>0</v>
      </c>
      <c r="L165" s="8">
        <v>1</v>
      </c>
      <c r="M165" s="8">
        <v>0</v>
      </c>
      <c r="N165" s="8">
        <v>2</v>
      </c>
      <c r="O165" s="8">
        <v>1</v>
      </c>
      <c r="P165" s="8">
        <v>1</v>
      </c>
      <c r="Q165" s="8">
        <v>1</v>
      </c>
      <c r="R165" s="8">
        <v>2</v>
      </c>
      <c r="S165" s="8">
        <v>1</v>
      </c>
      <c r="T165" s="8">
        <v>0</v>
      </c>
      <c r="U165" s="8">
        <v>1</v>
      </c>
      <c r="V165" s="8">
        <v>1</v>
      </c>
      <c r="W165" s="8">
        <v>0</v>
      </c>
      <c r="X165" s="8">
        <v>0</v>
      </c>
      <c r="Y165" s="8">
        <v>0</v>
      </c>
      <c r="Z165" s="20">
        <v>2</v>
      </c>
      <c r="AA165" s="8">
        <v>5</v>
      </c>
      <c r="AB165" s="8">
        <v>6</v>
      </c>
      <c r="AC165" s="8">
        <v>9</v>
      </c>
      <c r="AD165" s="8">
        <v>5</v>
      </c>
      <c r="AE165" s="8">
        <v>5</v>
      </c>
      <c r="AF165" s="8">
        <v>4</v>
      </c>
      <c r="AG165" s="8">
        <v>2</v>
      </c>
      <c r="AH165" s="8">
        <v>3</v>
      </c>
      <c r="AI165" s="8">
        <v>5</v>
      </c>
      <c r="AJ165" s="8">
        <v>4</v>
      </c>
      <c r="AK165" s="8">
        <v>4</v>
      </c>
      <c r="AL165" s="8">
        <v>5</v>
      </c>
      <c r="AM165" s="8">
        <v>6</v>
      </c>
      <c r="AN165" s="8">
        <v>2</v>
      </c>
      <c r="AO165" s="8">
        <v>6</v>
      </c>
      <c r="AP165" s="8">
        <v>2</v>
      </c>
      <c r="AQ165" s="8">
        <v>6</v>
      </c>
      <c r="AR165" s="8">
        <v>5</v>
      </c>
      <c r="AS165" s="8">
        <v>2</v>
      </c>
      <c r="AT165" s="8">
        <v>6</v>
      </c>
      <c r="AU165" s="8">
        <v>-9</v>
      </c>
      <c r="AV165" s="11">
        <f t="shared" si="12"/>
        <v>19</v>
      </c>
      <c r="AW165" s="11">
        <f t="shared" si="13"/>
        <v>92</v>
      </c>
      <c r="AX165" s="11">
        <f t="shared" si="11"/>
        <v>12</v>
      </c>
      <c r="AY165" s="9"/>
      <c r="AZ165" s="9"/>
      <c r="BA165" s="9"/>
      <c r="BB165" s="9"/>
      <c r="BC165" s="9"/>
      <c r="BD165" s="49"/>
    </row>
    <row r="166" spans="1:56" ht="13.2">
      <c r="A166" s="1">
        <v>20861</v>
      </c>
      <c r="B166" s="8">
        <v>1</v>
      </c>
      <c r="C166" s="6">
        <f t="shared" si="10"/>
        <v>28</v>
      </c>
      <c r="D166" s="8">
        <v>1992</v>
      </c>
      <c r="E166" s="55">
        <v>44132.849930555552</v>
      </c>
      <c r="F166" s="62">
        <v>5</v>
      </c>
      <c r="G166" s="8">
        <v>3</v>
      </c>
      <c r="H166" s="8">
        <v>1</v>
      </c>
      <c r="I166" s="8">
        <v>1</v>
      </c>
      <c r="J166" s="8">
        <v>3</v>
      </c>
      <c r="K166" s="8">
        <v>3</v>
      </c>
      <c r="L166" s="8">
        <v>2</v>
      </c>
      <c r="M166" s="8">
        <v>2</v>
      </c>
      <c r="N166" s="8">
        <v>1</v>
      </c>
      <c r="O166" s="8">
        <v>2</v>
      </c>
      <c r="P166" s="8">
        <v>2</v>
      </c>
      <c r="Q166" s="8">
        <v>2</v>
      </c>
      <c r="R166" s="8">
        <v>1</v>
      </c>
      <c r="S166" s="8">
        <v>2</v>
      </c>
      <c r="T166" s="8">
        <v>2</v>
      </c>
      <c r="U166" s="8">
        <v>2</v>
      </c>
      <c r="V166" s="8">
        <v>2</v>
      </c>
      <c r="W166" s="8">
        <v>3</v>
      </c>
      <c r="X166" s="8">
        <v>3</v>
      </c>
      <c r="Y166" s="8">
        <v>3</v>
      </c>
      <c r="Z166" s="20">
        <v>1</v>
      </c>
      <c r="AA166" s="8">
        <v>4</v>
      </c>
      <c r="AB166" s="8">
        <v>4</v>
      </c>
      <c r="AC166" s="8">
        <v>11</v>
      </c>
      <c r="AD166" s="8">
        <v>3</v>
      </c>
      <c r="AE166" s="8">
        <v>8</v>
      </c>
      <c r="AF166" s="8">
        <v>6</v>
      </c>
      <c r="AG166" s="8">
        <v>5</v>
      </c>
      <c r="AH166" s="8">
        <v>5</v>
      </c>
      <c r="AI166" s="8">
        <v>5</v>
      </c>
      <c r="AJ166" s="8">
        <v>4</v>
      </c>
      <c r="AK166" s="8">
        <v>5</v>
      </c>
      <c r="AL166" s="8">
        <v>13</v>
      </c>
      <c r="AM166" s="8">
        <v>6</v>
      </c>
      <c r="AN166" s="8">
        <v>5</v>
      </c>
      <c r="AO166" s="8">
        <v>5</v>
      </c>
      <c r="AP166" s="8">
        <v>3</v>
      </c>
      <c r="AQ166" s="8">
        <v>5</v>
      </c>
      <c r="AR166" s="8">
        <v>4</v>
      </c>
      <c r="AS166" s="8">
        <v>4</v>
      </c>
      <c r="AT166" s="8">
        <v>4</v>
      </c>
      <c r="AU166" s="8">
        <v>-16</v>
      </c>
      <c r="AV166" s="11">
        <f t="shared" si="12"/>
        <v>41</v>
      </c>
      <c r="AW166" s="11">
        <f t="shared" si="13"/>
        <v>109</v>
      </c>
      <c r="AX166" s="11">
        <f t="shared" si="11"/>
        <v>34</v>
      </c>
      <c r="AY166" s="9"/>
      <c r="AZ166" s="9"/>
      <c r="BA166" s="9"/>
      <c r="BB166" s="9"/>
      <c r="BC166" s="9"/>
      <c r="BD166" s="49"/>
    </row>
    <row r="167" spans="1:56" ht="13.2">
      <c r="A167" s="1">
        <v>20884</v>
      </c>
      <c r="B167" s="8">
        <v>1</v>
      </c>
      <c r="C167" s="6">
        <f t="shared" si="10"/>
        <v>27</v>
      </c>
      <c r="D167" s="8">
        <v>1993</v>
      </c>
      <c r="E167" s="55">
        <v>44132.856828703705</v>
      </c>
      <c r="F167" s="62">
        <v>6</v>
      </c>
      <c r="G167" s="8">
        <v>3</v>
      </c>
      <c r="H167" s="8">
        <v>3</v>
      </c>
      <c r="I167" s="8">
        <v>3</v>
      </c>
      <c r="J167" s="8">
        <v>3</v>
      </c>
      <c r="K167" s="8">
        <v>3</v>
      </c>
      <c r="L167" s="8">
        <v>3</v>
      </c>
      <c r="M167" s="8">
        <v>2</v>
      </c>
      <c r="N167" s="8">
        <v>2</v>
      </c>
      <c r="O167" s="8">
        <v>3</v>
      </c>
      <c r="P167" s="8">
        <v>3</v>
      </c>
      <c r="Q167" s="8">
        <v>3</v>
      </c>
      <c r="R167" s="8">
        <v>1</v>
      </c>
      <c r="S167" s="8">
        <v>1</v>
      </c>
      <c r="T167" s="8">
        <v>3</v>
      </c>
      <c r="U167" s="8">
        <v>2</v>
      </c>
      <c r="V167" s="8">
        <v>3</v>
      </c>
      <c r="W167" s="8">
        <v>3</v>
      </c>
      <c r="X167" s="8">
        <v>1</v>
      </c>
      <c r="Y167" s="8">
        <v>0</v>
      </c>
      <c r="Z167" s="20">
        <v>3</v>
      </c>
      <c r="AA167" s="8">
        <v>4</v>
      </c>
      <c r="AB167" s="8">
        <v>7</v>
      </c>
      <c r="AC167" s="8">
        <v>3</v>
      </c>
      <c r="AD167" s="8">
        <v>1</v>
      </c>
      <c r="AE167" s="8">
        <v>4</v>
      </c>
      <c r="AF167" s="8">
        <v>3</v>
      </c>
      <c r="AG167" s="8">
        <v>2</v>
      </c>
      <c r="AH167" s="8">
        <v>4</v>
      </c>
      <c r="AI167" s="8">
        <v>2</v>
      </c>
      <c r="AJ167" s="8">
        <v>1</v>
      </c>
      <c r="AK167" s="8">
        <v>3</v>
      </c>
      <c r="AL167" s="8">
        <v>3</v>
      </c>
      <c r="AM167" s="8">
        <v>2</v>
      </c>
      <c r="AN167" s="8">
        <v>4</v>
      </c>
      <c r="AO167" s="8">
        <v>3</v>
      </c>
      <c r="AP167" s="8">
        <v>3</v>
      </c>
      <c r="AQ167" s="8">
        <v>3</v>
      </c>
      <c r="AR167" s="8">
        <v>2</v>
      </c>
      <c r="AS167" s="8">
        <v>2</v>
      </c>
      <c r="AT167" s="8">
        <v>5</v>
      </c>
      <c r="AU167" s="8">
        <v>16</v>
      </c>
      <c r="AV167" s="11">
        <f t="shared" si="12"/>
        <v>48</v>
      </c>
      <c r="AW167" s="11">
        <f t="shared" si="13"/>
        <v>61</v>
      </c>
      <c r="AX167" s="11">
        <f t="shared" si="11"/>
        <v>36</v>
      </c>
      <c r="AY167" s="9"/>
      <c r="AZ167" s="9"/>
      <c r="BA167" s="9"/>
      <c r="BB167" s="9"/>
      <c r="BC167" s="9"/>
      <c r="BD167" s="49"/>
    </row>
    <row r="168" spans="1:56" ht="13.2">
      <c r="A168" s="1">
        <v>20880</v>
      </c>
      <c r="B168" s="8">
        <v>0</v>
      </c>
      <c r="C168" s="6">
        <f t="shared" si="10"/>
        <v>38</v>
      </c>
      <c r="D168" s="8">
        <v>1982</v>
      </c>
      <c r="E168" s="55">
        <v>44132.862199074072</v>
      </c>
      <c r="F168" s="62">
        <v>1</v>
      </c>
      <c r="G168" s="8">
        <v>1</v>
      </c>
      <c r="H168" s="8">
        <v>1</v>
      </c>
      <c r="I168" s="8">
        <v>2</v>
      </c>
      <c r="J168" s="8">
        <v>1</v>
      </c>
      <c r="K168" s="8">
        <v>2</v>
      </c>
      <c r="L168" s="8">
        <v>1</v>
      </c>
      <c r="M168" s="8">
        <v>1</v>
      </c>
      <c r="N168" s="8">
        <v>0</v>
      </c>
      <c r="O168" s="8">
        <v>1</v>
      </c>
      <c r="P168" s="8">
        <v>2</v>
      </c>
      <c r="Q168" s="8">
        <v>3</v>
      </c>
      <c r="R168" s="8">
        <v>0</v>
      </c>
      <c r="S168" s="8">
        <v>0</v>
      </c>
      <c r="T168" s="8">
        <v>2</v>
      </c>
      <c r="U168" s="8">
        <v>3</v>
      </c>
      <c r="V168" s="8">
        <v>3</v>
      </c>
      <c r="W168" s="8">
        <v>3</v>
      </c>
      <c r="X168" s="8">
        <v>2</v>
      </c>
      <c r="Y168" s="8">
        <v>2</v>
      </c>
      <c r="Z168" s="20">
        <v>0</v>
      </c>
      <c r="AA168" s="8">
        <v>2</v>
      </c>
      <c r="AB168" s="8">
        <v>4</v>
      </c>
      <c r="AC168" s="8">
        <v>2</v>
      </c>
      <c r="AD168" s="8">
        <v>4</v>
      </c>
      <c r="AE168" s="8">
        <v>5</v>
      </c>
      <c r="AF168" s="8">
        <v>2</v>
      </c>
      <c r="AG168" s="8">
        <v>3</v>
      </c>
      <c r="AH168" s="8">
        <v>3</v>
      </c>
      <c r="AI168" s="8">
        <v>2</v>
      </c>
      <c r="AJ168" s="8">
        <v>3</v>
      </c>
      <c r="AK168" s="8">
        <v>7</v>
      </c>
      <c r="AL168" s="8">
        <v>7</v>
      </c>
      <c r="AM168" s="8">
        <v>3</v>
      </c>
      <c r="AN168" s="8">
        <v>3</v>
      </c>
      <c r="AO168" s="8">
        <v>4</v>
      </c>
      <c r="AP168" s="8">
        <v>3</v>
      </c>
      <c r="AQ168" s="8">
        <v>2</v>
      </c>
      <c r="AR168" s="8">
        <v>6</v>
      </c>
      <c r="AS168" s="8">
        <v>2</v>
      </c>
      <c r="AT168" s="8">
        <v>3</v>
      </c>
      <c r="AU168" s="8">
        <v>2</v>
      </c>
      <c r="AV168" s="11">
        <f t="shared" si="12"/>
        <v>30</v>
      </c>
      <c r="AW168" s="11">
        <f t="shared" si="13"/>
        <v>70</v>
      </c>
      <c r="AX168" s="11">
        <f t="shared" si="11"/>
        <v>25</v>
      </c>
      <c r="AY168" s="9"/>
      <c r="AZ168" s="9"/>
      <c r="BA168" s="9"/>
      <c r="BB168" s="9"/>
      <c r="BC168" s="9"/>
      <c r="BD168" s="49"/>
    </row>
    <row r="169" spans="1:56" ht="13.2">
      <c r="A169" s="1">
        <v>20897</v>
      </c>
      <c r="B169" s="8">
        <v>0</v>
      </c>
      <c r="C169" s="6">
        <f t="shared" si="10"/>
        <v>33</v>
      </c>
      <c r="D169" s="8">
        <v>1987</v>
      </c>
      <c r="E169" s="55">
        <v>44132.863969907405</v>
      </c>
      <c r="F169" s="62">
        <v>1</v>
      </c>
      <c r="G169" s="8">
        <v>2</v>
      </c>
      <c r="H169" s="8">
        <v>2</v>
      </c>
      <c r="I169" s="8">
        <v>2</v>
      </c>
      <c r="J169" s="8">
        <v>2</v>
      </c>
      <c r="K169" s="8">
        <v>2</v>
      </c>
      <c r="L169" s="8">
        <v>1</v>
      </c>
      <c r="M169" s="8">
        <v>2</v>
      </c>
      <c r="N169" s="8">
        <v>1</v>
      </c>
      <c r="O169" s="8">
        <v>1</v>
      </c>
      <c r="P169" s="8">
        <v>1</v>
      </c>
      <c r="Q169" s="8">
        <v>2</v>
      </c>
      <c r="R169" s="8">
        <v>1</v>
      </c>
      <c r="S169" s="8">
        <v>1</v>
      </c>
      <c r="T169" s="8">
        <v>1</v>
      </c>
      <c r="U169" s="8">
        <v>1</v>
      </c>
      <c r="V169" s="8">
        <v>1</v>
      </c>
      <c r="W169" s="8">
        <v>2</v>
      </c>
      <c r="X169" s="8">
        <v>2</v>
      </c>
      <c r="Y169" s="8">
        <v>1</v>
      </c>
      <c r="Z169" s="20">
        <v>1</v>
      </c>
      <c r="AA169" s="8">
        <v>6</v>
      </c>
      <c r="AB169" s="8">
        <v>5</v>
      </c>
      <c r="AC169" s="8">
        <v>4</v>
      </c>
      <c r="AD169" s="8">
        <v>4</v>
      </c>
      <c r="AE169" s="8">
        <v>14</v>
      </c>
      <c r="AF169" s="8">
        <v>4</v>
      </c>
      <c r="AG169" s="8">
        <v>5</v>
      </c>
      <c r="AH169" s="8">
        <v>3</v>
      </c>
      <c r="AI169" s="8">
        <v>4</v>
      </c>
      <c r="AJ169" s="8">
        <v>10</v>
      </c>
      <c r="AK169" s="8">
        <v>5</v>
      </c>
      <c r="AL169" s="8">
        <v>65</v>
      </c>
      <c r="AM169" s="8">
        <v>2</v>
      </c>
      <c r="AN169" s="8">
        <v>5</v>
      </c>
      <c r="AO169" s="8">
        <v>4</v>
      </c>
      <c r="AP169" s="8">
        <v>4</v>
      </c>
      <c r="AQ169" s="8">
        <v>3</v>
      </c>
      <c r="AR169" s="8">
        <v>3</v>
      </c>
      <c r="AS169" s="8">
        <v>4</v>
      </c>
      <c r="AT169" s="8">
        <v>4</v>
      </c>
      <c r="AU169" s="8">
        <v>-33</v>
      </c>
      <c r="AV169" s="11">
        <f t="shared" si="12"/>
        <v>29</v>
      </c>
      <c r="AW169" s="11">
        <f t="shared" si="13"/>
        <v>158</v>
      </c>
      <c r="AX169" s="11">
        <f t="shared" si="11"/>
        <v>22</v>
      </c>
      <c r="AY169" s="9"/>
      <c r="AZ169" s="9"/>
      <c r="BA169" s="9"/>
      <c r="BB169" s="9"/>
      <c r="BC169" s="9"/>
      <c r="BD169" s="49"/>
    </row>
    <row r="170" spans="1:56" ht="13.2">
      <c r="A170" s="1">
        <v>20874</v>
      </c>
      <c r="B170" s="8">
        <v>0</v>
      </c>
      <c r="C170" s="6">
        <f t="shared" si="10"/>
        <v>29</v>
      </c>
      <c r="D170" s="8">
        <v>1991</v>
      </c>
      <c r="E170" s="55">
        <v>44132.865949074076</v>
      </c>
      <c r="F170" s="66">
        <v>14</v>
      </c>
      <c r="G170" s="8">
        <v>2</v>
      </c>
      <c r="H170" s="8">
        <v>0</v>
      </c>
      <c r="I170" s="8">
        <v>0</v>
      </c>
      <c r="J170" s="8">
        <v>3</v>
      </c>
      <c r="K170" s="8">
        <v>1</v>
      </c>
      <c r="L170" s="8">
        <v>3</v>
      </c>
      <c r="M170" s="8">
        <v>1</v>
      </c>
      <c r="N170" s="8">
        <v>1</v>
      </c>
      <c r="O170" s="8">
        <v>1</v>
      </c>
      <c r="P170" s="8">
        <v>1</v>
      </c>
      <c r="Q170" s="8">
        <v>2</v>
      </c>
      <c r="R170" s="8">
        <v>2</v>
      </c>
      <c r="S170" s="8">
        <v>2</v>
      </c>
      <c r="T170" s="8">
        <v>2</v>
      </c>
      <c r="U170" s="8">
        <v>1</v>
      </c>
      <c r="V170" s="8">
        <v>1</v>
      </c>
      <c r="W170" s="8">
        <v>3</v>
      </c>
      <c r="X170" s="8">
        <v>1</v>
      </c>
      <c r="Y170" s="8">
        <v>2</v>
      </c>
      <c r="Z170" s="20">
        <v>1</v>
      </c>
      <c r="AA170" s="8">
        <v>11</v>
      </c>
      <c r="AB170" s="8">
        <v>3</v>
      </c>
      <c r="AC170" s="8">
        <v>2</v>
      </c>
      <c r="AD170" s="8">
        <v>2</v>
      </c>
      <c r="AE170" s="8">
        <v>7</v>
      </c>
      <c r="AF170" s="8">
        <v>2</v>
      </c>
      <c r="AG170" s="8">
        <v>21</v>
      </c>
      <c r="AH170" s="8">
        <v>2</v>
      </c>
      <c r="AI170" s="8">
        <v>2</v>
      </c>
      <c r="AJ170" s="8">
        <v>8</v>
      </c>
      <c r="AK170" s="8">
        <v>5</v>
      </c>
      <c r="AL170" s="8">
        <v>5</v>
      </c>
      <c r="AM170" s="8">
        <v>8</v>
      </c>
      <c r="AN170" s="8">
        <v>3</v>
      </c>
      <c r="AO170" s="8">
        <v>4</v>
      </c>
      <c r="AP170" s="8">
        <v>3</v>
      </c>
      <c r="AQ170" s="8">
        <v>3</v>
      </c>
      <c r="AR170" s="8">
        <v>7</v>
      </c>
      <c r="AS170" s="8">
        <v>5</v>
      </c>
      <c r="AT170" s="8">
        <v>15</v>
      </c>
      <c r="AU170" s="8">
        <v>-2</v>
      </c>
      <c r="AV170" s="11">
        <f t="shared" si="12"/>
        <v>30</v>
      </c>
      <c r="AW170" s="11">
        <f t="shared" si="13"/>
        <v>118</v>
      </c>
      <c r="AX170" s="11">
        <f t="shared" si="11"/>
        <v>26</v>
      </c>
      <c r="AY170" s="9"/>
      <c r="AZ170" s="9"/>
      <c r="BA170" s="9"/>
      <c r="BB170" s="9"/>
      <c r="BC170" s="9"/>
      <c r="BD170" s="49"/>
    </row>
    <row r="171" spans="1:56" ht="13.2">
      <c r="A171" s="1">
        <v>20890</v>
      </c>
      <c r="B171" s="8">
        <v>0</v>
      </c>
      <c r="C171" s="6">
        <f t="shared" si="10"/>
        <v>37</v>
      </c>
      <c r="D171" s="8">
        <v>1983</v>
      </c>
      <c r="E171" s="55">
        <v>44132.873726851853</v>
      </c>
      <c r="F171" s="62">
        <v>1</v>
      </c>
      <c r="G171" s="8">
        <v>1</v>
      </c>
      <c r="H171" s="8">
        <v>2</v>
      </c>
      <c r="I171" s="8">
        <v>0</v>
      </c>
      <c r="J171" s="8">
        <v>1</v>
      </c>
      <c r="K171" s="8">
        <v>2</v>
      </c>
      <c r="L171" s="8">
        <v>1</v>
      </c>
      <c r="M171" s="8">
        <v>1</v>
      </c>
      <c r="N171" s="8">
        <v>2</v>
      </c>
      <c r="O171" s="8">
        <v>1</v>
      </c>
      <c r="P171" s="8">
        <v>2</v>
      </c>
      <c r="Q171" s="8">
        <v>3</v>
      </c>
      <c r="R171" s="8">
        <v>1</v>
      </c>
      <c r="S171" s="8">
        <v>0</v>
      </c>
      <c r="T171" s="8">
        <v>0</v>
      </c>
      <c r="U171" s="8">
        <v>3</v>
      </c>
      <c r="V171" s="8">
        <v>0</v>
      </c>
      <c r="W171" s="8">
        <v>2</v>
      </c>
      <c r="X171" s="8">
        <v>0</v>
      </c>
      <c r="Y171" s="8">
        <v>0</v>
      </c>
      <c r="Z171" s="20">
        <v>1</v>
      </c>
      <c r="AA171" s="8">
        <v>22</v>
      </c>
      <c r="AB171" s="8">
        <v>4</v>
      </c>
      <c r="AC171" s="8">
        <v>4</v>
      </c>
      <c r="AD171" s="8">
        <v>2</v>
      </c>
      <c r="AE171" s="8">
        <v>6</v>
      </c>
      <c r="AF171" s="8">
        <v>3</v>
      </c>
      <c r="AG171" s="8">
        <v>4</v>
      </c>
      <c r="AH171" s="8">
        <v>10</v>
      </c>
      <c r="AI171" s="8">
        <v>2</v>
      </c>
      <c r="AJ171" s="8">
        <v>3</v>
      </c>
      <c r="AK171" s="8">
        <v>10</v>
      </c>
      <c r="AL171" s="8">
        <v>4</v>
      </c>
      <c r="AM171" s="8">
        <v>4</v>
      </c>
      <c r="AN171" s="8">
        <v>3</v>
      </c>
      <c r="AO171" s="8">
        <v>5</v>
      </c>
      <c r="AP171" s="8">
        <v>4</v>
      </c>
      <c r="AQ171" s="8">
        <v>6</v>
      </c>
      <c r="AR171" s="8">
        <v>4</v>
      </c>
      <c r="AS171" s="8">
        <v>2</v>
      </c>
      <c r="AT171" s="8">
        <v>5</v>
      </c>
      <c r="AU171" s="8">
        <v>-14</v>
      </c>
      <c r="AV171" s="11">
        <f t="shared" si="12"/>
        <v>23</v>
      </c>
      <c r="AW171" s="11">
        <f t="shared" si="13"/>
        <v>107</v>
      </c>
      <c r="AX171" s="11">
        <f t="shared" si="11"/>
        <v>14</v>
      </c>
      <c r="AY171" s="9"/>
      <c r="AZ171" s="9"/>
      <c r="BA171" s="9"/>
      <c r="BB171" s="9"/>
      <c r="BC171" s="9"/>
      <c r="BD171" s="49"/>
    </row>
    <row r="172" spans="1:56" ht="13.2">
      <c r="A172" s="1">
        <v>20914</v>
      </c>
      <c r="B172" s="8">
        <v>0</v>
      </c>
      <c r="C172" s="6">
        <f t="shared" si="10"/>
        <v>41</v>
      </c>
      <c r="D172" s="8">
        <v>1979</v>
      </c>
      <c r="E172" s="55">
        <v>44132.876145833332</v>
      </c>
      <c r="F172" s="62">
        <v>2</v>
      </c>
      <c r="G172" s="8">
        <v>2</v>
      </c>
      <c r="H172" s="8">
        <v>3</v>
      </c>
      <c r="I172" s="8">
        <v>1</v>
      </c>
      <c r="J172" s="8">
        <v>1</v>
      </c>
      <c r="K172" s="8">
        <v>2</v>
      </c>
      <c r="L172" s="8">
        <v>2</v>
      </c>
      <c r="M172" s="8">
        <v>3</v>
      </c>
      <c r="N172" s="8">
        <v>1</v>
      </c>
      <c r="O172" s="8">
        <v>3</v>
      </c>
      <c r="P172" s="8">
        <v>2</v>
      </c>
      <c r="Q172" s="8">
        <v>2</v>
      </c>
      <c r="R172" s="8">
        <v>0</v>
      </c>
      <c r="S172" s="8">
        <v>0</v>
      </c>
      <c r="T172" s="8">
        <v>1</v>
      </c>
      <c r="U172" s="8">
        <v>3</v>
      </c>
      <c r="V172" s="8">
        <v>3</v>
      </c>
      <c r="W172" s="8">
        <v>2</v>
      </c>
      <c r="X172" s="8">
        <v>1</v>
      </c>
      <c r="Y172" s="8">
        <v>1</v>
      </c>
      <c r="Z172" s="20">
        <v>1</v>
      </c>
      <c r="AA172" s="8">
        <v>5</v>
      </c>
      <c r="AB172" s="8">
        <v>4</v>
      </c>
      <c r="AC172" s="8">
        <v>4</v>
      </c>
      <c r="AD172" s="8">
        <v>3</v>
      </c>
      <c r="AE172" s="8">
        <v>6</v>
      </c>
      <c r="AF172" s="8">
        <v>7</v>
      </c>
      <c r="AG172" s="8">
        <v>2</v>
      </c>
      <c r="AH172" s="8">
        <v>4</v>
      </c>
      <c r="AI172" s="8">
        <v>2</v>
      </c>
      <c r="AJ172" s="8">
        <v>6</v>
      </c>
      <c r="AK172" s="8">
        <v>3</v>
      </c>
      <c r="AL172" s="8">
        <v>6</v>
      </c>
      <c r="AM172" s="8">
        <v>3</v>
      </c>
      <c r="AN172" s="8">
        <v>4</v>
      </c>
      <c r="AO172" s="8">
        <v>6</v>
      </c>
      <c r="AP172" s="8">
        <v>3</v>
      </c>
      <c r="AQ172" s="8">
        <v>3</v>
      </c>
      <c r="AR172" s="8">
        <v>18</v>
      </c>
      <c r="AS172" s="8">
        <v>3</v>
      </c>
      <c r="AT172" s="8">
        <v>3</v>
      </c>
      <c r="AU172" s="8">
        <v>5</v>
      </c>
      <c r="AV172" s="11">
        <f t="shared" si="12"/>
        <v>34</v>
      </c>
      <c r="AW172" s="11">
        <f t="shared" si="13"/>
        <v>95</v>
      </c>
      <c r="AX172" s="11">
        <f t="shared" si="11"/>
        <v>23</v>
      </c>
      <c r="AY172" s="9"/>
      <c r="AZ172" s="9"/>
      <c r="BA172" s="9"/>
      <c r="BB172" s="9"/>
      <c r="BC172" s="9"/>
      <c r="BD172" s="49"/>
    </row>
    <row r="173" spans="1:56" ht="13.2">
      <c r="A173" s="1">
        <v>20805</v>
      </c>
      <c r="B173" s="8">
        <v>0</v>
      </c>
      <c r="C173" s="6">
        <f t="shared" si="10"/>
        <v>51</v>
      </c>
      <c r="D173" s="8">
        <v>1969</v>
      </c>
      <c r="E173" s="55">
        <v>44132.8825462963</v>
      </c>
      <c r="F173" s="62">
        <v>8</v>
      </c>
      <c r="G173" s="8">
        <v>1</v>
      </c>
      <c r="H173" s="8">
        <v>2</v>
      </c>
      <c r="I173" s="8">
        <v>0</v>
      </c>
      <c r="J173" s="8">
        <v>0</v>
      </c>
      <c r="K173" s="8">
        <v>0</v>
      </c>
      <c r="L173" s="8">
        <v>0</v>
      </c>
      <c r="M173" s="8">
        <v>2</v>
      </c>
      <c r="N173" s="8">
        <v>2</v>
      </c>
      <c r="O173" s="8">
        <v>0</v>
      </c>
      <c r="P173" s="8">
        <v>1</v>
      </c>
      <c r="Q173" s="8">
        <v>2</v>
      </c>
      <c r="R173" s="8">
        <v>0</v>
      </c>
      <c r="S173" s="8">
        <v>0</v>
      </c>
      <c r="T173" s="8">
        <v>0</v>
      </c>
      <c r="U173" s="8">
        <v>2</v>
      </c>
      <c r="V173" s="8">
        <v>1</v>
      </c>
      <c r="W173" s="8">
        <v>2</v>
      </c>
      <c r="X173" s="8">
        <v>1</v>
      </c>
      <c r="Y173" s="8">
        <v>0</v>
      </c>
      <c r="Z173" s="20">
        <v>1</v>
      </c>
      <c r="AA173" s="8">
        <v>6</v>
      </c>
      <c r="AB173" s="8">
        <v>3</v>
      </c>
      <c r="AC173" s="8">
        <v>6</v>
      </c>
      <c r="AD173" s="8">
        <v>3</v>
      </c>
      <c r="AE173" s="8">
        <v>6</v>
      </c>
      <c r="AF173" s="8">
        <v>5</v>
      </c>
      <c r="AG173" s="8">
        <v>7</v>
      </c>
      <c r="AH173" s="8">
        <v>4</v>
      </c>
      <c r="AI173" s="8">
        <v>2</v>
      </c>
      <c r="AJ173" s="8">
        <v>5</v>
      </c>
      <c r="AK173" s="8">
        <v>6</v>
      </c>
      <c r="AL173" s="8">
        <v>4</v>
      </c>
      <c r="AM173" s="8">
        <v>4</v>
      </c>
      <c r="AN173" s="8">
        <v>2</v>
      </c>
      <c r="AO173" s="8">
        <v>6</v>
      </c>
      <c r="AP173" s="8">
        <v>3</v>
      </c>
      <c r="AQ173" s="8">
        <v>3</v>
      </c>
      <c r="AR173" s="8">
        <v>4</v>
      </c>
      <c r="AS173" s="8">
        <v>2</v>
      </c>
      <c r="AT173" s="8">
        <v>4</v>
      </c>
      <c r="AU173" s="8">
        <v>-15</v>
      </c>
      <c r="AV173" s="11">
        <f t="shared" si="12"/>
        <v>17</v>
      </c>
      <c r="AW173" s="11">
        <f t="shared" si="13"/>
        <v>85</v>
      </c>
      <c r="AX173" s="11">
        <f t="shared" si="11"/>
        <v>8</v>
      </c>
      <c r="AY173" s="9"/>
      <c r="AZ173" s="9"/>
      <c r="BA173" s="9"/>
      <c r="BB173" s="9"/>
      <c r="BC173" s="9"/>
      <c r="BD173" s="49"/>
    </row>
    <row r="174" spans="1:56" ht="13.2">
      <c r="A174" s="1">
        <v>20661</v>
      </c>
      <c r="B174" s="8">
        <v>0</v>
      </c>
      <c r="C174" s="6">
        <f t="shared" si="10"/>
        <v>21</v>
      </c>
      <c r="D174" s="8">
        <v>1999</v>
      </c>
      <c r="E174" s="55">
        <v>44132.885995370372</v>
      </c>
      <c r="F174" s="62">
        <v>8</v>
      </c>
      <c r="G174" s="8">
        <v>0</v>
      </c>
      <c r="H174" s="8">
        <v>2</v>
      </c>
      <c r="I174" s="8">
        <v>0</v>
      </c>
      <c r="J174" s="8">
        <v>0</v>
      </c>
      <c r="K174" s="8">
        <v>0</v>
      </c>
      <c r="L174" s="8">
        <v>1</v>
      </c>
      <c r="M174" s="8">
        <v>0</v>
      </c>
      <c r="N174" s="8">
        <v>0</v>
      </c>
      <c r="O174" s="8">
        <v>0</v>
      </c>
      <c r="P174" s="8">
        <v>0</v>
      </c>
      <c r="Q174" s="8">
        <v>1</v>
      </c>
      <c r="R174" s="8">
        <v>0</v>
      </c>
      <c r="S174" s="8">
        <v>0</v>
      </c>
      <c r="T174" s="8">
        <v>0</v>
      </c>
      <c r="U174" s="8">
        <v>2</v>
      </c>
      <c r="V174" s="8">
        <v>0</v>
      </c>
      <c r="W174" s="8">
        <v>0</v>
      </c>
      <c r="X174" s="8">
        <v>0</v>
      </c>
      <c r="Y174" s="8">
        <v>0</v>
      </c>
      <c r="Z174" s="20">
        <v>0</v>
      </c>
      <c r="AA174" s="8">
        <v>3</v>
      </c>
      <c r="AB174" s="8">
        <v>3</v>
      </c>
      <c r="AC174" s="8">
        <v>3</v>
      </c>
      <c r="AD174" s="8">
        <v>2</v>
      </c>
      <c r="AE174" s="8">
        <v>3</v>
      </c>
      <c r="AF174" s="8">
        <v>2</v>
      </c>
      <c r="AG174" s="8">
        <v>2</v>
      </c>
      <c r="AH174" s="8">
        <v>3</v>
      </c>
      <c r="AI174" s="8">
        <v>4</v>
      </c>
      <c r="AJ174" s="8">
        <v>11</v>
      </c>
      <c r="AK174" s="8">
        <v>4</v>
      </c>
      <c r="AL174" s="8">
        <v>3</v>
      </c>
      <c r="AM174" s="8">
        <v>2</v>
      </c>
      <c r="AN174" s="8">
        <v>2</v>
      </c>
      <c r="AO174" s="8">
        <v>6</v>
      </c>
      <c r="AP174" s="8">
        <v>2</v>
      </c>
      <c r="AQ174" s="8">
        <v>3</v>
      </c>
      <c r="AR174" s="8">
        <v>2</v>
      </c>
      <c r="AS174" s="8">
        <v>2</v>
      </c>
      <c r="AT174" s="8">
        <v>2</v>
      </c>
      <c r="AU174" s="8">
        <v>-13</v>
      </c>
      <c r="AV174" s="11">
        <f t="shared" si="12"/>
        <v>6</v>
      </c>
      <c r="AW174" s="11">
        <f t="shared" si="13"/>
        <v>64</v>
      </c>
      <c r="AX174" s="11">
        <f t="shared" si="11"/>
        <v>2</v>
      </c>
      <c r="AY174" s="9"/>
      <c r="AZ174" s="9"/>
      <c r="BA174" s="9"/>
      <c r="BB174" s="9"/>
      <c r="BC174" s="9"/>
      <c r="BD174" s="49"/>
    </row>
    <row r="175" spans="1:56" ht="13.2">
      <c r="A175" s="1">
        <v>20952</v>
      </c>
      <c r="B175" s="8">
        <v>0</v>
      </c>
      <c r="C175" s="6">
        <f t="shared" si="10"/>
        <v>23</v>
      </c>
      <c r="D175" s="8">
        <v>1997</v>
      </c>
      <c r="E175" s="55">
        <v>44132.887060185189</v>
      </c>
      <c r="F175" s="62">
        <v>2</v>
      </c>
      <c r="G175" s="8">
        <v>3</v>
      </c>
      <c r="H175" s="8">
        <v>1</v>
      </c>
      <c r="I175" s="8">
        <v>0</v>
      </c>
      <c r="J175" s="8">
        <v>3</v>
      </c>
      <c r="K175" s="8">
        <v>1</v>
      </c>
      <c r="L175" s="8">
        <v>0</v>
      </c>
      <c r="M175" s="8">
        <v>0</v>
      </c>
      <c r="N175" s="8">
        <v>1</v>
      </c>
      <c r="O175" s="8">
        <v>1</v>
      </c>
      <c r="P175" s="8">
        <v>1</v>
      </c>
      <c r="Q175" s="8">
        <v>2</v>
      </c>
      <c r="R175" s="8">
        <v>0</v>
      </c>
      <c r="S175" s="8">
        <v>0</v>
      </c>
      <c r="T175" s="8">
        <v>1</v>
      </c>
      <c r="U175" s="8">
        <v>2</v>
      </c>
      <c r="V175" s="8">
        <v>2</v>
      </c>
      <c r="W175" s="8">
        <v>1</v>
      </c>
      <c r="X175" s="8">
        <v>1</v>
      </c>
      <c r="Y175" s="8">
        <v>0</v>
      </c>
      <c r="Z175" s="20">
        <v>1</v>
      </c>
      <c r="AA175" s="8">
        <v>10</v>
      </c>
      <c r="AB175" s="8">
        <v>7</v>
      </c>
      <c r="AC175" s="8">
        <v>7</v>
      </c>
      <c r="AD175" s="8">
        <v>3</v>
      </c>
      <c r="AE175" s="8">
        <v>7</v>
      </c>
      <c r="AF175" s="8">
        <v>3</v>
      </c>
      <c r="AG175" s="8">
        <v>4</v>
      </c>
      <c r="AH175" s="8">
        <v>6</v>
      </c>
      <c r="AI175" s="8">
        <v>7</v>
      </c>
      <c r="AJ175" s="8">
        <v>6</v>
      </c>
      <c r="AK175" s="8">
        <v>6</v>
      </c>
      <c r="AL175" s="8">
        <v>5</v>
      </c>
      <c r="AM175" s="8">
        <v>6</v>
      </c>
      <c r="AN175" s="8">
        <v>4</v>
      </c>
      <c r="AO175" s="8">
        <v>6</v>
      </c>
      <c r="AP175" s="8">
        <v>6</v>
      </c>
      <c r="AQ175" s="8">
        <v>7</v>
      </c>
      <c r="AR175" s="8">
        <v>4</v>
      </c>
      <c r="AS175" s="8">
        <v>5</v>
      </c>
      <c r="AT175" s="8">
        <v>4</v>
      </c>
      <c r="AU175" s="8">
        <v>-1</v>
      </c>
      <c r="AV175" s="11">
        <f t="shared" si="12"/>
        <v>21</v>
      </c>
      <c r="AW175" s="11">
        <f t="shared" si="13"/>
        <v>113</v>
      </c>
      <c r="AX175" s="11">
        <f t="shared" si="11"/>
        <v>16</v>
      </c>
      <c r="AY175" s="9"/>
      <c r="AZ175" s="9"/>
      <c r="BA175" s="9"/>
      <c r="BB175" s="9"/>
      <c r="BC175" s="9"/>
      <c r="BD175" s="49"/>
    </row>
    <row r="176" spans="1:56" ht="13.2">
      <c r="A176" s="1">
        <v>20958</v>
      </c>
      <c r="B176" s="8">
        <v>1</v>
      </c>
      <c r="C176" s="6">
        <f t="shared" si="10"/>
        <v>25</v>
      </c>
      <c r="D176" s="8">
        <v>1995</v>
      </c>
      <c r="E176" s="55">
        <v>44132.901041666664</v>
      </c>
      <c r="F176" s="62">
        <v>21</v>
      </c>
      <c r="G176" s="8">
        <v>3</v>
      </c>
      <c r="H176" s="8">
        <v>3</v>
      </c>
      <c r="I176" s="8">
        <v>3</v>
      </c>
      <c r="J176" s="8">
        <v>3</v>
      </c>
      <c r="K176" s="8">
        <v>2</v>
      </c>
      <c r="L176" s="8">
        <v>3</v>
      </c>
      <c r="M176" s="8">
        <v>2</v>
      </c>
      <c r="N176" s="8">
        <v>2</v>
      </c>
      <c r="O176" s="8">
        <v>2</v>
      </c>
      <c r="P176" s="8">
        <v>3</v>
      </c>
      <c r="Q176" s="8">
        <v>3</v>
      </c>
      <c r="R176" s="8">
        <v>2</v>
      </c>
      <c r="S176" s="8">
        <v>3</v>
      </c>
      <c r="T176" s="8">
        <v>3</v>
      </c>
      <c r="U176" s="8">
        <v>3</v>
      </c>
      <c r="V176" s="8">
        <v>3</v>
      </c>
      <c r="W176" s="8">
        <v>3</v>
      </c>
      <c r="X176" s="8">
        <v>3</v>
      </c>
      <c r="Y176" s="8">
        <v>3</v>
      </c>
      <c r="Z176" s="20">
        <v>3</v>
      </c>
      <c r="AA176" s="8">
        <v>3</v>
      </c>
      <c r="AB176" s="8">
        <v>6</v>
      </c>
      <c r="AC176" s="8">
        <v>4</v>
      </c>
      <c r="AD176" s="8">
        <v>2</v>
      </c>
      <c r="AE176" s="8">
        <v>6</v>
      </c>
      <c r="AF176" s="8">
        <v>2</v>
      </c>
      <c r="AG176" s="8">
        <v>7</v>
      </c>
      <c r="AH176" s="8">
        <v>10</v>
      </c>
      <c r="AI176" s="8">
        <v>3</v>
      </c>
      <c r="AJ176" s="8">
        <v>3</v>
      </c>
      <c r="AK176" s="8">
        <v>3</v>
      </c>
      <c r="AL176" s="8">
        <v>5</v>
      </c>
      <c r="AM176" s="8">
        <v>8</v>
      </c>
      <c r="AN176" s="8">
        <v>3</v>
      </c>
      <c r="AO176" s="8">
        <v>8</v>
      </c>
      <c r="AP176" s="8">
        <v>2</v>
      </c>
      <c r="AQ176" s="8">
        <v>3</v>
      </c>
      <c r="AR176" s="8">
        <v>3</v>
      </c>
      <c r="AS176" s="8">
        <v>4</v>
      </c>
      <c r="AT176" s="8">
        <v>3</v>
      </c>
      <c r="AU176" s="8">
        <v>-16</v>
      </c>
      <c r="AV176" s="11">
        <f t="shared" si="12"/>
        <v>55</v>
      </c>
      <c r="AW176" s="11">
        <f t="shared" si="13"/>
        <v>88</v>
      </c>
      <c r="AX176" s="11">
        <f t="shared" si="11"/>
        <v>42</v>
      </c>
      <c r="AY176" s="9"/>
      <c r="AZ176" s="9"/>
      <c r="BA176" s="9"/>
      <c r="BB176" s="9"/>
      <c r="BC176" s="9"/>
      <c r="BD176" s="49"/>
    </row>
    <row r="177" spans="1:56" ht="13.2">
      <c r="A177" s="1">
        <v>20975</v>
      </c>
      <c r="B177" s="8">
        <v>0</v>
      </c>
      <c r="C177" s="6">
        <f t="shared" si="10"/>
        <v>41</v>
      </c>
      <c r="D177" s="8">
        <v>1979</v>
      </c>
      <c r="E177" s="55">
        <v>44132.912395833337</v>
      </c>
      <c r="F177" s="62">
        <v>6</v>
      </c>
      <c r="G177" s="8">
        <v>3</v>
      </c>
      <c r="H177" s="8">
        <v>3</v>
      </c>
      <c r="I177" s="8">
        <v>2</v>
      </c>
      <c r="J177" s="8">
        <v>2</v>
      </c>
      <c r="K177" s="8">
        <v>2</v>
      </c>
      <c r="L177" s="8">
        <v>3</v>
      </c>
      <c r="M177" s="8">
        <v>0</v>
      </c>
      <c r="N177" s="8">
        <v>1</v>
      </c>
      <c r="O177" s="8">
        <v>0</v>
      </c>
      <c r="P177" s="8">
        <v>2</v>
      </c>
      <c r="Q177" s="8">
        <v>3</v>
      </c>
      <c r="R177" s="8">
        <v>0</v>
      </c>
      <c r="S177" s="8">
        <v>0</v>
      </c>
      <c r="T177" s="8">
        <v>2</v>
      </c>
      <c r="U177" s="8">
        <v>1</v>
      </c>
      <c r="V177" s="8">
        <v>2</v>
      </c>
      <c r="W177" s="8">
        <v>2</v>
      </c>
      <c r="X177" s="8">
        <v>2</v>
      </c>
      <c r="Y177" s="8">
        <v>2</v>
      </c>
      <c r="Z177" s="20">
        <v>3</v>
      </c>
      <c r="AA177" s="8">
        <v>8</v>
      </c>
      <c r="AB177" s="8">
        <v>6</v>
      </c>
      <c r="AC177" s="8">
        <v>8</v>
      </c>
      <c r="AD177" s="8">
        <v>5</v>
      </c>
      <c r="AE177" s="8">
        <v>11</v>
      </c>
      <c r="AF177" s="8">
        <v>4</v>
      </c>
      <c r="AG177" s="8">
        <v>3</v>
      </c>
      <c r="AH177" s="8">
        <v>6</v>
      </c>
      <c r="AI177" s="8">
        <v>4</v>
      </c>
      <c r="AJ177" s="8">
        <v>11</v>
      </c>
      <c r="AK177" s="8">
        <v>5</v>
      </c>
      <c r="AL177" s="8">
        <v>5</v>
      </c>
      <c r="AM177" s="8">
        <v>10</v>
      </c>
      <c r="AN177" s="8">
        <v>8</v>
      </c>
      <c r="AO177" s="8">
        <v>7</v>
      </c>
      <c r="AP177" s="8">
        <v>8</v>
      </c>
      <c r="AQ177" s="8">
        <v>6</v>
      </c>
      <c r="AR177" s="8">
        <v>4</v>
      </c>
      <c r="AS177" s="8">
        <v>5</v>
      </c>
      <c r="AT177" s="8">
        <v>4</v>
      </c>
      <c r="AU177" s="8">
        <v>20</v>
      </c>
      <c r="AV177" s="11">
        <f t="shared" si="12"/>
        <v>35</v>
      </c>
      <c r="AW177" s="11">
        <f t="shared" si="13"/>
        <v>128</v>
      </c>
      <c r="AX177" s="11">
        <f t="shared" si="11"/>
        <v>27</v>
      </c>
      <c r="AY177" s="9"/>
      <c r="AZ177" s="9"/>
      <c r="BA177" s="9"/>
      <c r="BB177" s="9"/>
      <c r="BC177" s="9"/>
      <c r="BD177" s="49"/>
    </row>
    <row r="178" spans="1:56" ht="13.2">
      <c r="A178" s="1">
        <v>20978</v>
      </c>
      <c r="B178" s="8">
        <v>0</v>
      </c>
      <c r="C178" s="6">
        <f t="shared" si="10"/>
        <v>20</v>
      </c>
      <c r="D178" s="8">
        <v>2000</v>
      </c>
      <c r="E178" s="55">
        <v>44132.925335648149</v>
      </c>
      <c r="F178" s="62">
        <v>4</v>
      </c>
      <c r="G178" s="8">
        <v>2</v>
      </c>
      <c r="H178" s="8">
        <v>1</v>
      </c>
      <c r="I178" s="8">
        <v>0</v>
      </c>
      <c r="J178" s="8">
        <v>3</v>
      </c>
      <c r="K178" s="8">
        <v>0</v>
      </c>
      <c r="L178" s="8">
        <v>2</v>
      </c>
      <c r="M178" s="8">
        <v>0</v>
      </c>
      <c r="N178" s="8">
        <v>1</v>
      </c>
      <c r="O178" s="8">
        <v>2</v>
      </c>
      <c r="P178" s="8">
        <v>1</v>
      </c>
      <c r="Q178" s="8">
        <v>2</v>
      </c>
      <c r="R178" s="8">
        <v>2</v>
      </c>
      <c r="S178" s="8">
        <v>2</v>
      </c>
      <c r="T178" s="8">
        <v>0</v>
      </c>
      <c r="U178" s="8">
        <v>1</v>
      </c>
      <c r="V178" s="8">
        <v>1</v>
      </c>
      <c r="W178" s="8">
        <v>1</v>
      </c>
      <c r="X178" s="8">
        <v>1</v>
      </c>
      <c r="Y178" s="8">
        <v>0</v>
      </c>
      <c r="Z178" s="20">
        <v>1</v>
      </c>
      <c r="AA178" s="8">
        <v>3</v>
      </c>
      <c r="AB178" s="8">
        <v>4</v>
      </c>
      <c r="AC178" s="8">
        <v>6</v>
      </c>
      <c r="AD178" s="8">
        <v>2</v>
      </c>
      <c r="AE178" s="8">
        <v>4</v>
      </c>
      <c r="AF178" s="8">
        <v>2</v>
      </c>
      <c r="AG178" s="8">
        <v>7</v>
      </c>
      <c r="AH178" s="8">
        <v>4</v>
      </c>
      <c r="AI178" s="8">
        <v>5</v>
      </c>
      <c r="AJ178" s="8">
        <v>3</v>
      </c>
      <c r="AK178" s="8">
        <v>6</v>
      </c>
      <c r="AL178" s="8">
        <v>7</v>
      </c>
      <c r="AM178" s="8">
        <v>8</v>
      </c>
      <c r="AN178" s="8">
        <v>5</v>
      </c>
      <c r="AO178" s="8">
        <v>8</v>
      </c>
      <c r="AP178" s="8">
        <v>4</v>
      </c>
      <c r="AQ178" s="8">
        <v>5</v>
      </c>
      <c r="AR178" s="8">
        <v>3</v>
      </c>
      <c r="AS178" s="8">
        <v>4</v>
      </c>
      <c r="AT178" s="8">
        <v>7</v>
      </c>
      <c r="AU178" s="8">
        <v>-11</v>
      </c>
      <c r="AV178" s="11">
        <f t="shared" si="12"/>
        <v>23</v>
      </c>
      <c r="AW178" s="11">
        <f t="shared" si="13"/>
        <v>97</v>
      </c>
      <c r="AX178" s="11">
        <f t="shared" si="11"/>
        <v>19</v>
      </c>
      <c r="AY178" s="9"/>
      <c r="AZ178" s="9"/>
      <c r="BA178" s="9"/>
      <c r="BB178" s="9"/>
      <c r="BC178" s="9"/>
      <c r="BD178" s="49"/>
    </row>
    <row r="179" spans="1:56" ht="13.2">
      <c r="A179" s="1">
        <v>20804</v>
      </c>
      <c r="B179" s="8">
        <v>1</v>
      </c>
      <c r="C179" s="6">
        <f t="shared" si="10"/>
        <v>27</v>
      </c>
      <c r="D179" s="8">
        <v>1993</v>
      </c>
      <c r="E179" s="55">
        <v>44132.925925925927</v>
      </c>
      <c r="F179" s="62">
        <v>4</v>
      </c>
      <c r="G179" s="8">
        <v>4</v>
      </c>
      <c r="H179" s="8">
        <v>2</v>
      </c>
      <c r="I179" s="8">
        <v>0</v>
      </c>
      <c r="J179" s="8">
        <v>2</v>
      </c>
      <c r="K179" s="8">
        <v>3</v>
      </c>
      <c r="L179" s="8">
        <v>1</v>
      </c>
      <c r="M179" s="8">
        <v>0</v>
      </c>
      <c r="N179" s="8">
        <v>1</v>
      </c>
      <c r="O179" s="8">
        <v>2</v>
      </c>
      <c r="P179" s="8">
        <v>3</v>
      </c>
      <c r="Q179" s="8">
        <v>3</v>
      </c>
      <c r="R179" s="8">
        <v>0</v>
      </c>
      <c r="S179" s="8">
        <v>1</v>
      </c>
      <c r="T179" s="8">
        <v>2</v>
      </c>
      <c r="U179" s="8">
        <v>3</v>
      </c>
      <c r="V179" s="8">
        <v>2</v>
      </c>
      <c r="W179" s="8">
        <v>3</v>
      </c>
      <c r="X179" s="8">
        <v>3</v>
      </c>
      <c r="Y179" s="8">
        <v>1</v>
      </c>
      <c r="Z179" s="20">
        <v>0</v>
      </c>
      <c r="AA179" s="8">
        <v>2</v>
      </c>
      <c r="AB179" s="8">
        <v>4</v>
      </c>
      <c r="AC179" s="8">
        <v>3</v>
      </c>
      <c r="AD179" s="8">
        <v>2</v>
      </c>
      <c r="AE179" s="8">
        <v>3</v>
      </c>
      <c r="AF179" s="8">
        <v>2</v>
      </c>
      <c r="AG179" s="8">
        <v>3</v>
      </c>
      <c r="AH179" s="8">
        <v>3</v>
      </c>
      <c r="AI179" s="8">
        <v>4</v>
      </c>
      <c r="AJ179" s="8">
        <v>2</v>
      </c>
      <c r="AK179" s="8">
        <v>3</v>
      </c>
      <c r="AL179" s="8">
        <v>2</v>
      </c>
      <c r="AM179" s="8">
        <v>7</v>
      </c>
      <c r="AN179" s="8">
        <v>2</v>
      </c>
      <c r="AO179" s="8">
        <v>3</v>
      </c>
      <c r="AP179" s="8">
        <v>2</v>
      </c>
      <c r="AQ179" s="8">
        <v>2</v>
      </c>
      <c r="AR179" s="8">
        <v>2</v>
      </c>
      <c r="AS179" s="8">
        <v>3</v>
      </c>
      <c r="AT179" s="8">
        <v>2</v>
      </c>
      <c r="AU179" s="8">
        <v>0</v>
      </c>
      <c r="AV179" s="11">
        <f t="shared" si="12"/>
        <v>36</v>
      </c>
      <c r="AW179" s="11">
        <f t="shared" si="13"/>
        <v>56</v>
      </c>
      <c r="AX179" s="11">
        <f t="shared" si="11"/>
        <v>30</v>
      </c>
      <c r="AY179" s="9"/>
      <c r="AZ179" s="9"/>
      <c r="BA179" s="9"/>
      <c r="BB179" s="9"/>
      <c r="BC179" s="9"/>
      <c r="BD179" s="49"/>
    </row>
    <row r="180" spans="1:56" ht="13.2">
      <c r="A180" s="1">
        <v>20983</v>
      </c>
      <c r="B180" s="8">
        <v>0</v>
      </c>
      <c r="C180" s="6">
        <f t="shared" si="10"/>
        <v>40</v>
      </c>
      <c r="D180" s="8">
        <v>1980</v>
      </c>
      <c r="E180" s="55">
        <v>44132.928171296298</v>
      </c>
      <c r="F180" s="62">
        <v>10</v>
      </c>
      <c r="G180" s="8">
        <v>2</v>
      </c>
      <c r="H180" s="8">
        <v>2</v>
      </c>
      <c r="I180" s="8">
        <v>0</v>
      </c>
      <c r="J180" s="8">
        <v>1</v>
      </c>
      <c r="K180" s="8">
        <v>0</v>
      </c>
      <c r="L180" s="8">
        <v>3</v>
      </c>
      <c r="M180" s="8">
        <v>0</v>
      </c>
      <c r="N180" s="8">
        <v>0</v>
      </c>
      <c r="O180" s="8">
        <v>1</v>
      </c>
      <c r="P180" s="8">
        <v>1</v>
      </c>
      <c r="Q180" s="8">
        <v>2</v>
      </c>
      <c r="R180" s="8">
        <v>0</v>
      </c>
      <c r="S180" s="8">
        <v>0</v>
      </c>
      <c r="T180" s="8">
        <v>1</v>
      </c>
      <c r="U180" s="8">
        <v>2</v>
      </c>
      <c r="V180" s="8">
        <v>2</v>
      </c>
      <c r="W180" s="8">
        <v>2</v>
      </c>
      <c r="X180" s="8">
        <v>2</v>
      </c>
      <c r="Y180" s="8">
        <v>0</v>
      </c>
      <c r="Z180" s="20">
        <v>0</v>
      </c>
      <c r="AA180" s="8">
        <v>4</v>
      </c>
      <c r="AB180" s="8">
        <v>5</v>
      </c>
      <c r="AC180" s="8">
        <v>5</v>
      </c>
      <c r="AD180" s="8">
        <v>3</v>
      </c>
      <c r="AE180" s="8">
        <v>5</v>
      </c>
      <c r="AF180" s="8">
        <v>3</v>
      </c>
      <c r="AG180" s="8">
        <v>4</v>
      </c>
      <c r="AH180" s="8">
        <v>5</v>
      </c>
      <c r="AI180" s="8">
        <v>3</v>
      </c>
      <c r="AJ180" s="8">
        <v>6</v>
      </c>
      <c r="AK180" s="8">
        <v>5</v>
      </c>
      <c r="AL180" s="8">
        <v>5</v>
      </c>
      <c r="AM180" s="8">
        <v>3</v>
      </c>
      <c r="AN180" s="8">
        <v>5</v>
      </c>
      <c r="AO180" s="8">
        <v>5</v>
      </c>
      <c r="AP180" s="8">
        <v>4</v>
      </c>
      <c r="AQ180" s="8">
        <v>4</v>
      </c>
      <c r="AR180" s="8">
        <v>5</v>
      </c>
      <c r="AS180" s="8">
        <v>2</v>
      </c>
      <c r="AT180" s="8">
        <v>4</v>
      </c>
      <c r="AU180" s="8">
        <v>3</v>
      </c>
      <c r="AV180" s="11">
        <f t="shared" si="12"/>
        <v>21</v>
      </c>
      <c r="AW180" s="11">
        <f t="shared" si="13"/>
        <v>85</v>
      </c>
      <c r="AX180" s="11">
        <f t="shared" si="11"/>
        <v>17</v>
      </c>
      <c r="AY180" s="9"/>
      <c r="AZ180" s="9"/>
      <c r="BA180" s="9"/>
      <c r="BB180" s="9"/>
      <c r="BC180" s="9"/>
      <c r="BD180" s="49"/>
    </row>
    <row r="181" spans="1:56" ht="13.2">
      <c r="A181" s="1">
        <v>20868</v>
      </c>
      <c r="B181" s="8">
        <v>0</v>
      </c>
      <c r="C181" s="6">
        <f t="shared" si="10"/>
        <v>22</v>
      </c>
      <c r="D181" s="8">
        <v>1998</v>
      </c>
      <c r="E181" s="55">
        <v>44132.928715277776</v>
      </c>
      <c r="F181" s="62">
        <v>5</v>
      </c>
      <c r="G181" s="8">
        <v>1</v>
      </c>
      <c r="H181" s="8">
        <v>0</v>
      </c>
      <c r="I181" s="8">
        <v>0</v>
      </c>
      <c r="J181" s="8">
        <v>1</v>
      </c>
      <c r="K181" s="8">
        <v>1</v>
      </c>
      <c r="L181" s="8">
        <v>1</v>
      </c>
      <c r="M181" s="8">
        <v>0</v>
      </c>
      <c r="N181" s="8">
        <v>0</v>
      </c>
      <c r="O181" s="8">
        <v>0</v>
      </c>
      <c r="P181" s="8">
        <v>2</v>
      </c>
      <c r="Q181" s="8">
        <v>3</v>
      </c>
      <c r="R181" s="8">
        <v>0</v>
      </c>
      <c r="S181" s="8">
        <v>1</v>
      </c>
      <c r="T181" s="8">
        <v>0</v>
      </c>
      <c r="U181" s="8">
        <v>1</v>
      </c>
      <c r="V181" s="8">
        <v>1</v>
      </c>
      <c r="W181" s="8">
        <v>2</v>
      </c>
      <c r="X181" s="8">
        <v>1</v>
      </c>
      <c r="Y181" s="8">
        <v>0</v>
      </c>
      <c r="Z181" s="20">
        <v>1</v>
      </c>
      <c r="AA181" s="8">
        <v>8</v>
      </c>
      <c r="AB181" s="8">
        <v>3</v>
      </c>
      <c r="AC181" s="8">
        <v>3</v>
      </c>
      <c r="AD181" s="8">
        <v>3</v>
      </c>
      <c r="AE181" s="8">
        <v>23</v>
      </c>
      <c r="AF181" s="8">
        <v>2</v>
      </c>
      <c r="AG181" s="8">
        <v>3</v>
      </c>
      <c r="AH181" s="8">
        <v>2</v>
      </c>
      <c r="AI181" s="8">
        <v>3</v>
      </c>
      <c r="AJ181" s="8">
        <v>2</v>
      </c>
      <c r="AK181" s="8">
        <v>3</v>
      </c>
      <c r="AL181" s="8">
        <v>2</v>
      </c>
      <c r="AM181" s="8">
        <v>3</v>
      </c>
      <c r="AN181" s="8">
        <v>5</v>
      </c>
      <c r="AO181" s="8">
        <v>31</v>
      </c>
      <c r="AP181" s="8">
        <v>3</v>
      </c>
      <c r="AQ181" s="8">
        <v>3</v>
      </c>
      <c r="AR181" s="8">
        <v>4</v>
      </c>
      <c r="AS181" s="8">
        <v>3</v>
      </c>
      <c r="AT181" s="8">
        <v>3</v>
      </c>
      <c r="AU181" s="8">
        <v>-10</v>
      </c>
      <c r="AV181" s="11">
        <f t="shared" si="12"/>
        <v>16</v>
      </c>
      <c r="AW181" s="11">
        <f t="shared" si="13"/>
        <v>112</v>
      </c>
      <c r="AX181" s="11">
        <f t="shared" si="11"/>
        <v>14</v>
      </c>
      <c r="AY181" s="9"/>
      <c r="AZ181" s="9"/>
      <c r="BA181" s="9"/>
      <c r="BB181" s="9"/>
      <c r="BC181" s="9"/>
      <c r="BD181" s="49"/>
    </row>
    <row r="182" spans="1:56" ht="13.2">
      <c r="A182" s="1">
        <v>21008</v>
      </c>
      <c r="B182" s="8">
        <v>0</v>
      </c>
      <c r="C182" s="6">
        <f t="shared" si="10"/>
        <v>22</v>
      </c>
      <c r="D182" s="8">
        <v>1998</v>
      </c>
      <c r="E182" s="55">
        <v>44132.937615740739</v>
      </c>
      <c r="F182" s="62">
        <v>10</v>
      </c>
      <c r="G182" s="8">
        <v>2</v>
      </c>
      <c r="H182" s="8">
        <v>1</v>
      </c>
      <c r="I182" s="8">
        <v>2</v>
      </c>
      <c r="J182" s="8">
        <v>3</v>
      </c>
      <c r="K182" s="8">
        <v>1</v>
      </c>
      <c r="L182" s="8">
        <v>2</v>
      </c>
      <c r="M182" s="8">
        <v>1</v>
      </c>
      <c r="N182" s="8">
        <v>0</v>
      </c>
      <c r="O182" s="8">
        <v>1</v>
      </c>
      <c r="P182" s="8">
        <v>1</v>
      </c>
      <c r="Q182" s="8">
        <v>2</v>
      </c>
      <c r="R182" s="8">
        <v>0</v>
      </c>
      <c r="S182" s="8">
        <v>0</v>
      </c>
      <c r="T182" s="8">
        <v>0</v>
      </c>
      <c r="U182" s="8">
        <v>1</v>
      </c>
      <c r="V182" s="8">
        <v>1</v>
      </c>
      <c r="W182" s="8">
        <v>1</v>
      </c>
      <c r="X182" s="8">
        <v>1</v>
      </c>
      <c r="Y182" s="8">
        <v>0</v>
      </c>
      <c r="Z182" s="20">
        <v>2</v>
      </c>
      <c r="AA182" s="8">
        <v>7</v>
      </c>
      <c r="AB182" s="8">
        <v>9</v>
      </c>
      <c r="AC182" s="8">
        <v>12</v>
      </c>
      <c r="AD182" s="8">
        <v>6</v>
      </c>
      <c r="AE182" s="8">
        <v>9</v>
      </c>
      <c r="AF182" s="8">
        <v>3</v>
      </c>
      <c r="AG182" s="8">
        <v>7</v>
      </c>
      <c r="AH182" s="8">
        <v>7</v>
      </c>
      <c r="AI182" s="8">
        <v>48</v>
      </c>
      <c r="AJ182" s="8">
        <v>6</v>
      </c>
      <c r="AK182" s="8">
        <v>9</v>
      </c>
      <c r="AL182" s="8">
        <v>7</v>
      </c>
      <c r="AM182" s="8">
        <v>13</v>
      </c>
      <c r="AN182" s="8">
        <v>10</v>
      </c>
      <c r="AO182" s="8">
        <v>11</v>
      </c>
      <c r="AP182" s="8">
        <v>12</v>
      </c>
      <c r="AQ182" s="8">
        <v>13</v>
      </c>
      <c r="AR182" s="8">
        <v>4</v>
      </c>
      <c r="AS182" s="8">
        <v>5</v>
      </c>
      <c r="AT182" s="8">
        <v>22</v>
      </c>
      <c r="AU182" s="8">
        <v>-11</v>
      </c>
      <c r="AV182" s="11">
        <f t="shared" si="12"/>
        <v>22</v>
      </c>
      <c r="AW182" s="11">
        <f t="shared" si="13"/>
        <v>220</v>
      </c>
      <c r="AX182" s="11">
        <f t="shared" si="11"/>
        <v>17</v>
      </c>
      <c r="AY182" s="9"/>
      <c r="AZ182" s="9"/>
      <c r="BA182" s="9"/>
      <c r="BB182" s="9"/>
      <c r="BC182" s="9"/>
      <c r="BD182" s="49"/>
    </row>
    <row r="183" spans="1:56" ht="13.2">
      <c r="A183" s="1">
        <v>21013</v>
      </c>
      <c r="B183" s="8">
        <v>0</v>
      </c>
      <c r="C183" s="6">
        <f t="shared" si="10"/>
        <v>30</v>
      </c>
      <c r="D183" s="8">
        <v>1990</v>
      </c>
      <c r="E183" s="55">
        <v>44132.942754629628</v>
      </c>
      <c r="F183" s="62">
        <v>5</v>
      </c>
      <c r="G183" s="8">
        <v>2</v>
      </c>
      <c r="H183" s="8">
        <v>1</v>
      </c>
      <c r="I183" s="8">
        <v>0</v>
      </c>
      <c r="J183" s="8">
        <v>1</v>
      </c>
      <c r="K183" s="8">
        <v>3</v>
      </c>
      <c r="L183" s="8">
        <v>2</v>
      </c>
      <c r="M183" s="8">
        <v>2</v>
      </c>
      <c r="N183" s="8">
        <v>0</v>
      </c>
      <c r="O183" s="8">
        <v>2</v>
      </c>
      <c r="P183" s="8">
        <v>1</v>
      </c>
      <c r="Q183" s="8">
        <v>3</v>
      </c>
      <c r="R183" s="8">
        <v>0</v>
      </c>
      <c r="S183" s="8">
        <v>2</v>
      </c>
      <c r="T183" s="8">
        <v>1</v>
      </c>
      <c r="U183" s="8">
        <v>0</v>
      </c>
      <c r="V183" s="8">
        <v>2</v>
      </c>
      <c r="W183" s="8">
        <v>2</v>
      </c>
      <c r="X183" s="8">
        <v>3</v>
      </c>
      <c r="Y183" s="8">
        <v>2</v>
      </c>
      <c r="Z183" s="20">
        <v>2</v>
      </c>
      <c r="AA183" s="8">
        <v>7</v>
      </c>
      <c r="AB183" s="8">
        <v>5</v>
      </c>
      <c r="AC183" s="8">
        <v>14</v>
      </c>
      <c r="AD183" s="8">
        <v>4</v>
      </c>
      <c r="AE183" s="8">
        <v>6</v>
      </c>
      <c r="AF183" s="8">
        <v>3</v>
      </c>
      <c r="AG183" s="8">
        <v>5</v>
      </c>
      <c r="AH183" s="8">
        <v>4</v>
      </c>
      <c r="AI183" s="8">
        <v>8</v>
      </c>
      <c r="AJ183" s="8">
        <v>5</v>
      </c>
      <c r="AK183" s="8">
        <v>6</v>
      </c>
      <c r="AL183" s="8">
        <v>10</v>
      </c>
      <c r="AM183" s="8">
        <v>5</v>
      </c>
      <c r="AN183" s="8">
        <v>5</v>
      </c>
      <c r="AO183" s="8">
        <v>6</v>
      </c>
      <c r="AP183" s="8">
        <v>3</v>
      </c>
      <c r="AQ183" s="8">
        <v>5</v>
      </c>
      <c r="AR183" s="8">
        <v>5</v>
      </c>
      <c r="AS183" s="8">
        <v>3</v>
      </c>
      <c r="AT183" s="8">
        <v>5</v>
      </c>
      <c r="AU183" s="8">
        <v>6</v>
      </c>
      <c r="AV183" s="11">
        <f t="shared" si="12"/>
        <v>31</v>
      </c>
      <c r="AW183" s="11">
        <f t="shared" si="13"/>
        <v>114</v>
      </c>
      <c r="AX183" s="11">
        <f t="shared" si="11"/>
        <v>26</v>
      </c>
      <c r="AY183" s="9"/>
      <c r="AZ183" s="9"/>
      <c r="BA183" s="9"/>
      <c r="BB183" s="9"/>
      <c r="BC183" s="9"/>
      <c r="BD183" s="49"/>
    </row>
    <row r="184" spans="1:56" ht="13.2">
      <c r="A184" s="1">
        <v>21022</v>
      </c>
      <c r="B184" s="8">
        <v>0</v>
      </c>
      <c r="C184" s="6">
        <f t="shared" si="10"/>
        <v>24</v>
      </c>
      <c r="D184" s="8">
        <v>1996</v>
      </c>
      <c r="E184" s="55">
        <v>44132.963576388887</v>
      </c>
      <c r="F184" s="62">
        <v>2</v>
      </c>
      <c r="G184" s="8">
        <v>1</v>
      </c>
      <c r="H184" s="8">
        <v>1</v>
      </c>
      <c r="I184" s="8">
        <v>0</v>
      </c>
      <c r="J184" s="8">
        <v>1</v>
      </c>
      <c r="K184" s="8">
        <v>1</v>
      </c>
      <c r="L184" s="8">
        <v>1</v>
      </c>
      <c r="M184" s="8">
        <v>0</v>
      </c>
      <c r="N184" s="8">
        <v>2</v>
      </c>
      <c r="O184" s="8">
        <v>1</v>
      </c>
      <c r="P184" s="8">
        <v>1</v>
      </c>
      <c r="Q184" s="8">
        <v>1</v>
      </c>
      <c r="R184" s="8">
        <v>0</v>
      </c>
      <c r="S184" s="8">
        <v>1</v>
      </c>
      <c r="T184" s="8">
        <v>1</v>
      </c>
      <c r="U184" s="8">
        <v>1</v>
      </c>
      <c r="V184" s="8">
        <v>0</v>
      </c>
      <c r="W184" s="8">
        <v>2</v>
      </c>
      <c r="X184" s="8">
        <v>1</v>
      </c>
      <c r="Y184" s="8">
        <v>1</v>
      </c>
      <c r="Z184" s="20">
        <v>1</v>
      </c>
      <c r="AA184" s="8">
        <v>8</v>
      </c>
      <c r="AB184" s="8">
        <v>23</v>
      </c>
      <c r="AC184" s="8">
        <v>40</v>
      </c>
      <c r="AD184" s="8">
        <v>5</v>
      </c>
      <c r="AE184" s="8">
        <v>3</v>
      </c>
      <c r="AF184" s="8">
        <v>5</v>
      </c>
      <c r="AG184" s="8">
        <v>5</v>
      </c>
      <c r="AH184" s="8">
        <v>4</v>
      </c>
      <c r="AI184" s="8">
        <v>3</v>
      </c>
      <c r="AJ184" s="8">
        <v>4</v>
      </c>
      <c r="AK184" s="8">
        <v>19</v>
      </c>
      <c r="AL184" s="8">
        <v>6</v>
      </c>
      <c r="AM184" s="8">
        <v>4</v>
      </c>
      <c r="AN184" s="8">
        <v>3</v>
      </c>
      <c r="AO184" s="8">
        <v>5</v>
      </c>
      <c r="AP184" s="8">
        <v>4</v>
      </c>
      <c r="AQ184" s="8">
        <v>16</v>
      </c>
      <c r="AR184" s="8">
        <v>4</v>
      </c>
      <c r="AS184" s="8">
        <v>3</v>
      </c>
      <c r="AT184" s="8">
        <v>3</v>
      </c>
      <c r="AU184" s="8">
        <v>-26</v>
      </c>
      <c r="AV184" s="11">
        <f t="shared" si="12"/>
        <v>18</v>
      </c>
      <c r="AW184" s="11">
        <f t="shared" si="13"/>
        <v>167</v>
      </c>
      <c r="AX184" s="11">
        <f t="shared" si="11"/>
        <v>13</v>
      </c>
      <c r="AY184" s="9"/>
      <c r="AZ184" s="9"/>
      <c r="BA184" s="9"/>
      <c r="BB184" s="9"/>
      <c r="BC184" s="9"/>
      <c r="BD184" s="49"/>
    </row>
    <row r="185" spans="1:56" ht="13.2">
      <c r="A185" s="1">
        <v>21029</v>
      </c>
      <c r="B185" s="8">
        <v>0</v>
      </c>
      <c r="C185" s="6">
        <f t="shared" si="10"/>
        <v>40</v>
      </c>
      <c r="D185" s="8">
        <v>1980</v>
      </c>
      <c r="E185" s="55">
        <v>44132.979548611111</v>
      </c>
      <c r="F185" s="62">
        <v>12</v>
      </c>
      <c r="G185" s="8">
        <v>2</v>
      </c>
      <c r="H185" s="8">
        <v>2</v>
      </c>
      <c r="I185" s="8">
        <v>1</v>
      </c>
      <c r="J185" s="8">
        <v>3</v>
      </c>
      <c r="K185" s="8">
        <v>1</v>
      </c>
      <c r="L185" s="8">
        <v>2</v>
      </c>
      <c r="M185" s="8">
        <v>2</v>
      </c>
      <c r="N185" s="8">
        <v>2</v>
      </c>
      <c r="O185" s="8">
        <v>2</v>
      </c>
      <c r="P185" s="8">
        <v>2</v>
      </c>
      <c r="Q185" s="8">
        <v>2</v>
      </c>
      <c r="R185" s="8">
        <v>1</v>
      </c>
      <c r="S185" s="8">
        <v>1</v>
      </c>
      <c r="T185" s="8">
        <v>2</v>
      </c>
      <c r="U185" s="8">
        <v>2</v>
      </c>
      <c r="V185" s="8">
        <v>2</v>
      </c>
      <c r="W185" s="8">
        <v>2</v>
      </c>
      <c r="X185" s="8">
        <v>2</v>
      </c>
      <c r="Y185" s="8">
        <v>1</v>
      </c>
      <c r="Z185" s="20">
        <v>2</v>
      </c>
      <c r="AA185" s="8">
        <v>5</v>
      </c>
      <c r="AB185" s="8">
        <v>5</v>
      </c>
      <c r="AC185" s="8">
        <v>12</v>
      </c>
      <c r="AD185" s="8">
        <v>6</v>
      </c>
      <c r="AE185" s="8">
        <v>9</v>
      </c>
      <c r="AF185" s="8">
        <v>4</v>
      </c>
      <c r="AG185" s="8">
        <v>8</v>
      </c>
      <c r="AH185" s="8">
        <v>6</v>
      </c>
      <c r="AI185" s="8">
        <v>8</v>
      </c>
      <c r="AJ185" s="8">
        <v>5</v>
      </c>
      <c r="AK185" s="8">
        <v>7</v>
      </c>
      <c r="AL185" s="8">
        <v>10</v>
      </c>
      <c r="AM185" s="8">
        <v>24</v>
      </c>
      <c r="AN185" s="8">
        <v>10</v>
      </c>
      <c r="AO185" s="8">
        <v>7</v>
      </c>
      <c r="AP185" s="8">
        <v>12</v>
      </c>
      <c r="AQ185" s="8">
        <v>4</v>
      </c>
      <c r="AR185" s="8">
        <v>5</v>
      </c>
      <c r="AS185" s="8">
        <v>10</v>
      </c>
      <c r="AT185" s="8">
        <v>13</v>
      </c>
      <c r="AU185" s="8">
        <v>-31</v>
      </c>
      <c r="AV185" s="11">
        <f t="shared" si="12"/>
        <v>36</v>
      </c>
      <c r="AW185" s="11">
        <f t="shared" si="13"/>
        <v>170</v>
      </c>
      <c r="AX185" s="11">
        <f t="shared" si="11"/>
        <v>26</v>
      </c>
      <c r="AY185" s="9"/>
      <c r="AZ185" s="9"/>
      <c r="BA185" s="9"/>
      <c r="BB185" s="9"/>
      <c r="BC185" s="9"/>
      <c r="BD185" s="49"/>
    </row>
    <row r="186" spans="1:56" ht="13.2">
      <c r="A186" s="1">
        <v>21043</v>
      </c>
      <c r="B186" s="8">
        <v>0</v>
      </c>
      <c r="C186" s="6">
        <f t="shared" si="10"/>
        <v>35</v>
      </c>
      <c r="D186" s="8">
        <v>1985</v>
      </c>
      <c r="E186" s="55">
        <v>44133.000081018516</v>
      </c>
      <c r="F186" s="62">
        <v>6</v>
      </c>
      <c r="G186" s="8">
        <v>2</v>
      </c>
      <c r="H186" s="8">
        <v>3</v>
      </c>
      <c r="I186" s="8">
        <v>1</v>
      </c>
      <c r="J186" s="8">
        <v>0</v>
      </c>
      <c r="K186" s="8">
        <v>1</v>
      </c>
      <c r="L186" s="8">
        <v>1</v>
      </c>
      <c r="M186" s="8">
        <v>0</v>
      </c>
      <c r="N186" s="8">
        <v>2</v>
      </c>
      <c r="O186" s="8">
        <v>1</v>
      </c>
      <c r="P186" s="8">
        <v>0</v>
      </c>
      <c r="Q186" s="8">
        <v>3</v>
      </c>
      <c r="R186" s="8">
        <v>0</v>
      </c>
      <c r="S186" s="8">
        <v>0</v>
      </c>
      <c r="T186" s="8">
        <v>0</v>
      </c>
      <c r="U186" s="8">
        <v>3</v>
      </c>
      <c r="V186" s="8">
        <v>0</v>
      </c>
      <c r="W186" s="8">
        <v>3</v>
      </c>
      <c r="X186" s="8">
        <v>2</v>
      </c>
      <c r="Y186" s="8">
        <v>2</v>
      </c>
      <c r="Z186" s="20">
        <v>0</v>
      </c>
      <c r="AA186" s="8">
        <v>3</v>
      </c>
      <c r="AB186" s="8">
        <v>4</v>
      </c>
      <c r="AC186" s="8">
        <v>4</v>
      </c>
      <c r="AD186" s="8">
        <v>3</v>
      </c>
      <c r="AE186" s="8">
        <v>4</v>
      </c>
      <c r="AF186" s="8">
        <v>2</v>
      </c>
      <c r="AG186" s="8">
        <v>4</v>
      </c>
      <c r="AH186" s="8">
        <v>5</v>
      </c>
      <c r="AI186" s="8">
        <v>2</v>
      </c>
      <c r="AJ186" s="8">
        <v>5</v>
      </c>
      <c r="AK186" s="8">
        <v>4</v>
      </c>
      <c r="AL186" s="8">
        <v>3</v>
      </c>
      <c r="AM186" s="8">
        <v>2</v>
      </c>
      <c r="AN186" s="8">
        <v>2</v>
      </c>
      <c r="AO186" s="8">
        <v>4</v>
      </c>
      <c r="AP186" s="8">
        <v>2</v>
      </c>
      <c r="AQ186" s="8">
        <v>2</v>
      </c>
      <c r="AR186" s="8">
        <v>4</v>
      </c>
      <c r="AS186" s="8">
        <v>3</v>
      </c>
      <c r="AT186" s="8">
        <v>3</v>
      </c>
      <c r="AU186" s="8">
        <v>8</v>
      </c>
      <c r="AV186" s="11">
        <f t="shared" si="12"/>
        <v>24</v>
      </c>
      <c r="AW186" s="11">
        <f t="shared" si="13"/>
        <v>65</v>
      </c>
      <c r="AX186" s="11">
        <f t="shared" si="11"/>
        <v>16</v>
      </c>
      <c r="AY186" s="9"/>
      <c r="AZ186" s="9"/>
      <c r="BA186" s="9"/>
      <c r="BB186" s="9"/>
      <c r="BC186" s="9"/>
      <c r="BD186" s="49"/>
    </row>
    <row r="187" spans="1:56" ht="13.2">
      <c r="A187" s="1">
        <v>21044</v>
      </c>
      <c r="B187" s="8">
        <v>0</v>
      </c>
      <c r="C187" s="6">
        <f t="shared" si="10"/>
        <v>40</v>
      </c>
      <c r="D187" s="8">
        <v>1980</v>
      </c>
      <c r="E187" s="55">
        <v>44133.009293981479</v>
      </c>
      <c r="F187" s="62">
        <v>3</v>
      </c>
      <c r="G187" s="8">
        <v>1</v>
      </c>
      <c r="H187" s="8">
        <v>1</v>
      </c>
      <c r="I187" s="8">
        <v>2</v>
      </c>
      <c r="J187" s="8">
        <v>1</v>
      </c>
      <c r="K187" s="8">
        <v>1</v>
      </c>
      <c r="L187" s="8">
        <v>2</v>
      </c>
      <c r="M187" s="8">
        <v>0</v>
      </c>
      <c r="N187" s="8">
        <v>3</v>
      </c>
      <c r="O187" s="8">
        <v>3</v>
      </c>
      <c r="P187" s="8">
        <v>1</v>
      </c>
      <c r="Q187" s="8">
        <v>2</v>
      </c>
      <c r="R187" s="8">
        <v>2</v>
      </c>
      <c r="S187" s="8">
        <v>2</v>
      </c>
      <c r="T187" s="8">
        <v>2</v>
      </c>
      <c r="U187" s="8">
        <v>3</v>
      </c>
      <c r="V187" s="8">
        <v>0</v>
      </c>
      <c r="W187" s="8">
        <v>1</v>
      </c>
      <c r="X187" s="8">
        <v>1</v>
      </c>
      <c r="Y187" s="8">
        <v>0</v>
      </c>
      <c r="Z187" s="20">
        <v>0</v>
      </c>
      <c r="AA187" s="8">
        <v>7</v>
      </c>
      <c r="AB187" s="8">
        <v>4</v>
      </c>
      <c r="AC187" s="8">
        <v>5</v>
      </c>
      <c r="AD187" s="8">
        <v>3</v>
      </c>
      <c r="AE187" s="8">
        <v>5</v>
      </c>
      <c r="AF187" s="8">
        <v>2</v>
      </c>
      <c r="AG187" s="8">
        <v>4</v>
      </c>
      <c r="AH187" s="8">
        <v>3</v>
      </c>
      <c r="AI187" s="8">
        <v>4</v>
      </c>
      <c r="AJ187" s="8">
        <v>4</v>
      </c>
      <c r="AK187" s="8">
        <v>5</v>
      </c>
      <c r="AL187" s="8">
        <v>5</v>
      </c>
      <c r="AM187" s="8">
        <v>4</v>
      </c>
      <c r="AN187" s="8">
        <v>4</v>
      </c>
      <c r="AO187" s="8">
        <v>5</v>
      </c>
      <c r="AP187" s="8">
        <v>2</v>
      </c>
      <c r="AQ187" s="8">
        <v>4</v>
      </c>
      <c r="AR187" s="8">
        <v>4</v>
      </c>
      <c r="AS187" s="8">
        <v>3</v>
      </c>
      <c r="AT187" s="8">
        <v>3</v>
      </c>
      <c r="AU187" s="8">
        <v>26</v>
      </c>
      <c r="AV187" s="11">
        <f t="shared" si="12"/>
        <v>28</v>
      </c>
      <c r="AW187" s="11">
        <f t="shared" si="13"/>
        <v>80</v>
      </c>
      <c r="AX187" s="11">
        <f t="shared" si="11"/>
        <v>21</v>
      </c>
      <c r="AY187" s="9"/>
      <c r="AZ187" s="9"/>
      <c r="BA187" s="9"/>
      <c r="BB187" s="9"/>
      <c r="BC187" s="9"/>
      <c r="BD187" s="49"/>
    </row>
    <row r="188" spans="1:56" ht="13.2">
      <c r="A188" s="1">
        <v>21041</v>
      </c>
      <c r="B188" s="8">
        <v>0</v>
      </c>
      <c r="C188" s="6">
        <f t="shared" si="10"/>
        <v>33</v>
      </c>
      <c r="D188" s="8">
        <v>1987</v>
      </c>
      <c r="E188" s="55">
        <v>44133.011562500003</v>
      </c>
      <c r="F188" s="62">
        <v>6</v>
      </c>
      <c r="G188" s="8">
        <v>3</v>
      </c>
      <c r="H188" s="8">
        <v>3</v>
      </c>
      <c r="I188" s="8">
        <v>1</v>
      </c>
      <c r="J188" s="8">
        <v>2</v>
      </c>
      <c r="K188" s="8">
        <v>3</v>
      </c>
      <c r="L188" s="8">
        <v>3</v>
      </c>
      <c r="M188" s="8">
        <v>1</v>
      </c>
      <c r="N188" s="8">
        <v>3</v>
      </c>
      <c r="O188" s="8">
        <v>3</v>
      </c>
      <c r="P188" s="8">
        <v>3</v>
      </c>
      <c r="Q188" s="8">
        <v>3</v>
      </c>
      <c r="R188" s="8">
        <v>0</v>
      </c>
      <c r="S188" s="8">
        <v>1</v>
      </c>
      <c r="T188" s="8">
        <v>1</v>
      </c>
      <c r="U188" s="8">
        <v>2</v>
      </c>
      <c r="V188" s="8">
        <v>2</v>
      </c>
      <c r="W188" s="8">
        <v>3</v>
      </c>
      <c r="X188" s="8">
        <v>3</v>
      </c>
      <c r="Y188" s="8">
        <v>3</v>
      </c>
      <c r="Z188" s="20">
        <v>2</v>
      </c>
      <c r="AA188" s="8">
        <v>4</v>
      </c>
      <c r="AB188" s="8">
        <v>7</v>
      </c>
      <c r="AC188" s="8">
        <v>4</v>
      </c>
      <c r="AD188" s="8">
        <v>4</v>
      </c>
      <c r="AE188" s="8">
        <v>5</v>
      </c>
      <c r="AF188" s="8">
        <v>2</v>
      </c>
      <c r="AG188" s="8">
        <v>3</v>
      </c>
      <c r="AH188" s="8">
        <v>3</v>
      </c>
      <c r="AI188" s="8">
        <v>3</v>
      </c>
      <c r="AJ188" s="8">
        <v>2</v>
      </c>
      <c r="AK188" s="8">
        <v>3</v>
      </c>
      <c r="AL188" s="8">
        <v>3</v>
      </c>
      <c r="AM188" s="8">
        <v>11</v>
      </c>
      <c r="AN188" s="8">
        <v>4</v>
      </c>
      <c r="AO188" s="8">
        <v>6</v>
      </c>
      <c r="AP188" s="8">
        <v>5</v>
      </c>
      <c r="AQ188" s="8">
        <v>2</v>
      </c>
      <c r="AR188" s="8">
        <v>4</v>
      </c>
      <c r="AS188" s="8">
        <v>5</v>
      </c>
      <c r="AT188" s="8">
        <v>3</v>
      </c>
      <c r="AU188" s="8">
        <v>1</v>
      </c>
      <c r="AV188" s="11">
        <f t="shared" si="12"/>
        <v>45</v>
      </c>
      <c r="AW188" s="11">
        <f t="shared" si="13"/>
        <v>83</v>
      </c>
      <c r="AX188" s="11">
        <f t="shared" si="11"/>
        <v>34</v>
      </c>
      <c r="AY188" s="9"/>
      <c r="AZ188" s="9"/>
      <c r="BA188" s="9"/>
      <c r="BB188" s="9"/>
      <c r="BC188" s="9"/>
      <c r="BD188" s="49"/>
    </row>
    <row r="189" spans="1:56" ht="13.2">
      <c r="A189" s="1">
        <v>21046</v>
      </c>
      <c r="B189" s="8">
        <v>0</v>
      </c>
      <c r="C189" s="6">
        <f t="shared" si="10"/>
        <v>31</v>
      </c>
      <c r="D189" s="8">
        <v>1989</v>
      </c>
      <c r="E189" s="55">
        <v>44133.013090277775</v>
      </c>
      <c r="F189" s="62">
        <v>3</v>
      </c>
      <c r="G189" s="8">
        <v>3</v>
      </c>
      <c r="H189" s="8">
        <v>2</v>
      </c>
      <c r="I189" s="8">
        <v>3</v>
      </c>
      <c r="J189" s="8">
        <v>1</v>
      </c>
      <c r="K189" s="8">
        <v>1</v>
      </c>
      <c r="L189" s="8">
        <v>3</v>
      </c>
      <c r="M189" s="8">
        <v>0</v>
      </c>
      <c r="N189" s="8">
        <v>0</v>
      </c>
      <c r="O189" s="8">
        <v>2</v>
      </c>
      <c r="P189" s="8">
        <v>0</v>
      </c>
      <c r="Q189" s="8">
        <v>2</v>
      </c>
      <c r="R189" s="8">
        <v>1</v>
      </c>
      <c r="S189" s="8">
        <v>0</v>
      </c>
      <c r="T189" s="8">
        <v>2</v>
      </c>
      <c r="U189" s="8">
        <v>1</v>
      </c>
      <c r="V189" s="8">
        <v>3</v>
      </c>
      <c r="W189" s="8">
        <v>2</v>
      </c>
      <c r="X189" s="8">
        <v>1</v>
      </c>
      <c r="Y189" s="8">
        <v>1</v>
      </c>
      <c r="Z189" s="20">
        <v>1</v>
      </c>
      <c r="AA189" s="8">
        <v>5</v>
      </c>
      <c r="AB189" s="8">
        <v>6</v>
      </c>
      <c r="AC189" s="8">
        <v>6</v>
      </c>
      <c r="AD189" s="8">
        <v>6</v>
      </c>
      <c r="AE189" s="8">
        <v>16</v>
      </c>
      <c r="AF189" s="8">
        <v>3</v>
      </c>
      <c r="AG189" s="8">
        <v>5</v>
      </c>
      <c r="AH189" s="8">
        <v>5</v>
      </c>
      <c r="AI189" s="8">
        <v>5</v>
      </c>
      <c r="AJ189" s="8">
        <v>5</v>
      </c>
      <c r="AK189" s="8">
        <v>10</v>
      </c>
      <c r="AL189" s="8">
        <v>14</v>
      </c>
      <c r="AM189" s="8">
        <v>4</v>
      </c>
      <c r="AN189" s="8">
        <v>15</v>
      </c>
      <c r="AO189" s="8">
        <v>26</v>
      </c>
      <c r="AP189" s="8">
        <v>5</v>
      </c>
      <c r="AQ189" s="8">
        <v>8</v>
      </c>
      <c r="AR189" s="8">
        <v>9</v>
      </c>
      <c r="AS189" s="8">
        <v>10</v>
      </c>
      <c r="AT189" s="8">
        <v>6</v>
      </c>
      <c r="AU189" s="8">
        <v>19</v>
      </c>
      <c r="AV189" s="11">
        <f t="shared" si="12"/>
        <v>29</v>
      </c>
      <c r="AW189" s="11">
        <f t="shared" si="13"/>
        <v>169</v>
      </c>
      <c r="AX189" s="11">
        <f t="shared" si="11"/>
        <v>25</v>
      </c>
      <c r="AY189" s="9"/>
      <c r="AZ189" s="9"/>
      <c r="BA189" s="9"/>
      <c r="BB189" s="9"/>
      <c r="BC189" s="9"/>
      <c r="BD189" s="49"/>
    </row>
    <row r="190" spans="1:56" ht="13.2">
      <c r="A190" s="1">
        <v>21062</v>
      </c>
      <c r="B190" s="8">
        <v>0</v>
      </c>
      <c r="C190" s="6">
        <f t="shared" si="10"/>
        <v>20</v>
      </c>
      <c r="D190" s="8">
        <v>2000</v>
      </c>
      <c r="E190" s="55">
        <v>44133.207372685189</v>
      </c>
      <c r="F190" s="62">
        <v>8</v>
      </c>
      <c r="G190" s="8">
        <v>2</v>
      </c>
      <c r="H190" s="8">
        <v>2</v>
      </c>
      <c r="I190" s="8">
        <v>2</v>
      </c>
      <c r="J190" s="8">
        <v>2</v>
      </c>
      <c r="K190" s="8">
        <v>1</v>
      </c>
      <c r="L190" s="8">
        <v>2</v>
      </c>
      <c r="M190" s="8">
        <v>0</v>
      </c>
      <c r="N190" s="8">
        <v>2</v>
      </c>
      <c r="O190" s="8">
        <v>2</v>
      </c>
      <c r="P190" s="8">
        <v>1</v>
      </c>
      <c r="Q190" s="8">
        <v>1</v>
      </c>
      <c r="R190" s="8">
        <v>1</v>
      </c>
      <c r="S190" s="8">
        <v>1</v>
      </c>
      <c r="T190" s="8">
        <v>2</v>
      </c>
      <c r="U190" s="8">
        <v>2</v>
      </c>
      <c r="V190" s="8">
        <v>2</v>
      </c>
      <c r="W190" s="8">
        <v>1</v>
      </c>
      <c r="X190" s="8">
        <v>2</v>
      </c>
      <c r="Y190" s="8">
        <v>1</v>
      </c>
      <c r="Z190" s="20">
        <v>2</v>
      </c>
      <c r="AA190" s="8">
        <v>5</v>
      </c>
      <c r="AB190" s="8">
        <v>5</v>
      </c>
      <c r="AC190" s="8">
        <v>5</v>
      </c>
      <c r="AD190" s="8">
        <v>4</v>
      </c>
      <c r="AE190" s="8">
        <v>5</v>
      </c>
      <c r="AF190" s="8">
        <v>3</v>
      </c>
      <c r="AG190" s="8">
        <v>5</v>
      </c>
      <c r="AH190" s="8">
        <v>9</v>
      </c>
      <c r="AI190" s="8">
        <v>5</v>
      </c>
      <c r="AJ190" s="8">
        <v>8</v>
      </c>
      <c r="AK190" s="8">
        <v>4</v>
      </c>
      <c r="AL190" s="8">
        <v>7</v>
      </c>
      <c r="AM190" s="8">
        <v>5</v>
      </c>
      <c r="AN190" s="8">
        <v>4</v>
      </c>
      <c r="AO190" s="8">
        <v>8</v>
      </c>
      <c r="AP190" s="8">
        <v>3</v>
      </c>
      <c r="AQ190" s="8">
        <v>7</v>
      </c>
      <c r="AR190" s="8">
        <v>6</v>
      </c>
      <c r="AS190" s="8">
        <v>4</v>
      </c>
      <c r="AT190" s="8">
        <v>3</v>
      </c>
      <c r="AU190" s="8">
        <v>-28</v>
      </c>
      <c r="AV190" s="11">
        <f t="shared" si="12"/>
        <v>31</v>
      </c>
      <c r="AW190" s="11">
        <f t="shared" si="13"/>
        <v>105</v>
      </c>
      <c r="AX190" s="11">
        <f t="shared" si="11"/>
        <v>23</v>
      </c>
      <c r="AY190" s="9"/>
      <c r="AZ190" s="9"/>
      <c r="BA190" s="9"/>
      <c r="BB190" s="9"/>
      <c r="BC190" s="9"/>
      <c r="BD190" s="49"/>
    </row>
    <row r="191" spans="1:56" ht="13.2">
      <c r="A191" s="1">
        <v>21070</v>
      </c>
      <c r="B191" s="8">
        <v>0</v>
      </c>
      <c r="C191" s="6">
        <f t="shared" si="10"/>
        <v>40</v>
      </c>
      <c r="D191" s="8">
        <v>1980</v>
      </c>
      <c r="E191" s="55">
        <v>44133.264236111114</v>
      </c>
      <c r="F191" s="62">
        <v>9</v>
      </c>
      <c r="G191" s="8">
        <v>3</v>
      </c>
      <c r="H191" s="8">
        <v>2</v>
      </c>
      <c r="I191" s="8">
        <v>2</v>
      </c>
      <c r="J191" s="8">
        <v>2</v>
      </c>
      <c r="K191" s="8">
        <v>1</v>
      </c>
      <c r="L191" s="8">
        <v>2</v>
      </c>
      <c r="M191" s="8">
        <v>2</v>
      </c>
      <c r="N191" s="8">
        <v>0</v>
      </c>
      <c r="O191" s="8">
        <v>2</v>
      </c>
      <c r="P191" s="8">
        <v>2</v>
      </c>
      <c r="Q191" s="8">
        <v>2</v>
      </c>
      <c r="R191" s="8">
        <v>1</v>
      </c>
      <c r="S191" s="8">
        <v>1</v>
      </c>
      <c r="T191" s="8">
        <v>1</v>
      </c>
      <c r="U191" s="8">
        <v>0</v>
      </c>
      <c r="V191" s="8">
        <v>1</v>
      </c>
      <c r="W191" s="8">
        <v>2</v>
      </c>
      <c r="X191" s="8">
        <v>1</v>
      </c>
      <c r="Y191" s="8">
        <v>1</v>
      </c>
      <c r="Z191" s="20">
        <v>2</v>
      </c>
      <c r="AA191" s="8">
        <v>3</v>
      </c>
      <c r="AB191" s="8">
        <v>5</v>
      </c>
      <c r="AC191" s="8">
        <v>4</v>
      </c>
      <c r="AD191" s="8">
        <v>2</v>
      </c>
      <c r="AE191" s="8">
        <v>5</v>
      </c>
      <c r="AF191" s="8">
        <v>3</v>
      </c>
      <c r="AG191" s="8">
        <v>4</v>
      </c>
      <c r="AH191" s="8">
        <v>3</v>
      </c>
      <c r="AI191" s="8">
        <v>3</v>
      </c>
      <c r="AJ191" s="8">
        <v>3</v>
      </c>
      <c r="AK191" s="8">
        <v>7</v>
      </c>
      <c r="AL191" s="8">
        <v>7</v>
      </c>
      <c r="AM191" s="8">
        <v>3</v>
      </c>
      <c r="AN191" s="8">
        <v>4</v>
      </c>
      <c r="AO191" s="8">
        <v>5</v>
      </c>
      <c r="AP191" s="8">
        <v>2</v>
      </c>
      <c r="AQ191" s="8">
        <v>3</v>
      </c>
      <c r="AR191" s="8">
        <v>4</v>
      </c>
      <c r="AS191" s="8">
        <v>4</v>
      </c>
      <c r="AT191" s="8">
        <v>2</v>
      </c>
      <c r="AU191" s="8">
        <v>-15</v>
      </c>
      <c r="AV191" s="11">
        <f t="shared" si="12"/>
        <v>30</v>
      </c>
      <c r="AW191" s="11">
        <f t="shared" si="13"/>
        <v>76</v>
      </c>
      <c r="AX191" s="11">
        <f t="shared" si="11"/>
        <v>24</v>
      </c>
      <c r="AY191" s="9"/>
      <c r="AZ191" s="9"/>
      <c r="BA191" s="9"/>
      <c r="BB191" s="9"/>
      <c r="BC191" s="9"/>
      <c r="BD191" s="49"/>
    </row>
    <row r="192" spans="1:56" ht="13.2">
      <c r="A192" s="1">
        <v>21076</v>
      </c>
      <c r="B192" s="8">
        <v>0</v>
      </c>
      <c r="C192" s="6">
        <f t="shared" si="10"/>
        <v>26</v>
      </c>
      <c r="D192" s="8">
        <v>1994</v>
      </c>
      <c r="E192" s="55">
        <v>44133.281307870369</v>
      </c>
      <c r="F192" s="62">
        <v>6</v>
      </c>
      <c r="G192" s="8">
        <v>3</v>
      </c>
      <c r="H192" s="8">
        <v>2</v>
      </c>
      <c r="I192" s="8">
        <v>2</v>
      </c>
      <c r="J192" s="8">
        <v>1</v>
      </c>
      <c r="K192" s="8">
        <v>1</v>
      </c>
      <c r="L192" s="8">
        <v>1</v>
      </c>
      <c r="M192" s="8">
        <v>1</v>
      </c>
      <c r="N192" s="8">
        <v>0</v>
      </c>
      <c r="O192" s="8">
        <v>2</v>
      </c>
      <c r="P192" s="8">
        <v>1</v>
      </c>
      <c r="Q192" s="8">
        <v>1</v>
      </c>
      <c r="R192" s="8">
        <v>0</v>
      </c>
      <c r="S192" s="8">
        <v>1</v>
      </c>
      <c r="T192" s="8">
        <v>2</v>
      </c>
      <c r="U192" s="8">
        <v>0</v>
      </c>
      <c r="V192" s="8">
        <v>2</v>
      </c>
      <c r="W192" s="8">
        <v>2</v>
      </c>
      <c r="X192" s="8">
        <v>2</v>
      </c>
      <c r="Y192" s="8">
        <v>2</v>
      </c>
      <c r="Z192" s="20">
        <v>0</v>
      </c>
      <c r="AA192" s="8">
        <v>3</v>
      </c>
      <c r="AB192" s="8">
        <v>4</v>
      </c>
      <c r="AC192" s="8">
        <v>10</v>
      </c>
      <c r="AD192" s="8">
        <v>3</v>
      </c>
      <c r="AE192" s="8">
        <v>6</v>
      </c>
      <c r="AF192" s="8">
        <v>6</v>
      </c>
      <c r="AG192" s="8">
        <v>4</v>
      </c>
      <c r="AH192" s="8">
        <v>5</v>
      </c>
      <c r="AI192" s="8">
        <v>3</v>
      </c>
      <c r="AJ192" s="8">
        <v>3</v>
      </c>
      <c r="AK192" s="8">
        <v>5</v>
      </c>
      <c r="AL192" s="8">
        <v>5</v>
      </c>
      <c r="AM192" s="8">
        <v>5</v>
      </c>
      <c r="AN192" s="8">
        <v>3</v>
      </c>
      <c r="AO192" s="8">
        <v>10</v>
      </c>
      <c r="AP192" s="8">
        <v>4</v>
      </c>
      <c r="AQ192" s="8">
        <v>4</v>
      </c>
      <c r="AR192" s="8">
        <v>4</v>
      </c>
      <c r="AS192" s="8">
        <v>5</v>
      </c>
      <c r="AT192" s="8">
        <v>2</v>
      </c>
      <c r="AU192" s="8">
        <v>-6</v>
      </c>
      <c r="AV192" s="11">
        <f t="shared" si="12"/>
        <v>26</v>
      </c>
      <c r="AW192" s="11">
        <f t="shared" si="13"/>
        <v>94</v>
      </c>
      <c r="AX192" s="11">
        <f t="shared" si="11"/>
        <v>23</v>
      </c>
      <c r="AY192" s="9"/>
      <c r="AZ192" s="9"/>
      <c r="BA192" s="9"/>
      <c r="BB192" s="9"/>
      <c r="BC192" s="9"/>
      <c r="BD192" s="49"/>
    </row>
    <row r="193" spans="1:56" ht="13.2">
      <c r="A193" s="1">
        <v>21086</v>
      </c>
      <c r="B193" s="8">
        <v>0</v>
      </c>
      <c r="C193" s="6">
        <f t="shared" si="10"/>
        <v>23</v>
      </c>
      <c r="D193" s="8">
        <v>1997</v>
      </c>
      <c r="E193" s="55">
        <v>44133.313414351855</v>
      </c>
      <c r="F193" s="62">
        <v>2</v>
      </c>
      <c r="G193" s="8">
        <v>2</v>
      </c>
      <c r="H193" s="8">
        <v>2</v>
      </c>
      <c r="I193" s="8">
        <v>1</v>
      </c>
      <c r="J193" s="8">
        <v>1</v>
      </c>
      <c r="K193" s="8">
        <v>0</v>
      </c>
      <c r="L193" s="8">
        <v>2</v>
      </c>
      <c r="M193" s="8">
        <v>0</v>
      </c>
      <c r="N193" s="8">
        <v>0</v>
      </c>
      <c r="O193" s="8">
        <v>1</v>
      </c>
      <c r="P193" s="8">
        <v>0</v>
      </c>
      <c r="Q193" s="8">
        <v>0</v>
      </c>
      <c r="R193" s="8">
        <v>2</v>
      </c>
      <c r="S193" s="8">
        <v>0</v>
      </c>
      <c r="T193" s="8">
        <v>1</v>
      </c>
      <c r="U193" s="8">
        <v>0</v>
      </c>
      <c r="V193" s="8">
        <v>1</v>
      </c>
      <c r="W193" s="8">
        <v>0</v>
      </c>
      <c r="X193" s="8">
        <v>0</v>
      </c>
      <c r="Y193" s="8">
        <v>0</v>
      </c>
      <c r="Z193" s="20">
        <v>1</v>
      </c>
      <c r="AA193" s="8">
        <v>6</v>
      </c>
      <c r="AB193" s="8">
        <v>24</v>
      </c>
      <c r="AC193" s="8">
        <v>12</v>
      </c>
      <c r="AD193" s="8">
        <v>7</v>
      </c>
      <c r="AE193" s="8">
        <v>54</v>
      </c>
      <c r="AF193" s="8">
        <v>15</v>
      </c>
      <c r="AG193" s="8">
        <v>4</v>
      </c>
      <c r="AH193" s="8">
        <v>8</v>
      </c>
      <c r="AI193" s="8">
        <v>6</v>
      </c>
      <c r="AJ193" s="8">
        <v>12</v>
      </c>
      <c r="AK193" s="8">
        <v>36</v>
      </c>
      <c r="AL193" s="8">
        <v>17</v>
      </c>
      <c r="AM193" s="8">
        <v>12</v>
      </c>
      <c r="AN193" s="8">
        <v>5</v>
      </c>
      <c r="AO193" s="8">
        <v>5</v>
      </c>
      <c r="AP193" s="8">
        <v>4</v>
      </c>
      <c r="AQ193" s="8">
        <v>4</v>
      </c>
      <c r="AR193" s="8">
        <v>8</v>
      </c>
      <c r="AS193" s="8">
        <v>6</v>
      </c>
      <c r="AT193" s="8">
        <v>79</v>
      </c>
      <c r="AU193" s="8">
        <v>1</v>
      </c>
      <c r="AV193" s="11">
        <f t="shared" si="12"/>
        <v>14</v>
      </c>
      <c r="AW193" s="11">
        <f t="shared" si="13"/>
        <v>324</v>
      </c>
      <c r="AX193" s="11">
        <f t="shared" si="11"/>
        <v>11</v>
      </c>
      <c r="AY193" s="9"/>
      <c r="AZ193" s="9"/>
      <c r="BA193" s="9"/>
      <c r="BB193" s="9"/>
      <c r="BC193" s="9"/>
      <c r="BD193" s="49"/>
    </row>
    <row r="194" spans="1:56" ht="13.2">
      <c r="A194" s="1">
        <v>21083</v>
      </c>
      <c r="B194" s="8">
        <v>0</v>
      </c>
      <c r="C194" s="6">
        <f t="shared" si="10"/>
        <v>19</v>
      </c>
      <c r="D194" s="8">
        <v>2001</v>
      </c>
      <c r="E194" s="55">
        <v>44133.315833333334</v>
      </c>
      <c r="F194" s="62">
        <v>4</v>
      </c>
      <c r="G194" s="8">
        <v>2</v>
      </c>
      <c r="H194" s="8">
        <v>3</v>
      </c>
      <c r="I194" s="8">
        <v>2</v>
      </c>
      <c r="J194" s="8">
        <v>2</v>
      </c>
      <c r="K194" s="8">
        <v>2</v>
      </c>
      <c r="L194" s="8">
        <v>2</v>
      </c>
      <c r="M194" s="8">
        <v>0</v>
      </c>
      <c r="N194" s="8">
        <v>0</v>
      </c>
      <c r="O194" s="8">
        <v>2</v>
      </c>
      <c r="P194" s="8">
        <v>1</v>
      </c>
      <c r="Q194" s="8">
        <v>3</v>
      </c>
      <c r="R194" s="8">
        <v>1</v>
      </c>
      <c r="S194" s="8">
        <v>1</v>
      </c>
      <c r="T194" s="8">
        <v>0</v>
      </c>
      <c r="U194" s="8">
        <v>0</v>
      </c>
      <c r="V194" s="8">
        <v>1</v>
      </c>
      <c r="W194" s="8">
        <v>2</v>
      </c>
      <c r="X194" s="8">
        <v>1</v>
      </c>
      <c r="Y194" s="8">
        <v>0</v>
      </c>
      <c r="Z194" s="20">
        <v>0</v>
      </c>
      <c r="AA194" s="8">
        <v>6</v>
      </c>
      <c r="AB194" s="8">
        <v>4</v>
      </c>
      <c r="AC194" s="8">
        <v>4</v>
      </c>
      <c r="AD194" s="8">
        <v>3</v>
      </c>
      <c r="AE194" s="8">
        <v>23</v>
      </c>
      <c r="AF194" s="8">
        <v>2</v>
      </c>
      <c r="AG194" s="8">
        <v>13</v>
      </c>
      <c r="AH194" s="8">
        <v>3</v>
      </c>
      <c r="AI194" s="8">
        <v>16</v>
      </c>
      <c r="AJ194" s="8">
        <v>7</v>
      </c>
      <c r="AK194" s="8">
        <v>5</v>
      </c>
      <c r="AL194" s="8">
        <v>6</v>
      </c>
      <c r="AM194" s="8">
        <v>6</v>
      </c>
      <c r="AN194" s="8">
        <v>6</v>
      </c>
      <c r="AO194" s="8">
        <v>18</v>
      </c>
      <c r="AP194" s="8">
        <v>5</v>
      </c>
      <c r="AQ194" s="8">
        <v>67</v>
      </c>
      <c r="AR194" s="8">
        <v>9</v>
      </c>
      <c r="AS194" s="8">
        <v>6</v>
      </c>
      <c r="AT194" s="8">
        <v>3</v>
      </c>
      <c r="AU194" s="8">
        <v>-7</v>
      </c>
      <c r="AV194" s="11">
        <f t="shared" si="12"/>
        <v>25</v>
      </c>
      <c r="AW194" s="11">
        <f t="shared" si="13"/>
        <v>212</v>
      </c>
      <c r="AX194" s="11">
        <f t="shared" si="11"/>
        <v>22</v>
      </c>
      <c r="AY194" s="9"/>
      <c r="AZ194" s="9"/>
      <c r="BA194" s="9"/>
      <c r="BB194" s="9"/>
      <c r="BC194" s="9"/>
      <c r="BD194" s="49"/>
    </row>
    <row r="195" spans="1:56" ht="13.2">
      <c r="A195" s="1">
        <v>21104</v>
      </c>
      <c r="B195" s="8">
        <v>0</v>
      </c>
      <c r="C195" s="6">
        <f t="shared" ref="C195:C258" si="14">2020-D195</f>
        <v>40</v>
      </c>
      <c r="D195" s="8">
        <v>1980</v>
      </c>
      <c r="E195" s="55">
        <v>44133.378240740742</v>
      </c>
      <c r="F195" s="62">
        <v>2</v>
      </c>
      <c r="G195" s="8">
        <v>2</v>
      </c>
      <c r="H195" s="8">
        <v>2</v>
      </c>
      <c r="I195" s="8">
        <v>2</v>
      </c>
      <c r="J195" s="8">
        <v>2</v>
      </c>
      <c r="K195" s="8">
        <v>2</v>
      </c>
      <c r="L195" s="8">
        <v>1</v>
      </c>
      <c r="M195" s="8">
        <v>2</v>
      </c>
      <c r="N195" s="8">
        <v>2</v>
      </c>
      <c r="O195" s="8">
        <v>1</v>
      </c>
      <c r="P195" s="8">
        <v>2</v>
      </c>
      <c r="Q195" s="8">
        <v>2</v>
      </c>
      <c r="R195" s="8">
        <v>1</v>
      </c>
      <c r="S195" s="8">
        <v>2</v>
      </c>
      <c r="T195" s="8">
        <v>2</v>
      </c>
      <c r="U195" s="8">
        <v>2</v>
      </c>
      <c r="V195" s="8">
        <v>2</v>
      </c>
      <c r="W195" s="8">
        <v>3</v>
      </c>
      <c r="X195" s="8">
        <v>1</v>
      </c>
      <c r="Y195" s="8">
        <v>2</v>
      </c>
      <c r="Z195" s="20">
        <v>2</v>
      </c>
      <c r="AA195" s="8">
        <v>6</v>
      </c>
      <c r="AB195" s="8">
        <v>4</v>
      </c>
      <c r="AC195" s="8">
        <v>4</v>
      </c>
      <c r="AD195" s="8">
        <v>3</v>
      </c>
      <c r="AE195" s="8">
        <v>6</v>
      </c>
      <c r="AF195" s="8">
        <v>2</v>
      </c>
      <c r="AG195" s="8">
        <v>4</v>
      </c>
      <c r="AH195" s="8">
        <v>5</v>
      </c>
      <c r="AI195" s="8">
        <v>3</v>
      </c>
      <c r="AJ195" s="8">
        <v>7</v>
      </c>
      <c r="AK195" s="8">
        <v>9</v>
      </c>
      <c r="AL195" s="8">
        <v>6</v>
      </c>
      <c r="AM195" s="8">
        <v>7</v>
      </c>
      <c r="AN195" s="8">
        <v>5</v>
      </c>
      <c r="AO195" s="8">
        <v>8</v>
      </c>
      <c r="AP195" s="8">
        <v>4</v>
      </c>
      <c r="AQ195" s="8">
        <v>6</v>
      </c>
      <c r="AR195" s="8">
        <v>8</v>
      </c>
      <c r="AS195" s="8">
        <v>4</v>
      </c>
      <c r="AT195" s="8">
        <v>7</v>
      </c>
      <c r="AU195" s="8">
        <v>-21</v>
      </c>
      <c r="AV195" s="11">
        <f t="shared" si="12"/>
        <v>37</v>
      </c>
      <c r="AW195" s="11">
        <f t="shared" si="13"/>
        <v>108</v>
      </c>
      <c r="AX195" s="11">
        <f t="shared" ref="AX195:AX258" si="15">SUM(G195,I195,J195,K195,L195,O195,P195,Q195,R195,S195,T195,V195,W195,X195,Y195)</f>
        <v>27</v>
      </c>
      <c r="AY195" s="9"/>
      <c r="AZ195" s="9"/>
      <c r="BA195" s="9"/>
      <c r="BB195" s="9"/>
      <c r="BC195" s="9"/>
      <c r="BD195" s="49"/>
    </row>
    <row r="196" spans="1:56" ht="13.2">
      <c r="A196" s="1">
        <v>21118</v>
      </c>
      <c r="B196" s="8">
        <v>0</v>
      </c>
      <c r="C196" s="6">
        <f t="shared" si="14"/>
        <v>66</v>
      </c>
      <c r="D196" s="8">
        <v>1954</v>
      </c>
      <c r="E196" s="55">
        <v>44133.397453703707</v>
      </c>
      <c r="F196" s="62">
        <v>6</v>
      </c>
      <c r="G196" s="8">
        <v>3</v>
      </c>
      <c r="H196" s="8">
        <v>2</v>
      </c>
      <c r="I196" s="8">
        <v>1</v>
      </c>
      <c r="J196" s="8">
        <v>3</v>
      </c>
      <c r="K196" s="8">
        <v>2</v>
      </c>
      <c r="L196" s="8">
        <v>2</v>
      </c>
      <c r="M196" s="8">
        <v>2</v>
      </c>
      <c r="N196" s="8">
        <v>0</v>
      </c>
      <c r="O196" s="8">
        <v>3</v>
      </c>
      <c r="P196" s="8">
        <v>1</v>
      </c>
      <c r="Q196" s="8">
        <v>2</v>
      </c>
      <c r="R196" s="8">
        <v>0</v>
      </c>
      <c r="S196" s="8">
        <v>2</v>
      </c>
      <c r="T196" s="8">
        <v>1</v>
      </c>
      <c r="U196" s="8">
        <v>1</v>
      </c>
      <c r="V196" s="8">
        <v>3</v>
      </c>
      <c r="W196" s="8">
        <v>2</v>
      </c>
      <c r="X196" s="8">
        <v>1</v>
      </c>
      <c r="Y196" s="8">
        <v>0</v>
      </c>
      <c r="Z196" s="20">
        <v>0</v>
      </c>
      <c r="AA196" s="8">
        <v>5</v>
      </c>
      <c r="AB196" s="8">
        <v>10</v>
      </c>
      <c r="AC196" s="8">
        <v>15</v>
      </c>
      <c r="AD196" s="8">
        <v>3</v>
      </c>
      <c r="AE196" s="8">
        <v>8</v>
      </c>
      <c r="AF196" s="8">
        <v>6</v>
      </c>
      <c r="AG196" s="8">
        <v>8</v>
      </c>
      <c r="AH196" s="8">
        <v>6</v>
      </c>
      <c r="AI196" s="8">
        <v>4</v>
      </c>
      <c r="AJ196" s="8">
        <v>7</v>
      </c>
      <c r="AK196" s="8">
        <v>8</v>
      </c>
      <c r="AL196" s="8">
        <v>10</v>
      </c>
      <c r="AM196" s="8">
        <v>17</v>
      </c>
      <c r="AN196" s="8">
        <v>6</v>
      </c>
      <c r="AO196" s="8">
        <v>14</v>
      </c>
      <c r="AP196" s="8">
        <v>9</v>
      </c>
      <c r="AQ196" s="8">
        <v>8</v>
      </c>
      <c r="AR196" s="8">
        <v>6</v>
      </c>
      <c r="AS196" s="8">
        <v>5</v>
      </c>
      <c r="AT196" s="8">
        <v>3</v>
      </c>
      <c r="AU196" s="8">
        <v>17</v>
      </c>
      <c r="AV196" s="11">
        <f t="shared" si="12"/>
        <v>31</v>
      </c>
      <c r="AW196" s="11">
        <f t="shared" si="13"/>
        <v>158</v>
      </c>
      <c r="AX196" s="11">
        <f t="shared" si="15"/>
        <v>26</v>
      </c>
      <c r="AY196" s="9"/>
      <c r="AZ196" s="9"/>
      <c r="BA196" s="9"/>
      <c r="BB196" s="9"/>
      <c r="BC196" s="9"/>
      <c r="BD196" s="49"/>
    </row>
    <row r="197" spans="1:56" ht="13.2">
      <c r="A197" s="1">
        <v>21116</v>
      </c>
      <c r="B197" s="8">
        <v>0</v>
      </c>
      <c r="C197" s="6">
        <f t="shared" si="14"/>
        <v>19</v>
      </c>
      <c r="D197" s="8">
        <v>2001</v>
      </c>
      <c r="E197" s="55">
        <v>44133.401539351849</v>
      </c>
      <c r="F197" s="62">
        <v>3</v>
      </c>
      <c r="G197" s="8">
        <v>0</v>
      </c>
      <c r="H197" s="8">
        <v>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0</v>
      </c>
      <c r="P197" s="8">
        <v>1</v>
      </c>
      <c r="Q197" s="8">
        <v>0</v>
      </c>
      <c r="R197" s="8">
        <v>0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0</v>
      </c>
      <c r="Z197" s="20">
        <v>1</v>
      </c>
      <c r="AA197" s="8">
        <v>7</v>
      </c>
      <c r="AB197" s="8">
        <v>3</v>
      </c>
      <c r="AC197" s="8">
        <v>3</v>
      </c>
      <c r="AD197" s="8">
        <v>3</v>
      </c>
      <c r="AE197" s="8">
        <v>4</v>
      </c>
      <c r="AF197" s="8">
        <v>3</v>
      </c>
      <c r="AG197" s="8">
        <v>6</v>
      </c>
      <c r="AH197" s="8">
        <v>4</v>
      </c>
      <c r="AI197" s="8">
        <v>3</v>
      </c>
      <c r="AJ197" s="8">
        <v>5</v>
      </c>
      <c r="AK197" s="8">
        <v>4</v>
      </c>
      <c r="AL197" s="8">
        <v>5</v>
      </c>
      <c r="AM197" s="8">
        <v>3</v>
      </c>
      <c r="AN197" s="8">
        <v>4</v>
      </c>
      <c r="AO197" s="8">
        <v>8</v>
      </c>
      <c r="AP197" s="8">
        <v>3</v>
      </c>
      <c r="AQ197" s="8">
        <v>3</v>
      </c>
      <c r="AR197" s="8">
        <v>3</v>
      </c>
      <c r="AS197" s="8">
        <v>2</v>
      </c>
      <c r="AT197" s="8">
        <v>9</v>
      </c>
      <c r="AU197" s="8">
        <v>-20</v>
      </c>
      <c r="AV197" s="11">
        <f t="shared" si="12"/>
        <v>5</v>
      </c>
      <c r="AW197" s="11">
        <f t="shared" si="13"/>
        <v>85</v>
      </c>
      <c r="AX197" s="11">
        <f t="shared" si="15"/>
        <v>1</v>
      </c>
      <c r="AY197" s="9"/>
      <c r="AZ197" s="9"/>
      <c r="BA197" s="9"/>
      <c r="BB197" s="9"/>
      <c r="BC197" s="9"/>
      <c r="BD197" s="49"/>
    </row>
    <row r="198" spans="1:56" ht="13.2">
      <c r="A198" s="1">
        <v>21123</v>
      </c>
      <c r="B198" s="8">
        <v>0</v>
      </c>
      <c r="C198" s="6">
        <f t="shared" si="14"/>
        <v>21</v>
      </c>
      <c r="D198" s="8">
        <v>1999</v>
      </c>
      <c r="E198" s="55">
        <v>44133.415983796294</v>
      </c>
      <c r="F198" s="66">
        <v>1</v>
      </c>
      <c r="G198" s="8">
        <v>1</v>
      </c>
      <c r="H198" s="8">
        <v>1</v>
      </c>
      <c r="I198" s="8">
        <v>0</v>
      </c>
      <c r="J198" s="8">
        <v>0</v>
      </c>
      <c r="K198" s="8">
        <v>1</v>
      </c>
      <c r="L198" s="8">
        <v>0</v>
      </c>
      <c r="M198" s="8">
        <v>1</v>
      </c>
      <c r="N198" s="8">
        <v>0</v>
      </c>
      <c r="O198" s="8">
        <v>2</v>
      </c>
      <c r="P198" s="8">
        <v>1</v>
      </c>
      <c r="Q198" s="8">
        <v>1</v>
      </c>
      <c r="R198" s="8">
        <v>0</v>
      </c>
      <c r="S198" s="8">
        <v>0</v>
      </c>
      <c r="T198" s="8">
        <v>0</v>
      </c>
      <c r="U198" s="8">
        <v>1</v>
      </c>
      <c r="V198" s="8">
        <v>1</v>
      </c>
      <c r="W198" s="8">
        <v>2</v>
      </c>
      <c r="X198" s="8">
        <v>1</v>
      </c>
      <c r="Y198" s="8">
        <v>0</v>
      </c>
      <c r="Z198" s="20">
        <v>1</v>
      </c>
      <c r="AA198" s="8">
        <v>4</v>
      </c>
      <c r="AB198" s="8">
        <v>4</v>
      </c>
      <c r="AC198" s="8">
        <v>3</v>
      </c>
      <c r="AD198" s="8">
        <v>2</v>
      </c>
      <c r="AE198" s="8">
        <v>7</v>
      </c>
      <c r="AF198" s="8">
        <v>2</v>
      </c>
      <c r="AG198" s="8">
        <v>49</v>
      </c>
      <c r="AH198" s="8">
        <v>4</v>
      </c>
      <c r="AI198" s="8">
        <v>6</v>
      </c>
      <c r="AJ198" s="8">
        <v>6</v>
      </c>
      <c r="AK198" s="8">
        <v>5</v>
      </c>
      <c r="AL198" s="8">
        <v>3</v>
      </c>
      <c r="AM198" s="8">
        <v>3</v>
      </c>
      <c r="AN198" s="8">
        <v>2</v>
      </c>
      <c r="AO198" s="8">
        <v>4</v>
      </c>
      <c r="AP198" s="8">
        <v>2</v>
      </c>
      <c r="AQ198" s="8">
        <v>4</v>
      </c>
      <c r="AR198" s="8">
        <v>3</v>
      </c>
      <c r="AS198" s="8">
        <v>2</v>
      </c>
      <c r="AT198" s="8">
        <v>4</v>
      </c>
      <c r="AU198" s="8">
        <v>-17</v>
      </c>
      <c r="AV198" s="11">
        <f t="shared" si="12"/>
        <v>14</v>
      </c>
      <c r="AW198" s="11">
        <f t="shared" si="13"/>
        <v>119</v>
      </c>
      <c r="AX198" s="11">
        <f t="shared" si="15"/>
        <v>10</v>
      </c>
      <c r="AY198" s="9"/>
      <c r="AZ198" s="9"/>
      <c r="BA198" s="9"/>
      <c r="BB198" s="9"/>
      <c r="BC198" s="9"/>
      <c r="BD198" s="49"/>
    </row>
    <row r="199" spans="1:56" ht="13.2">
      <c r="A199" s="1">
        <v>21138</v>
      </c>
      <c r="B199" s="8">
        <v>0</v>
      </c>
      <c r="C199" s="6">
        <f t="shared" si="14"/>
        <v>23</v>
      </c>
      <c r="D199" s="8">
        <v>1997</v>
      </c>
      <c r="E199" s="55">
        <v>44133.447557870371</v>
      </c>
      <c r="F199" s="62">
        <v>3</v>
      </c>
      <c r="G199" s="8">
        <v>2</v>
      </c>
      <c r="H199" s="8">
        <v>1</v>
      </c>
      <c r="I199" s="8">
        <v>2</v>
      </c>
      <c r="J199" s="8">
        <v>2</v>
      </c>
      <c r="K199" s="8">
        <v>1</v>
      </c>
      <c r="L199" s="8">
        <v>1</v>
      </c>
      <c r="M199" s="8">
        <v>1</v>
      </c>
      <c r="N199" s="8">
        <v>1</v>
      </c>
      <c r="O199" s="8">
        <v>1</v>
      </c>
      <c r="P199" s="8">
        <v>1</v>
      </c>
      <c r="Q199" s="8">
        <v>2</v>
      </c>
      <c r="R199" s="8">
        <v>1</v>
      </c>
      <c r="S199" s="8">
        <v>2</v>
      </c>
      <c r="T199" s="8">
        <v>1</v>
      </c>
      <c r="U199" s="8">
        <v>2</v>
      </c>
      <c r="V199" s="8">
        <v>1</v>
      </c>
      <c r="W199" s="8">
        <v>2</v>
      </c>
      <c r="X199" s="8">
        <v>1</v>
      </c>
      <c r="Y199" s="8">
        <v>1</v>
      </c>
      <c r="Z199" s="20">
        <v>1</v>
      </c>
      <c r="AA199" s="8">
        <v>2</v>
      </c>
      <c r="AB199" s="8">
        <v>4</v>
      </c>
      <c r="AC199" s="8">
        <v>3</v>
      </c>
      <c r="AD199" s="8">
        <v>2</v>
      </c>
      <c r="AE199" s="8">
        <v>4</v>
      </c>
      <c r="AF199" s="8">
        <v>4</v>
      </c>
      <c r="AG199" s="8">
        <v>2</v>
      </c>
      <c r="AH199" s="8">
        <v>3</v>
      </c>
      <c r="AI199" s="8">
        <v>2</v>
      </c>
      <c r="AJ199" s="8">
        <v>3</v>
      </c>
      <c r="AK199" s="8">
        <v>4</v>
      </c>
      <c r="AL199" s="8">
        <v>2</v>
      </c>
      <c r="AM199" s="8">
        <v>3</v>
      </c>
      <c r="AN199" s="8">
        <v>2</v>
      </c>
      <c r="AO199" s="8">
        <v>4</v>
      </c>
      <c r="AP199" s="8">
        <v>2</v>
      </c>
      <c r="AQ199" s="8">
        <v>3</v>
      </c>
      <c r="AR199" s="8">
        <v>5</v>
      </c>
      <c r="AS199" s="8">
        <v>2</v>
      </c>
      <c r="AT199" s="8">
        <v>2</v>
      </c>
      <c r="AU199" s="8">
        <v>-35</v>
      </c>
      <c r="AV199" s="11">
        <f t="shared" si="12"/>
        <v>27</v>
      </c>
      <c r="AW199" s="11">
        <f t="shared" si="13"/>
        <v>58</v>
      </c>
      <c r="AX199" s="11">
        <f t="shared" si="15"/>
        <v>21</v>
      </c>
      <c r="AY199" s="9"/>
      <c r="AZ199" s="9"/>
      <c r="BA199" s="9"/>
      <c r="BB199" s="9"/>
      <c r="BC199" s="9"/>
      <c r="BD199" s="49"/>
    </row>
    <row r="200" spans="1:56" ht="13.2">
      <c r="A200" s="1">
        <v>20423</v>
      </c>
      <c r="B200" s="8">
        <v>0</v>
      </c>
      <c r="C200" s="6">
        <f t="shared" si="14"/>
        <v>26</v>
      </c>
      <c r="D200" s="8">
        <v>1994</v>
      </c>
      <c r="E200" s="55">
        <v>44133.454155092593</v>
      </c>
      <c r="F200" s="66">
        <v>1</v>
      </c>
      <c r="G200" s="8">
        <v>1</v>
      </c>
      <c r="H200" s="8">
        <v>3</v>
      </c>
      <c r="I200" s="8">
        <v>0</v>
      </c>
      <c r="J200" s="8">
        <v>1</v>
      </c>
      <c r="K200" s="8">
        <v>2</v>
      </c>
      <c r="L200" s="8">
        <v>1</v>
      </c>
      <c r="M200" s="8">
        <v>2</v>
      </c>
      <c r="N200" s="8">
        <v>0</v>
      </c>
      <c r="O200" s="8">
        <v>1</v>
      </c>
      <c r="P200" s="8">
        <v>2</v>
      </c>
      <c r="Q200" s="8">
        <v>2</v>
      </c>
      <c r="R200" s="8">
        <v>2</v>
      </c>
      <c r="S200" s="8">
        <v>1</v>
      </c>
      <c r="T200" s="8">
        <v>1</v>
      </c>
      <c r="U200" s="8">
        <v>0</v>
      </c>
      <c r="V200" s="8">
        <v>1</v>
      </c>
      <c r="W200" s="8">
        <v>2</v>
      </c>
      <c r="X200" s="8">
        <v>1</v>
      </c>
      <c r="Y200" s="8">
        <v>1</v>
      </c>
      <c r="Z200" s="20">
        <v>2</v>
      </c>
      <c r="AA200" s="8">
        <v>4</v>
      </c>
      <c r="AB200" s="8">
        <v>6</v>
      </c>
      <c r="AC200" s="8">
        <v>4</v>
      </c>
      <c r="AD200" s="8">
        <v>5</v>
      </c>
      <c r="AE200" s="8">
        <v>5</v>
      </c>
      <c r="AF200" s="8">
        <v>8</v>
      </c>
      <c r="AG200" s="8">
        <v>4</v>
      </c>
      <c r="AH200" s="8">
        <v>5</v>
      </c>
      <c r="AI200" s="8">
        <v>5</v>
      </c>
      <c r="AJ200" s="8">
        <v>11</v>
      </c>
      <c r="AK200" s="8">
        <v>5</v>
      </c>
      <c r="AL200" s="8">
        <v>5</v>
      </c>
      <c r="AM200" s="8">
        <v>10</v>
      </c>
      <c r="AN200" s="8">
        <v>12</v>
      </c>
      <c r="AO200" s="8">
        <v>5</v>
      </c>
      <c r="AP200" s="8">
        <v>5</v>
      </c>
      <c r="AQ200" s="8">
        <v>13</v>
      </c>
      <c r="AR200" s="8">
        <v>8</v>
      </c>
      <c r="AS200" s="8">
        <v>3</v>
      </c>
      <c r="AT200" s="8">
        <v>7</v>
      </c>
      <c r="AU200" s="8">
        <v>-7</v>
      </c>
      <c r="AV200" s="11">
        <f t="shared" si="12"/>
        <v>26</v>
      </c>
      <c r="AW200" s="11">
        <f t="shared" si="13"/>
        <v>130</v>
      </c>
      <c r="AX200" s="11">
        <f t="shared" si="15"/>
        <v>19</v>
      </c>
      <c r="AY200" s="9"/>
      <c r="AZ200" s="9"/>
      <c r="BA200" s="9"/>
      <c r="BB200" s="9"/>
      <c r="BC200" s="9"/>
      <c r="BD200" s="49"/>
    </row>
    <row r="201" spans="1:56" ht="13.2">
      <c r="A201" s="1">
        <v>21165</v>
      </c>
      <c r="B201" s="8">
        <v>0</v>
      </c>
      <c r="C201" s="6">
        <f t="shared" si="14"/>
        <v>18</v>
      </c>
      <c r="D201" s="8">
        <v>2002</v>
      </c>
      <c r="E201" s="55">
        <v>44133.472395833334</v>
      </c>
      <c r="F201" s="66">
        <v>12</v>
      </c>
      <c r="G201" s="8">
        <v>3</v>
      </c>
      <c r="H201" s="8">
        <v>3</v>
      </c>
      <c r="I201" s="8">
        <v>1</v>
      </c>
      <c r="J201" s="8">
        <v>2</v>
      </c>
      <c r="K201" s="8">
        <v>0</v>
      </c>
      <c r="L201" s="8">
        <v>2</v>
      </c>
      <c r="M201" s="8">
        <v>1</v>
      </c>
      <c r="N201" s="8">
        <v>2</v>
      </c>
      <c r="O201" s="8">
        <v>3</v>
      </c>
      <c r="P201" s="8">
        <v>3</v>
      </c>
      <c r="Q201" s="8">
        <v>3</v>
      </c>
      <c r="R201" s="8">
        <v>0</v>
      </c>
      <c r="S201" s="8">
        <v>0</v>
      </c>
      <c r="T201" s="8">
        <v>1</v>
      </c>
      <c r="U201" s="8">
        <v>3</v>
      </c>
      <c r="V201" s="8">
        <v>2</v>
      </c>
      <c r="W201" s="8">
        <v>2</v>
      </c>
      <c r="X201" s="8">
        <v>1</v>
      </c>
      <c r="Y201" s="8">
        <v>1</v>
      </c>
      <c r="Z201" s="20">
        <v>0</v>
      </c>
      <c r="AA201" s="8">
        <v>6</v>
      </c>
      <c r="AB201" s="8">
        <v>10</v>
      </c>
      <c r="AC201" s="8">
        <v>12</v>
      </c>
      <c r="AD201" s="8">
        <v>4</v>
      </c>
      <c r="AE201" s="8">
        <v>6</v>
      </c>
      <c r="AF201" s="8">
        <v>4</v>
      </c>
      <c r="AG201" s="8">
        <v>6</v>
      </c>
      <c r="AH201" s="8">
        <v>4</v>
      </c>
      <c r="AI201" s="8">
        <v>4</v>
      </c>
      <c r="AJ201" s="8">
        <v>3</v>
      </c>
      <c r="AK201" s="8">
        <v>4</v>
      </c>
      <c r="AL201" s="8">
        <v>5</v>
      </c>
      <c r="AM201" s="8">
        <v>6</v>
      </c>
      <c r="AN201" s="8">
        <v>6</v>
      </c>
      <c r="AO201" s="8">
        <v>7</v>
      </c>
      <c r="AP201" s="8">
        <v>4</v>
      </c>
      <c r="AQ201" s="8">
        <v>23</v>
      </c>
      <c r="AR201" s="8">
        <v>6</v>
      </c>
      <c r="AS201" s="8">
        <v>3</v>
      </c>
      <c r="AT201" s="8">
        <v>6</v>
      </c>
      <c r="AU201" s="8">
        <v>-4</v>
      </c>
      <c r="AV201" s="11">
        <f t="shared" si="12"/>
        <v>33</v>
      </c>
      <c r="AW201" s="11">
        <f t="shared" si="13"/>
        <v>129</v>
      </c>
      <c r="AX201" s="11">
        <f t="shared" si="15"/>
        <v>24</v>
      </c>
      <c r="AY201" s="9"/>
      <c r="AZ201" s="9"/>
      <c r="BA201" s="9"/>
      <c r="BB201" s="9"/>
      <c r="BC201" s="9"/>
      <c r="BD201" s="49"/>
    </row>
    <row r="202" spans="1:56" ht="13.2">
      <c r="A202" s="1">
        <v>21169</v>
      </c>
      <c r="B202" s="8">
        <v>0</v>
      </c>
      <c r="C202" s="6">
        <f t="shared" si="14"/>
        <v>71</v>
      </c>
      <c r="D202" s="8">
        <v>1949</v>
      </c>
      <c r="E202" s="55">
        <v>44133.47246527778</v>
      </c>
      <c r="F202" s="62">
        <v>5</v>
      </c>
      <c r="G202" s="8">
        <v>2</v>
      </c>
      <c r="H202" s="8">
        <v>2</v>
      </c>
      <c r="I202" s="8">
        <v>2</v>
      </c>
      <c r="J202" s="8">
        <v>2</v>
      </c>
      <c r="K202" s="8">
        <v>2</v>
      </c>
      <c r="L202" s="8">
        <v>2</v>
      </c>
      <c r="M202" s="8">
        <v>0</v>
      </c>
      <c r="N202" s="8">
        <v>0</v>
      </c>
      <c r="O202" s="8">
        <v>2</v>
      </c>
      <c r="P202" s="8">
        <v>1</v>
      </c>
      <c r="Q202" s="8">
        <v>2</v>
      </c>
      <c r="R202" s="8">
        <v>1</v>
      </c>
      <c r="S202" s="8">
        <v>1</v>
      </c>
      <c r="T202" s="8">
        <v>2</v>
      </c>
      <c r="U202" s="8">
        <v>0</v>
      </c>
      <c r="V202" s="8">
        <v>3</v>
      </c>
      <c r="W202" s="8">
        <v>2</v>
      </c>
      <c r="X202" s="8">
        <v>2</v>
      </c>
      <c r="Y202" s="8">
        <v>3</v>
      </c>
      <c r="Z202" s="20">
        <v>3</v>
      </c>
      <c r="AA202" s="8">
        <v>10</v>
      </c>
      <c r="AB202" s="8">
        <v>12</v>
      </c>
      <c r="AC202" s="8">
        <v>13</v>
      </c>
      <c r="AD202" s="8">
        <v>4</v>
      </c>
      <c r="AE202" s="8">
        <v>12</v>
      </c>
      <c r="AF202" s="8">
        <v>7</v>
      </c>
      <c r="AG202" s="8">
        <v>7</v>
      </c>
      <c r="AH202" s="8">
        <v>7</v>
      </c>
      <c r="AI202" s="8">
        <v>4</v>
      </c>
      <c r="AJ202" s="8">
        <v>17</v>
      </c>
      <c r="AK202" s="8">
        <v>6</v>
      </c>
      <c r="AL202" s="8">
        <v>5</v>
      </c>
      <c r="AM202" s="8">
        <v>8</v>
      </c>
      <c r="AN202" s="8">
        <v>10</v>
      </c>
      <c r="AO202" s="8">
        <v>8</v>
      </c>
      <c r="AP202" s="8">
        <v>6</v>
      </c>
      <c r="AQ202" s="8">
        <v>6</v>
      </c>
      <c r="AR202" s="8">
        <v>6</v>
      </c>
      <c r="AS202" s="8">
        <v>6</v>
      </c>
      <c r="AT202" s="8">
        <v>6</v>
      </c>
      <c r="AU202" s="8">
        <v>-12</v>
      </c>
      <c r="AV202" s="11">
        <f t="shared" si="12"/>
        <v>34</v>
      </c>
      <c r="AW202" s="11">
        <f t="shared" si="13"/>
        <v>160</v>
      </c>
      <c r="AX202" s="11">
        <f t="shared" si="15"/>
        <v>29</v>
      </c>
      <c r="AY202" s="9"/>
      <c r="AZ202" s="9"/>
      <c r="BA202" s="9"/>
      <c r="BB202" s="9"/>
      <c r="BC202" s="9"/>
      <c r="BD202" s="49"/>
    </row>
    <row r="203" spans="1:56" ht="13.2">
      <c r="A203" s="1">
        <v>21184</v>
      </c>
      <c r="B203" s="8">
        <v>0</v>
      </c>
      <c r="C203" s="6">
        <f t="shared" si="14"/>
        <v>26</v>
      </c>
      <c r="D203" s="8">
        <v>1994</v>
      </c>
      <c r="E203" s="55">
        <v>44133.496412037035</v>
      </c>
      <c r="F203" s="62">
        <v>1</v>
      </c>
      <c r="G203" s="8">
        <v>1</v>
      </c>
      <c r="H203" s="8">
        <v>2</v>
      </c>
      <c r="I203" s="8">
        <v>1</v>
      </c>
      <c r="J203" s="8">
        <v>0</v>
      </c>
      <c r="K203" s="8">
        <v>1</v>
      </c>
      <c r="L203" s="8">
        <v>1</v>
      </c>
      <c r="M203" s="8">
        <v>3</v>
      </c>
      <c r="N203" s="8">
        <v>1</v>
      </c>
      <c r="O203" s="8">
        <v>2</v>
      </c>
      <c r="P203" s="8">
        <v>2</v>
      </c>
      <c r="Q203" s="8">
        <v>2</v>
      </c>
      <c r="R203" s="8">
        <v>0</v>
      </c>
      <c r="S203" s="8">
        <v>0</v>
      </c>
      <c r="T203" s="8">
        <v>1</v>
      </c>
      <c r="U203" s="8">
        <v>0</v>
      </c>
      <c r="V203" s="8">
        <v>2</v>
      </c>
      <c r="W203" s="8">
        <v>2</v>
      </c>
      <c r="X203" s="8">
        <v>2</v>
      </c>
      <c r="Y203" s="8">
        <v>1</v>
      </c>
      <c r="Z203" s="20">
        <v>1</v>
      </c>
      <c r="AA203" s="8">
        <v>21</v>
      </c>
      <c r="AB203" s="8">
        <v>4</v>
      </c>
      <c r="AC203" s="8">
        <v>5</v>
      </c>
      <c r="AD203" s="8">
        <v>7</v>
      </c>
      <c r="AE203" s="8">
        <v>14</v>
      </c>
      <c r="AF203" s="8">
        <v>2</v>
      </c>
      <c r="AG203" s="8">
        <v>6</v>
      </c>
      <c r="AH203" s="8">
        <v>7</v>
      </c>
      <c r="AI203" s="8">
        <v>4</v>
      </c>
      <c r="AJ203" s="8">
        <v>4</v>
      </c>
      <c r="AK203" s="8">
        <v>3</v>
      </c>
      <c r="AL203" s="8">
        <v>4</v>
      </c>
      <c r="AM203" s="8">
        <v>4</v>
      </c>
      <c r="AN203" s="8">
        <v>4</v>
      </c>
      <c r="AO203" s="8">
        <v>5</v>
      </c>
      <c r="AP203" s="8">
        <v>4</v>
      </c>
      <c r="AQ203" s="8">
        <v>3</v>
      </c>
      <c r="AR203" s="8">
        <v>6</v>
      </c>
      <c r="AS203" s="8">
        <v>5</v>
      </c>
      <c r="AT203" s="8">
        <v>5</v>
      </c>
      <c r="AU203" s="8">
        <v>-4</v>
      </c>
      <c r="AV203" s="11">
        <f t="shared" si="12"/>
        <v>25</v>
      </c>
      <c r="AW203" s="11">
        <f t="shared" si="13"/>
        <v>117</v>
      </c>
      <c r="AX203" s="11">
        <f t="shared" si="15"/>
        <v>18</v>
      </c>
      <c r="AY203" s="9"/>
      <c r="AZ203" s="9"/>
      <c r="BA203" s="9"/>
      <c r="BB203" s="9"/>
      <c r="BC203" s="9"/>
      <c r="BD203" s="49"/>
    </row>
    <row r="204" spans="1:56" ht="13.2">
      <c r="A204" s="1">
        <v>21159</v>
      </c>
      <c r="B204" s="8">
        <v>1</v>
      </c>
      <c r="C204" s="6">
        <f t="shared" si="14"/>
        <v>55</v>
      </c>
      <c r="D204" s="8">
        <v>1965</v>
      </c>
      <c r="E204" s="55">
        <v>44133.508043981485</v>
      </c>
      <c r="F204" s="62">
        <v>2</v>
      </c>
      <c r="G204" s="8">
        <v>3</v>
      </c>
      <c r="H204" s="8">
        <v>1</v>
      </c>
      <c r="I204" s="8">
        <v>0</v>
      </c>
      <c r="J204" s="8">
        <v>2</v>
      </c>
      <c r="K204" s="8">
        <v>1</v>
      </c>
      <c r="L204" s="8">
        <v>1</v>
      </c>
      <c r="M204" s="8">
        <v>2</v>
      </c>
      <c r="N204" s="8">
        <v>2</v>
      </c>
      <c r="O204" s="8">
        <v>1</v>
      </c>
      <c r="P204" s="8">
        <v>1</v>
      </c>
      <c r="Q204" s="8">
        <v>2</v>
      </c>
      <c r="R204" s="8">
        <v>1</v>
      </c>
      <c r="S204" s="8">
        <v>1</v>
      </c>
      <c r="T204" s="8">
        <v>1</v>
      </c>
      <c r="U204" s="8">
        <v>2</v>
      </c>
      <c r="V204" s="8">
        <v>1</v>
      </c>
      <c r="W204" s="8">
        <v>2</v>
      </c>
      <c r="X204" s="8">
        <v>1</v>
      </c>
      <c r="Y204" s="8">
        <v>1</v>
      </c>
      <c r="Z204" s="20">
        <v>1</v>
      </c>
      <c r="AA204" s="8">
        <v>8</v>
      </c>
      <c r="AB204" s="8">
        <v>6</v>
      </c>
      <c r="AC204" s="8">
        <v>4</v>
      </c>
      <c r="AD204" s="8">
        <v>3</v>
      </c>
      <c r="AE204" s="8">
        <v>4</v>
      </c>
      <c r="AF204" s="8">
        <v>2</v>
      </c>
      <c r="AG204" s="8">
        <v>4</v>
      </c>
      <c r="AH204" s="8">
        <v>4</v>
      </c>
      <c r="AI204" s="8">
        <v>3</v>
      </c>
      <c r="AJ204" s="8">
        <v>4</v>
      </c>
      <c r="AK204" s="8">
        <v>4</v>
      </c>
      <c r="AL204" s="8">
        <v>2</v>
      </c>
      <c r="AM204" s="8">
        <v>3</v>
      </c>
      <c r="AN204" s="8">
        <v>3</v>
      </c>
      <c r="AO204" s="8">
        <v>3</v>
      </c>
      <c r="AP204" s="8">
        <v>3</v>
      </c>
      <c r="AQ204" s="8">
        <v>5</v>
      </c>
      <c r="AR204" s="8">
        <v>7</v>
      </c>
      <c r="AS204" s="8">
        <v>2</v>
      </c>
      <c r="AT204" s="8">
        <v>2</v>
      </c>
      <c r="AU204" s="8">
        <v>-21</v>
      </c>
      <c r="AV204" s="11">
        <f t="shared" si="12"/>
        <v>27</v>
      </c>
      <c r="AW204" s="11">
        <f t="shared" si="13"/>
        <v>76</v>
      </c>
      <c r="AX204" s="11">
        <f t="shared" si="15"/>
        <v>19</v>
      </c>
      <c r="AY204" s="9"/>
      <c r="AZ204" s="9"/>
      <c r="BA204" s="9"/>
      <c r="BB204" s="9"/>
      <c r="BC204" s="9"/>
      <c r="BD204" s="49"/>
    </row>
    <row r="205" spans="1:56" ht="13.2">
      <c r="A205" s="1">
        <v>21204</v>
      </c>
      <c r="B205" s="8">
        <v>0</v>
      </c>
      <c r="C205" s="6">
        <f t="shared" si="14"/>
        <v>22</v>
      </c>
      <c r="D205" s="8">
        <v>1998</v>
      </c>
      <c r="E205" s="55">
        <v>44133.520729166667</v>
      </c>
      <c r="F205" s="62">
        <v>3.5</v>
      </c>
      <c r="G205" s="8">
        <v>2</v>
      </c>
      <c r="H205" s="8">
        <v>0</v>
      </c>
      <c r="I205" s="8">
        <v>0</v>
      </c>
      <c r="J205" s="8">
        <v>2</v>
      </c>
      <c r="K205" s="8">
        <v>2</v>
      </c>
      <c r="L205" s="8">
        <v>2</v>
      </c>
      <c r="M205" s="8">
        <v>0</v>
      </c>
      <c r="N205" s="8">
        <v>0</v>
      </c>
      <c r="O205" s="8">
        <v>2</v>
      </c>
      <c r="P205" s="8">
        <v>1</v>
      </c>
      <c r="Q205" s="8">
        <v>2</v>
      </c>
      <c r="R205" s="8">
        <v>1</v>
      </c>
      <c r="S205" s="8">
        <v>1</v>
      </c>
      <c r="T205" s="8">
        <v>2</v>
      </c>
      <c r="U205" s="8">
        <v>0</v>
      </c>
      <c r="V205" s="8">
        <v>1</v>
      </c>
      <c r="W205" s="8">
        <v>2</v>
      </c>
      <c r="X205" s="8">
        <v>3</v>
      </c>
      <c r="Y205" s="8">
        <v>3</v>
      </c>
      <c r="Z205" s="20">
        <v>1</v>
      </c>
      <c r="AA205" s="8">
        <v>15</v>
      </c>
      <c r="AB205" s="8">
        <v>16</v>
      </c>
      <c r="AC205" s="8">
        <v>8</v>
      </c>
      <c r="AD205" s="8">
        <v>13</v>
      </c>
      <c r="AE205" s="8">
        <v>15</v>
      </c>
      <c r="AF205" s="8">
        <v>14</v>
      </c>
      <c r="AG205" s="8">
        <v>8</v>
      </c>
      <c r="AH205" s="8">
        <v>7</v>
      </c>
      <c r="AI205" s="8">
        <v>10</v>
      </c>
      <c r="AJ205" s="8">
        <v>11</v>
      </c>
      <c r="AK205" s="8">
        <v>14</v>
      </c>
      <c r="AL205" s="8">
        <v>17</v>
      </c>
      <c r="AM205" s="8">
        <v>5</v>
      </c>
      <c r="AN205" s="8">
        <v>10</v>
      </c>
      <c r="AO205" s="8">
        <v>13</v>
      </c>
      <c r="AP205" s="8">
        <v>6</v>
      </c>
      <c r="AQ205" s="8">
        <v>11</v>
      </c>
      <c r="AR205" s="8">
        <v>7</v>
      </c>
      <c r="AS205" s="8">
        <v>8</v>
      </c>
      <c r="AT205" s="8">
        <v>9</v>
      </c>
      <c r="AU205" s="8">
        <v>1</v>
      </c>
      <c r="AV205" s="11">
        <f t="shared" si="12"/>
        <v>27</v>
      </c>
      <c r="AW205" s="11">
        <f t="shared" si="13"/>
        <v>217</v>
      </c>
      <c r="AX205" s="11">
        <f t="shared" si="15"/>
        <v>26</v>
      </c>
      <c r="AY205" s="9"/>
      <c r="AZ205" s="9"/>
      <c r="BA205" s="9"/>
      <c r="BB205" s="9"/>
      <c r="BC205" s="9"/>
      <c r="BD205" s="49"/>
    </row>
    <row r="206" spans="1:56" ht="13.2">
      <c r="A206" s="1">
        <v>21207</v>
      </c>
      <c r="B206" s="8">
        <v>1</v>
      </c>
      <c r="C206" s="6">
        <f t="shared" si="14"/>
        <v>22</v>
      </c>
      <c r="D206" s="8">
        <v>1998</v>
      </c>
      <c r="E206" s="55">
        <v>44133.531851851854</v>
      </c>
      <c r="F206" s="62">
        <v>12</v>
      </c>
      <c r="G206" s="8">
        <v>1</v>
      </c>
      <c r="H206" s="8">
        <v>1</v>
      </c>
      <c r="I206" s="8">
        <v>0</v>
      </c>
      <c r="J206" s="8">
        <v>2</v>
      </c>
      <c r="K206" s="8">
        <v>1</v>
      </c>
      <c r="L206" s="8">
        <v>1</v>
      </c>
      <c r="M206" s="8">
        <v>0</v>
      </c>
      <c r="N206" s="8">
        <v>0</v>
      </c>
      <c r="O206" s="8">
        <v>0</v>
      </c>
      <c r="P206" s="8">
        <v>2</v>
      </c>
      <c r="Q206" s="8">
        <v>1</v>
      </c>
      <c r="R206" s="8">
        <v>0</v>
      </c>
      <c r="S206" s="8">
        <v>0</v>
      </c>
      <c r="T206" s="8">
        <v>1</v>
      </c>
      <c r="U206" s="8">
        <v>2</v>
      </c>
      <c r="V206" s="8">
        <v>0</v>
      </c>
      <c r="W206" s="8">
        <v>2</v>
      </c>
      <c r="X206" s="8">
        <v>0</v>
      </c>
      <c r="Y206" s="8">
        <v>0</v>
      </c>
      <c r="Z206" s="20">
        <v>0</v>
      </c>
      <c r="AA206" s="8">
        <v>4</v>
      </c>
      <c r="AB206" s="8">
        <v>10</v>
      </c>
      <c r="AC206" s="8">
        <v>4</v>
      </c>
      <c r="AD206" s="8">
        <v>2</v>
      </c>
      <c r="AE206" s="8">
        <v>6</v>
      </c>
      <c r="AF206" s="8">
        <v>3</v>
      </c>
      <c r="AG206" s="8">
        <v>4</v>
      </c>
      <c r="AH206" s="8">
        <v>2</v>
      </c>
      <c r="AI206" s="8">
        <v>3</v>
      </c>
      <c r="AJ206" s="8">
        <v>5</v>
      </c>
      <c r="AK206" s="8">
        <v>6</v>
      </c>
      <c r="AL206" s="8">
        <v>3</v>
      </c>
      <c r="AM206" s="8">
        <v>3</v>
      </c>
      <c r="AN206" s="8">
        <v>4</v>
      </c>
      <c r="AO206" s="8">
        <v>7</v>
      </c>
      <c r="AP206" s="8">
        <v>3</v>
      </c>
      <c r="AQ206" s="8">
        <v>3</v>
      </c>
      <c r="AR206" s="8">
        <v>5</v>
      </c>
      <c r="AS206" s="8">
        <v>2</v>
      </c>
      <c r="AT206" s="8">
        <v>2</v>
      </c>
      <c r="AU206" s="8">
        <v>-7</v>
      </c>
      <c r="AV206" s="11">
        <f t="shared" si="12"/>
        <v>14</v>
      </c>
      <c r="AW206" s="11">
        <f t="shared" si="13"/>
        <v>81</v>
      </c>
      <c r="AX206" s="11">
        <f t="shared" si="15"/>
        <v>11</v>
      </c>
      <c r="AY206" s="9"/>
      <c r="AZ206" s="9"/>
      <c r="BA206" s="9"/>
      <c r="BB206" s="9"/>
      <c r="BC206" s="9"/>
      <c r="BD206" s="49"/>
    </row>
    <row r="207" spans="1:56" ht="13.2">
      <c r="A207" s="1">
        <v>21220</v>
      </c>
      <c r="B207" s="8">
        <v>0</v>
      </c>
      <c r="C207" s="6">
        <f t="shared" si="14"/>
        <v>27</v>
      </c>
      <c r="D207" s="8">
        <v>1993</v>
      </c>
      <c r="E207" s="55">
        <v>44133.5390625</v>
      </c>
      <c r="F207" s="62">
        <v>0.5</v>
      </c>
      <c r="G207" s="8">
        <v>3</v>
      </c>
      <c r="H207" s="8">
        <v>2</v>
      </c>
      <c r="I207" s="8">
        <v>2</v>
      </c>
      <c r="J207" s="8">
        <v>3</v>
      </c>
      <c r="K207" s="8">
        <v>2</v>
      </c>
      <c r="L207" s="8">
        <v>2</v>
      </c>
      <c r="M207" s="8">
        <v>0</v>
      </c>
      <c r="N207" s="8">
        <v>2</v>
      </c>
      <c r="O207" s="8">
        <v>2</v>
      </c>
      <c r="P207" s="8">
        <v>2</v>
      </c>
      <c r="Q207" s="8">
        <v>3</v>
      </c>
      <c r="R207" s="8">
        <v>1</v>
      </c>
      <c r="S207" s="8">
        <v>2</v>
      </c>
      <c r="T207" s="8">
        <v>2</v>
      </c>
      <c r="U207" s="8">
        <v>3</v>
      </c>
      <c r="V207" s="8">
        <v>3</v>
      </c>
      <c r="W207" s="8">
        <v>2</v>
      </c>
      <c r="X207" s="8">
        <v>1</v>
      </c>
      <c r="Y207" s="8">
        <v>0</v>
      </c>
      <c r="Z207" s="20">
        <v>2</v>
      </c>
      <c r="AA207" s="8">
        <v>11</v>
      </c>
      <c r="AB207" s="8">
        <v>5</v>
      </c>
      <c r="AC207" s="8">
        <v>16</v>
      </c>
      <c r="AD207" s="8">
        <v>11</v>
      </c>
      <c r="AE207" s="8">
        <v>5</v>
      </c>
      <c r="AF207" s="8">
        <v>3</v>
      </c>
      <c r="AG207" s="8">
        <v>7</v>
      </c>
      <c r="AH207" s="8">
        <v>20</v>
      </c>
      <c r="AI207" s="8">
        <v>4</v>
      </c>
      <c r="AJ207" s="8">
        <v>5</v>
      </c>
      <c r="AK207" s="8">
        <v>6</v>
      </c>
      <c r="AL207" s="8">
        <v>8</v>
      </c>
      <c r="AM207" s="8">
        <v>12</v>
      </c>
      <c r="AN207" s="8">
        <v>6</v>
      </c>
      <c r="AO207" s="8">
        <v>8</v>
      </c>
      <c r="AP207" s="8">
        <v>4</v>
      </c>
      <c r="AQ207" s="8">
        <v>65</v>
      </c>
      <c r="AR207" s="8">
        <v>12</v>
      </c>
      <c r="AS207" s="8">
        <v>6</v>
      </c>
      <c r="AT207" s="8">
        <v>3</v>
      </c>
      <c r="AU207" s="8">
        <v>-15</v>
      </c>
      <c r="AV207" s="11">
        <f t="shared" si="12"/>
        <v>39</v>
      </c>
      <c r="AW207" s="11">
        <f t="shared" si="13"/>
        <v>217</v>
      </c>
      <c r="AX207" s="11">
        <f t="shared" si="15"/>
        <v>30</v>
      </c>
      <c r="AY207" s="9"/>
      <c r="AZ207" s="9"/>
      <c r="BA207" s="9"/>
      <c r="BB207" s="9"/>
      <c r="BC207" s="9"/>
      <c r="BD207" s="49"/>
    </row>
    <row r="208" spans="1:56" ht="13.2">
      <c r="A208" s="1">
        <v>21234</v>
      </c>
      <c r="B208" s="8">
        <v>0</v>
      </c>
      <c r="C208" s="6">
        <f t="shared" si="14"/>
        <v>23</v>
      </c>
      <c r="D208" s="8">
        <v>1997</v>
      </c>
      <c r="E208" s="55">
        <v>44133.555173611108</v>
      </c>
      <c r="F208" s="62">
        <v>5</v>
      </c>
      <c r="G208" s="8">
        <v>2</v>
      </c>
      <c r="H208" s="8">
        <v>3</v>
      </c>
      <c r="I208" s="8">
        <v>2</v>
      </c>
      <c r="J208" s="8">
        <v>0</v>
      </c>
      <c r="K208" s="8">
        <v>2</v>
      </c>
      <c r="L208" s="8">
        <v>2</v>
      </c>
      <c r="M208" s="8">
        <v>0</v>
      </c>
      <c r="N208" s="8">
        <v>0</v>
      </c>
      <c r="O208" s="8">
        <v>1</v>
      </c>
      <c r="P208" s="8">
        <v>1</v>
      </c>
      <c r="Q208" s="8">
        <v>2</v>
      </c>
      <c r="R208" s="8">
        <v>1</v>
      </c>
      <c r="S208" s="8">
        <v>1</v>
      </c>
      <c r="T208" s="8">
        <v>1</v>
      </c>
      <c r="U208" s="8">
        <v>1</v>
      </c>
      <c r="V208" s="8">
        <v>1</v>
      </c>
      <c r="W208" s="8">
        <v>2</v>
      </c>
      <c r="X208" s="8">
        <v>1</v>
      </c>
      <c r="Y208" s="8">
        <v>1</v>
      </c>
      <c r="Z208" s="20">
        <v>0</v>
      </c>
      <c r="AA208" s="8">
        <v>4</v>
      </c>
      <c r="AB208" s="8">
        <v>4</v>
      </c>
      <c r="AC208" s="8">
        <v>6</v>
      </c>
      <c r="AD208" s="8">
        <v>2</v>
      </c>
      <c r="AE208" s="8">
        <v>5</v>
      </c>
      <c r="AF208" s="8">
        <v>5</v>
      </c>
      <c r="AG208" s="8">
        <v>3</v>
      </c>
      <c r="AH208" s="8">
        <v>4</v>
      </c>
      <c r="AI208" s="8">
        <v>3</v>
      </c>
      <c r="AJ208" s="8">
        <v>6</v>
      </c>
      <c r="AK208" s="8">
        <v>9</v>
      </c>
      <c r="AL208" s="8">
        <v>8</v>
      </c>
      <c r="AM208" s="8">
        <v>8</v>
      </c>
      <c r="AN208" s="8">
        <v>4</v>
      </c>
      <c r="AO208" s="8">
        <v>7</v>
      </c>
      <c r="AP208" s="8">
        <v>3</v>
      </c>
      <c r="AQ208" s="8">
        <v>3</v>
      </c>
      <c r="AR208" s="8">
        <v>7</v>
      </c>
      <c r="AS208" s="8">
        <v>5</v>
      </c>
      <c r="AT208" s="8">
        <v>2</v>
      </c>
      <c r="AU208" s="8">
        <v>-19</v>
      </c>
      <c r="AV208" s="11">
        <f t="shared" si="12"/>
        <v>24</v>
      </c>
      <c r="AW208" s="11">
        <f t="shared" si="13"/>
        <v>98</v>
      </c>
      <c r="AX208" s="11">
        <f t="shared" si="15"/>
        <v>20</v>
      </c>
      <c r="AY208" s="9"/>
      <c r="AZ208" s="9"/>
      <c r="BA208" s="9"/>
      <c r="BB208" s="9"/>
      <c r="BC208" s="9"/>
      <c r="BD208" s="49"/>
    </row>
    <row r="209" spans="1:56" ht="13.2">
      <c r="A209" s="1">
        <v>21273</v>
      </c>
      <c r="B209" s="8">
        <v>1</v>
      </c>
      <c r="C209" s="6">
        <f t="shared" si="14"/>
        <v>26</v>
      </c>
      <c r="D209" s="8">
        <v>1994</v>
      </c>
      <c r="E209" s="55">
        <v>44133.609363425923</v>
      </c>
      <c r="F209" s="62">
        <v>6</v>
      </c>
      <c r="G209" s="8">
        <v>2</v>
      </c>
      <c r="H209" s="8">
        <v>3</v>
      </c>
      <c r="I209" s="8">
        <v>1</v>
      </c>
      <c r="J209" s="8">
        <v>2</v>
      </c>
      <c r="K209" s="8">
        <v>2</v>
      </c>
      <c r="L209" s="8">
        <v>2</v>
      </c>
      <c r="M209" s="8">
        <v>2</v>
      </c>
      <c r="N209" s="8">
        <v>2</v>
      </c>
      <c r="O209" s="8">
        <v>2</v>
      </c>
      <c r="P209" s="8">
        <v>1</v>
      </c>
      <c r="Q209" s="8">
        <v>3</v>
      </c>
      <c r="R209" s="8">
        <v>2</v>
      </c>
      <c r="S209" s="8">
        <v>2</v>
      </c>
      <c r="T209" s="8">
        <v>1</v>
      </c>
      <c r="U209" s="8">
        <v>3</v>
      </c>
      <c r="V209" s="8">
        <v>2</v>
      </c>
      <c r="W209" s="8">
        <v>2</v>
      </c>
      <c r="X209" s="8">
        <v>1</v>
      </c>
      <c r="Y209" s="8">
        <v>0</v>
      </c>
      <c r="Z209" s="20">
        <v>2</v>
      </c>
      <c r="AA209" s="8">
        <v>4</v>
      </c>
      <c r="AB209" s="8">
        <v>3</v>
      </c>
      <c r="AC209" s="8">
        <v>5</v>
      </c>
      <c r="AD209" s="8">
        <v>3</v>
      </c>
      <c r="AE209" s="8">
        <v>5</v>
      </c>
      <c r="AF209" s="8">
        <v>6</v>
      </c>
      <c r="AG209" s="8">
        <v>5</v>
      </c>
      <c r="AH209" s="8">
        <v>3</v>
      </c>
      <c r="AI209" s="8">
        <v>4</v>
      </c>
      <c r="AJ209" s="8">
        <v>12</v>
      </c>
      <c r="AK209" s="8">
        <v>4</v>
      </c>
      <c r="AL209" s="8">
        <v>9</v>
      </c>
      <c r="AM209" s="8">
        <v>4</v>
      </c>
      <c r="AN209" s="8">
        <v>5</v>
      </c>
      <c r="AO209" s="8">
        <v>6</v>
      </c>
      <c r="AP209" s="8">
        <v>3</v>
      </c>
      <c r="AQ209" s="8">
        <v>5</v>
      </c>
      <c r="AR209" s="8">
        <v>10</v>
      </c>
      <c r="AS209" s="8">
        <v>6</v>
      </c>
      <c r="AT209" s="8">
        <v>4</v>
      </c>
      <c r="AU209" s="8">
        <v>-15</v>
      </c>
      <c r="AV209" s="11">
        <f t="shared" si="12"/>
        <v>37</v>
      </c>
      <c r="AW209" s="11">
        <f t="shared" si="13"/>
        <v>106</v>
      </c>
      <c r="AX209" s="11">
        <f t="shared" si="15"/>
        <v>25</v>
      </c>
      <c r="AY209" s="9"/>
      <c r="AZ209" s="9"/>
      <c r="BA209" s="9"/>
      <c r="BB209" s="9"/>
      <c r="BC209" s="9"/>
      <c r="BD209" s="49"/>
    </row>
    <row r="210" spans="1:56" ht="13.2">
      <c r="A210" s="1">
        <v>21286</v>
      </c>
      <c r="B210" s="8">
        <v>0</v>
      </c>
      <c r="C210" s="6">
        <f t="shared" si="14"/>
        <v>22</v>
      </c>
      <c r="D210" s="8">
        <v>1998</v>
      </c>
      <c r="E210" s="55">
        <v>44133.619328703702</v>
      </c>
      <c r="F210" s="62">
        <v>3</v>
      </c>
      <c r="G210" s="8">
        <v>3</v>
      </c>
      <c r="H210" s="8">
        <v>3</v>
      </c>
      <c r="I210" s="8">
        <v>3</v>
      </c>
      <c r="J210" s="8">
        <v>2</v>
      </c>
      <c r="K210" s="8">
        <v>2</v>
      </c>
      <c r="L210" s="8">
        <v>2</v>
      </c>
      <c r="M210" s="8">
        <v>0</v>
      </c>
      <c r="N210" s="8">
        <v>1</v>
      </c>
      <c r="O210" s="8">
        <v>2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1</v>
      </c>
      <c r="W210" s="8">
        <v>1</v>
      </c>
      <c r="X210" s="8">
        <v>0</v>
      </c>
      <c r="Y210" s="8">
        <v>0</v>
      </c>
      <c r="Z210" s="20">
        <v>2</v>
      </c>
      <c r="AA210" s="8">
        <v>3</v>
      </c>
      <c r="AB210" s="8">
        <v>7</v>
      </c>
      <c r="AC210" s="8">
        <v>10</v>
      </c>
      <c r="AD210" s="8">
        <v>18</v>
      </c>
      <c r="AE210" s="8">
        <v>10</v>
      </c>
      <c r="AF210" s="8">
        <v>6</v>
      </c>
      <c r="AG210" s="8">
        <v>9</v>
      </c>
      <c r="AH210" s="8">
        <v>5</v>
      </c>
      <c r="AI210" s="8">
        <v>17</v>
      </c>
      <c r="AJ210" s="8">
        <v>12</v>
      </c>
      <c r="AK210" s="8">
        <v>7</v>
      </c>
      <c r="AL210" s="8">
        <v>5</v>
      </c>
      <c r="AM210" s="8">
        <v>7</v>
      </c>
      <c r="AN210" s="8">
        <v>9</v>
      </c>
      <c r="AO210" s="8">
        <v>6</v>
      </c>
      <c r="AP210" s="8">
        <v>4</v>
      </c>
      <c r="AQ210" s="8">
        <v>6</v>
      </c>
      <c r="AR210" s="8">
        <v>5</v>
      </c>
      <c r="AS210" s="8">
        <v>4</v>
      </c>
      <c r="AT210" s="8">
        <v>3</v>
      </c>
      <c r="AU210" s="8">
        <v>0</v>
      </c>
      <c r="AV210" s="11">
        <f t="shared" ref="AV210:AV264" si="16">SUM(G210:Z210)</f>
        <v>28</v>
      </c>
      <c r="AW210" s="11">
        <f t="shared" ref="AW210:AW264" si="17">SUM(AA210:AT210)</f>
        <v>153</v>
      </c>
      <c r="AX210" s="11">
        <f t="shared" si="15"/>
        <v>20</v>
      </c>
      <c r="AY210" s="9"/>
      <c r="AZ210" s="9"/>
      <c r="BA210" s="9"/>
      <c r="BB210" s="9"/>
      <c r="BC210" s="9"/>
      <c r="BD210" s="49"/>
    </row>
    <row r="211" spans="1:56" ht="13.2">
      <c r="A211" s="1">
        <v>21287</v>
      </c>
      <c r="B211" s="8">
        <v>0</v>
      </c>
      <c r="C211" s="6">
        <f t="shared" si="14"/>
        <v>24</v>
      </c>
      <c r="D211" s="8">
        <v>1996</v>
      </c>
      <c r="E211" s="55">
        <v>44133.63385416667</v>
      </c>
      <c r="F211" s="62">
        <v>2.5</v>
      </c>
      <c r="G211" s="8">
        <v>1</v>
      </c>
      <c r="H211" s="8">
        <v>2</v>
      </c>
      <c r="I211" s="8">
        <v>1</v>
      </c>
      <c r="J211" s="8">
        <v>1</v>
      </c>
      <c r="K211" s="8">
        <v>1</v>
      </c>
      <c r="L211" s="8">
        <v>1</v>
      </c>
      <c r="M211" s="8">
        <v>0</v>
      </c>
      <c r="N211" s="8">
        <v>0</v>
      </c>
      <c r="O211" s="8">
        <v>2</v>
      </c>
      <c r="P211" s="8">
        <v>1</v>
      </c>
      <c r="Q211" s="8">
        <v>1</v>
      </c>
      <c r="R211" s="8">
        <v>1</v>
      </c>
      <c r="S211" s="8">
        <v>0</v>
      </c>
      <c r="T211" s="8">
        <v>1</v>
      </c>
      <c r="U211" s="8">
        <v>0</v>
      </c>
      <c r="V211" s="8">
        <v>2</v>
      </c>
      <c r="W211" s="8">
        <v>2</v>
      </c>
      <c r="X211" s="8">
        <v>1</v>
      </c>
      <c r="Y211" s="8">
        <v>1</v>
      </c>
      <c r="Z211" s="20">
        <v>2</v>
      </c>
      <c r="AA211" s="8">
        <v>8</v>
      </c>
      <c r="AB211" s="8">
        <v>8</v>
      </c>
      <c r="AC211" s="8">
        <v>8</v>
      </c>
      <c r="AD211" s="8">
        <v>7</v>
      </c>
      <c r="AE211" s="8">
        <v>10</v>
      </c>
      <c r="AF211" s="8">
        <v>103</v>
      </c>
      <c r="AG211" s="8">
        <v>5</v>
      </c>
      <c r="AH211" s="8">
        <v>11</v>
      </c>
      <c r="AI211" s="8">
        <v>3</v>
      </c>
      <c r="AJ211" s="8">
        <v>4</v>
      </c>
      <c r="AK211" s="8">
        <v>5</v>
      </c>
      <c r="AL211" s="8">
        <v>6</v>
      </c>
      <c r="AM211" s="8">
        <v>6</v>
      </c>
      <c r="AN211" s="8">
        <v>5</v>
      </c>
      <c r="AO211" s="8">
        <v>16</v>
      </c>
      <c r="AP211" s="8">
        <v>9</v>
      </c>
      <c r="AQ211" s="8">
        <v>9</v>
      </c>
      <c r="AR211" s="8">
        <v>41</v>
      </c>
      <c r="AS211" s="8">
        <v>4</v>
      </c>
      <c r="AT211" s="8">
        <v>9</v>
      </c>
      <c r="AU211" s="8">
        <v>-17</v>
      </c>
      <c r="AV211" s="11">
        <f t="shared" si="16"/>
        <v>21</v>
      </c>
      <c r="AW211" s="11">
        <f t="shared" si="17"/>
        <v>277</v>
      </c>
      <c r="AX211" s="11">
        <f t="shared" si="15"/>
        <v>17</v>
      </c>
      <c r="AY211" s="9"/>
      <c r="AZ211" s="9"/>
      <c r="BA211" s="9"/>
      <c r="BB211" s="9"/>
      <c r="BC211" s="9"/>
      <c r="BD211" s="49"/>
    </row>
    <row r="212" spans="1:56" ht="13.2">
      <c r="A212" s="1">
        <v>21301</v>
      </c>
      <c r="B212" s="8">
        <v>0</v>
      </c>
      <c r="C212" s="6">
        <f t="shared" si="14"/>
        <v>24</v>
      </c>
      <c r="D212" s="8">
        <v>1996</v>
      </c>
      <c r="E212" s="55">
        <v>44133.640902777777</v>
      </c>
      <c r="F212" s="62">
        <v>4.5</v>
      </c>
      <c r="G212" s="8">
        <v>2</v>
      </c>
      <c r="H212" s="8">
        <v>2</v>
      </c>
      <c r="I212" s="8">
        <v>1</v>
      </c>
      <c r="J212" s="8">
        <v>3</v>
      </c>
      <c r="K212" s="8">
        <v>1</v>
      </c>
      <c r="L212" s="8">
        <v>2</v>
      </c>
      <c r="M212" s="8">
        <v>2</v>
      </c>
      <c r="N212" s="8">
        <v>0</v>
      </c>
      <c r="O212" s="8">
        <v>2</v>
      </c>
      <c r="P212" s="8">
        <v>1</v>
      </c>
      <c r="Q212" s="8">
        <v>2</v>
      </c>
      <c r="R212" s="8">
        <v>0</v>
      </c>
      <c r="S212" s="8">
        <v>1</v>
      </c>
      <c r="T212" s="8">
        <v>2</v>
      </c>
      <c r="U212" s="8">
        <v>3</v>
      </c>
      <c r="V212" s="8">
        <v>3</v>
      </c>
      <c r="W212" s="8">
        <v>3</v>
      </c>
      <c r="X212" s="8">
        <v>3</v>
      </c>
      <c r="Y212" s="8">
        <v>3</v>
      </c>
      <c r="Z212" s="20">
        <v>2</v>
      </c>
      <c r="AA212" s="8">
        <v>5</v>
      </c>
      <c r="AB212" s="8">
        <v>6</v>
      </c>
      <c r="AC212" s="8">
        <v>4</v>
      </c>
      <c r="AD212" s="8">
        <v>2</v>
      </c>
      <c r="AE212" s="8">
        <v>9</v>
      </c>
      <c r="AF212" s="8">
        <v>3</v>
      </c>
      <c r="AG212" s="8">
        <v>4</v>
      </c>
      <c r="AH212" s="8">
        <v>3</v>
      </c>
      <c r="AI212" s="8">
        <v>3</v>
      </c>
      <c r="AJ212" s="8">
        <v>3</v>
      </c>
      <c r="AK212" s="8">
        <v>3</v>
      </c>
      <c r="AL212" s="8">
        <v>4</v>
      </c>
      <c r="AM212" s="8">
        <v>9</v>
      </c>
      <c r="AN212" s="8">
        <v>4</v>
      </c>
      <c r="AO212" s="8">
        <v>5</v>
      </c>
      <c r="AP212" s="8">
        <v>2</v>
      </c>
      <c r="AQ212" s="8">
        <v>4</v>
      </c>
      <c r="AR212" s="8">
        <v>3</v>
      </c>
      <c r="AS212" s="8">
        <v>2</v>
      </c>
      <c r="AT212" s="8">
        <v>3</v>
      </c>
      <c r="AU212" s="8">
        <v>-2</v>
      </c>
      <c r="AV212" s="11">
        <f t="shared" si="16"/>
        <v>38</v>
      </c>
      <c r="AW212" s="11">
        <f t="shared" si="17"/>
        <v>81</v>
      </c>
      <c r="AX212" s="11">
        <f t="shared" si="15"/>
        <v>29</v>
      </c>
      <c r="AY212" s="9"/>
      <c r="AZ212" s="9"/>
      <c r="BA212" s="9"/>
      <c r="BB212" s="9"/>
      <c r="BC212" s="9"/>
      <c r="BD212" s="49"/>
    </row>
    <row r="213" spans="1:56" ht="13.2">
      <c r="A213" s="1">
        <v>21317</v>
      </c>
      <c r="B213" s="8">
        <v>0</v>
      </c>
      <c r="C213" s="6">
        <f t="shared" si="14"/>
        <v>20</v>
      </c>
      <c r="D213" s="8">
        <v>2000</v>
      </c>
      <c r="E213" s="55">
        <v>44133.66684027778</v>
      </c>
      <c r="F213" s="62">
        <v>12</v>
      </c>
      <c r="G213" s="8">
        <v>1</v>
      </c>
      <c r="H213" s="8">
        <v>2</v>
      </c>
      <c r="I213" s="8">
        <v>0</v>
      </c>
      <c r="J213" s="8">
        <v>2</v>
      </c>
      <c r="K213" s="8">
        <v>1</v>
      </c>
      <c r="L213" s="8">
        <v>2</v>
      </c>
      <c r="M213" s="8">
        <v>1</v>
      </c>
      <c r="N213" s="8">
        <v>1</v>
      </c>
      <c r="O213" s="8">
        <v>2</v>
      </c>
      <c r="P213" s="8">
        <v>1</v>
      </c>
      <c r="Q213" s="8">
        <v>3</v>
      </c>
      <c r="R213" s="8">
        <v>0</v>
      </c>
      <c r="S213" s="8">
        <v>2</v>
      </c>
      <c r="T213" s="8">
        <v>2</v>
      </c>
      <c r="U213" s="8">
        <v>3</v>
      </c>
      <c r="V213" s="8">
        <v>1</v>
      </c>
      <c r="W213" s="8">
        <v>3</v>
      </c>
      <c r="X213" s="8">
        <v>2</v>
      </c>
      <c r="Y213" s="8">
        <v>1</v>
      </c>
      <c r="Z213" s="20">
        <v>1</v>
      </c>
      <c r="AA213" s="8">
        <v>2</v>
      </c>
      <c r="AB213" s="8">
        <v>3</v>
      </c>
      <c r="AC213" s="8">
        <v>4</v>
      </c>
      <c r="AD213" s="8">
        <v>2</v>
      </c>
      <c r="AE213" s="8">
        <v>3</v>
      </c>
      <c r="AF213" s="8">
        <v>2</v>
      </c>
      <c r="AG213" s="8">
        <v>2</v>
      </c>
      <c r="AH213" s="8">
        <v>3</v>
      </c>
      <c r="AI213" s="8">
        <v>2</v>
      </c>
      <c r="AJ213" s="8">
        <v>2</v>
      </c>
      <c r="AK213" s="8">
        <v>4</v>
      </c>
      <c r="AL213" s="8">
        <v>4</v>
      </c>
      <c r="AM213" s="8">
        <v>5</v>
      </c>
      <c r="AN213" s="8">
        <v>2</v>
      </c>
      <c r="AO213" s="8">
        <v>4</v>
      </c>
      <c r="AP213" s="8">
        <v>2</v>
      </c>
      <c r="AQ213" s="8">
        <v>2</v>
      </c>
      <c r="AR213" s="8">
        <v>3</v>
      </c>
      <c r="AS213" s="8">
        <v>3</v>
      </c>
      <c r="AT213" s="8">
        <v>5</v>
      </c>
      <c r="AU213" s="8">
        <v>-8</v>
      </c>
      <c r="AV213" s="11">
        <f t="shared" si="16"/>
        <v>31</v>
      </c>
      <c r="AW213" s="11">
        <f t="shared" si="17"/>
        <v>59</v>
      </c>
      <c r="AX213" s="11">
        <f t="shared" si="15"/>
        <v>23</v>
      </c>
      <c r="AY213" s="9"/>
      <c r="AZ213" s="9"/>
      <c r="BA213" s="9"/>
      <c r="BB213" s="9"/>
      <c r="BC213" s="9"/>
      <c r="BD213" s="49"/>
    </row>
    <row r="214" spans="1:56" ht="13.2">
      <c r="A214" s="1">
        <v>21321</v>
      </c>
      <c r="B214" s="8">
        <v>0</v>
      </c>
      <c r="C214" s="6">
        <f t="shared" si="14"/>
        <v>47</v>
      </c>
      <c r="D214" s="8">
        <v>1973</v>
      </c>
      <c r="E214" s="55">
        <v>44133.669016203705</v>
      </c>
      <c r="F214" s="62">
        <v>3</v>
      </c>
      <c r="G214" s="8">
        <v>2</v>
      </c>
      <c r="H214" s="8">
        <v>3</v>
      </c>
      <c r="I214" s="8">
        <v>2</v>
      </c>
      <c r="J214" s="8">
        <v>3</v>
      </c>
      <c r="K214" s="8">
        <v>2</v>
      </c>
      <c r="L214" s="8">
        <v>3</v>
      </c>
      <c r="M214" s="8">
        <v>0</v>
      </c>
      <c r="N214" s="8">
        <v>0</v>
      </c>
      <c r="O214" s="8">
        <v>3</v>
      </c>
      <c r="P214" s="8">
        <v>0</v>
      </c>
      <c r="Q214" s="8">
        <v>3</v>
      </c>
      <c r="R214" s="8">
        <v>2</v>
      </c>
      <c r="S214" s="8">
        <v>3</v>
      </c>
      <c r="T214" s="8">
        <v>3</v>
      </c>
      <c r="U214" s="8">
        <v>3</v>
      </c>
      <c r="V214" s="8">
        <v>3</v>
      </c>
      <c r="W214" s="8">
        <v>3</v>
      </c>
      <c r="X214" s="8">
        <v>2</v>
      </c>
      <c r="Y214" s="8">
        <v>2</v>
      </c>
      <c r="Z214" s="20">
        <v>1</v>
      </c>
      <c r="AA214" s="8">
        <v>4</v>
      </c>
      <c r="AB214" s="8">
        <v>5</v>
      </c>
      <c r="AC214" s="8">
        <v>8</v>
      </c>
      <c r="AD214" s="8">
        <v>5</v>
      </c>
      <c r="AE214" s="8">
        <v>8</v>
      </c>
      <c r="AF214" s="8">
        <v>4</v>
      </c>
      <c r="AG214" s="8">
        <v>4</v>
      </c>
      <c r="AH214" s="8">
        <v>4</v>
      </c>
      <c r="AI214" s="8">
        <v>3</v>
      </c>
      <c r="AJ214" s="8">
        <v>8</v>
      </c>
      <c r="AK214" s="8">
        <v>6</v>
      </c>
      <c r="AL214" s="8">
        <v>6</v>
      </c>
      <c r="AM214" s="8">
        <v>7</v>
      </c>
      <c r="AN214" s="8">
        <v>7</v>
      </c>
      <c r="AO214" s="8">
        <v>13</v>
      </c>
      <c r="AP214" s="8">
        <v>4</v>
      </c>
      <c r="AQ214" s="8">
        <v>9</v>
      </c>
      <c r="AR214" s="8">
        <v>6</v>
      </c>
      <c r="AS214" s="8">
        <v>7</v>
      </c>
      <c r="AT214" s="8">
        <v>4</v>
      </c>
      <c r="AU214" s="8">
        <v>13</v>
      </c>
      <c r="AV214" s="11">
        <f t="shared" si="16"/>
        <v>43</v>
      </c>
      <c r="AW214" s="11">
        <f t="shared" si="17"/>
        <v>122</v>
      </c>
      <c r="AX214" s="11">
        <f t="shared" si="15"/>
        <v>36</v>
      </c>
      <c r="AY214" s="9"/>
      <c r="AZ214" s="9"/>
      <c r="BA214" s="9"/>
      <c r="BB214" s="9"/>
      <c r="BC214" s="9"/>
      <c r="BD214" s="49"/>
    </row>
    <row r="215" spans="1:56" ht="13.2">
      <c r="A215" s="1">
        <v>21349</v>
      </c>
      <c r="B215" s="8">
        <v>0</v>
      </c>
      <c r="C215" s="6">
        <f t="shared" si="14"/>
        <v>21</v>
      </c>
      <c r="D215" s="8">
        <v>1999</v>
      </c>
      <c r="E215" s="55">
        <v>44133.70076388889</v>
      </c>
      <c r="F215" s="62">
        <v>4</v>
      </c>
      <c r="G215" s="8">
        <v>2</v>
      </c>
      <c r="H215" s="8">
        <v>1</v>
      </c>
      <c r="I215" s="8">
        <v>0</v>
      </c>
      <c r="J215" s="8">
        <v>2</v>
      </c>
      <c r="K215" s="8">
        <v>1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1</v>
      </c>
      <c r="S215" s="8">
        <v>0</v>
      </c>
      <c r="T215" s="8">
        <v>1</v>
      </c>
      <c r="U215" s="8">
        <v>2</v>
      </c>
      <c r="V215" s="8">
        <v>1</v>
      </c>
      <c r="W215" s="8">
        <v>1</v>
      </c>
      <c r="X215" s="8">
        <v>1</v>
      </c>
      <c r="Y215" s="8">
        <v>0</v>
      </c>
      <c r="Z215" s="20">
        <v>1</v>
      </c>
      <c r="AA215" s="8">
        <v>5</v>
      </c>
      <c r="AB215" s="8">
        <v>4</v>
      </c>
      <c r="AC215" s="8">
        <v>4</v>
      </c>
      <c r="AD215" s="8">
        <v>3</v>
      </c>
      <c r="AE215" s="8">
        <v>4</v>
      </c>
      <c r="AF215" s="8">
        <v>2</v>
      </c>
      <c r="AG215" s="8">
        <v>4</v>
      </c>
      <c r="AH215" s="8">
        <v>4</v>
      </c>
      <c r="AI215" s="8">
        <v>3</v>
      </c>
      <c r="AJ215" s="8">
        <v>3</v>
      </c>
      <c r="AK215" s="8">
        <v>2</v>
      </c>
      <c r="AL215" s="8">
        <v>5</v>
      </c>
      <c r="AM215" s="8">
        <v>4</v>
      </c>
      <c r="AN215" s="8">
        <v>2</v>
      </c>
      <c r="AO215" s="8">
        <v>8</v>
      </c>
      <c r="AP215" s="8">
        <v>4</v>
      </c>
      <c r="AQ215" s="8">
        <v>3</v>
      </c>
      <c r="AR215" s="8">
        <v>4</v>
      </c>
      <c r="AS215" s="8">
        <v>3</v>
      </c>
      <c r="AT215" s="8">
        <v>2</v>
      </c>
      <c r="AU215" s="8">
        <v>-22</v>
      </c>
      <c r="AV215" s="11">
        <f t="shared" si="16"/>
        <v>18</v>
      </c>
      <c r="AW215" s="11">
        <f t="shared" si="17"/>
        <v>73</v>
      </c>
      <c r="AX215" s="11">
        <f t="shared" si="15"/>
        <v>13</v>
      </c>
      <c r="AY215" s="9"/>
      <c r="AZ215" s="9"/>
      <c r="BA215" s="9"/>
      <c r="BB215" s="9"/>
      <c r="BC215" s="9"/>
      <c r="BD215" s="49"/>
    </row>
    <row r="216" spans="1:56" ht="13.2">
      <c r="A216" s="1">
        <v>21361</v>
      </c>
      <c r="B216" s="8">
        <v>1</v>
      </c>
      <c r="C216" s="6">
        <f t="shared" si="14"/>
        <v>24</v>
      </c>
      <c r="D216" s="8">
        <v>1996</v>
      </c>
      <c r="E216" s="55">
        <v>44133.705995370372</v>
      </c>
      <c r="F216" s="62">
        <v>2</v>
      </c>
      <c r="G216" s="8">
        <v>1</v>
      </c>
      <c r="H216" s="8">
        <v>1</v>
      </c>
      <c r="I216" s="8">
        <v>0</v>
      </c>
      <c r="J216" s="8">
        <v>1</v>
      </c>
      <c r="K216" s="8">
        <v>0</v>
      </c>
      <c r="L216" s="8">
        <v>1</v>
      </c>
      <c r="M216" s="8">
        <v>2</v>
      </c>
      <c r="N216" s="8">
        <v>0</v>
      </c>
      <c r="O216" s="8">
        <v>0</v>
      </c>
      <c r="P216" s="8">
        <v>0</v>
      </c>
      <c r="Q216" s="8">
        <v>2</v>
      </c>
      <c r="R216" s="8">
        <v>0</v>
      </c>
      <c r="S216" s="8">
        <v>0</v>
      </c>
      <c r="T216" s="8">
        <v>0</v>
      </c>
      <c r="U216" s="8">
        <v>1</v>
      </c>
      <c r="V216" s="8">
        <v>0</v>
      </c>
      <c r="W216" s="8">
        <v>1</v>
      </c>
      <c r="X216" s="8">
        <v>0</v>
      </c>
      <c r="Y216" s="8">
        <v>0</v>
      </c>
      <c r="Z216" s="20">
        <v>0</v>
      </c>
      <c r="AA216" s="8">
        <v>7</v>
      </c>
      <c r="AB216" s="8">
        <v>3</v>
      </c>
      <c r="AC216" s="8">
        <v>5</v>
      </c>
      <c r="AD216" s="8">
        <v>2</v>
      </c>
      <c r="AE216" s="8">
        <v>5</v>
      </c>
      <c r="AF216" s="8">
        <v>2</v>
      </c>
      <c r="AG216" s="8">
        <v>4</v>
      </c>
      <c r="AH216" s="8">
        <v>4</v>
      </c>
      <c r="AI216" s="8">
        <v>2</v>
      </c>
      <c r="AJ216" s="8">
        <v>4</v>
      </c>
      <c r="AK216" s="8">
        <v>10</v>
      </c>
      <c r="AL216" s="8">
        <v>5</v>
      </c>
      <c r="AM216" s="8">
        <v>2</v>
      </c>
      <c r="AN216" s="8">
        <v>3</v>
      </c>
      <c r="AO216" s="8">
        <v>8</v>
      </c>
      <c r="AP216" s="8">
        <v>2</v>
      </c>
      <c r="AQ216" s="8">
        <v>3</v>
      </c>
      <c r="AR216" s="8">
        <v>3</v>
      </c>
      <c r="AS216" s="8">
        <v>1</v>
      </c>
      <c r="AT216" s="8">
        <v>2</v>
      </c>
      <c r="AU216" s="8">
        <v>-19</v>
      </c>
      <c r="AV216" s="11">
        <f t="shared" si="16"/>
        <v>10</v>
      </c>
      <c r="AW216" s="11">
        <f t="shared" si="17"/>
        <v>77</v>
      </c>
      <c r="AX216" s="11">
        <f t="shared" si="15"/>
        <v>6</v>
      </c>
      <c r="AY216" s="9"/>
      <c r="AZ216" s="9"/>
      <c r="BA216" s="9"/>
      <c r="BB216" s="9"/>
      <c r="BC216" s="9"/>
      <c r="BD216" s="49"/>
    </row>
    <row r="217" spans="1:56" ht="13.2">
      <c r="A217" s="1">
        <v>21312</v>
      </c>
      <c r="B217" s="8">
        <v>0</v>
      </c>
      <c r="C217" s="6">
        <f t="shared" si="14"/>
        <v>21</v>
      </c>
      <c r="D217" s="8">
        <v>1999</v>
      </c>
      <c r="E217" s="55">
        <v>44133.726550925923</v>
      </c>
      <c r="F217" s="62">
        <v>8</v>
      </c>
      <c r="G217" s="8">
        <v>1</v>
      </c>
      <c r="H217" s="8">
        <v>2</v>
      </c>
      <c r="I217" s="8">
        <v>0</v>
      </c>
      <c r="J217" s="8">
        <v>0</v>
      </c>
      <c r="K217" s="8">
        <v>2</v>
      </c>
      <c r="L217" s="8">
        <v>1</v>
      </c>
      <c r="M217" s="8">
        <v>2</v>
      </c>
      <c r="N217" s="8">
        <v>1</v>
      </c>
      <c r="O217" s="8">
        <v>2</v>
      </c>
      <c r="P217" s="8">
        <v>2</v>
      </c>
      <c r="Q217" s="8">
        <v>3</v>
      </c>
      <c r="R217" s="8">
        <v>0</v>
      </c>
      <c r="S217" s="8">
        <v>2</v>
      </c>
      <c r="T217" s="8">
        <v>3</v>
      </c>
      <c r="U217" s="8">
        <v>2</v>
      </c>
      <c r="V217" s="8">
        <v>2</v>
      </c>
      <c r="W217" s="8">
        <v>3</v>
      </c>
      <c r="X217" s="8">
        <v>3</v>
      </c>
      <c r="Y217" s="8">
        <v>3</v>
      </c>
      <c r="Z217" s="20">
        <v>1</v>
      </c>
      <c r="AA217" s="8">
        <v>5</v>
      </c>
      <c r="AB217" s="8">
        <v>7</v>
      </c>
      <c r="AC217" s="8">
        <v>7</v>
      </c>
      <c r="AD217" s="8">
        <v>3</v>
      </c>
      <c r="AE217" s="8">
        <v>6</v>
      </c>
      <c r="AF217" s="8">
        <v>3</v>
      </c>
      <c r="AG217" s="8">
        <v>5</v>
      </c>
      <c r="AH217" s="8">
        <v>4</v>
      </c>
      <c r="AI217" s="8">
        <v>2</v>
      </c>
      <c r="AJ217" s="8">
        <v>4</v>
      </c>
      <c r="AK217" s="8">
        <v>4</v>
      </c>
      <c r="AL217" s="8">
        <v>4</v>
      </c>
      <c r="AM217" s="8">
        <v>5</v>
      </c>
      <c r="AN217" s="8">
        <v>5</v>
      </c>
      <c r="AO217" s="8">
        <v>10</v>
      </c>
      <c r="AP217" s="8">
        <v>3</v>
      </c>
      <c r="AQ217" s="8">
        <v>5</v>
      </c>
      <c r="AR217" s="8">
        <v>3</v>
      </c>
      <c r="AS217" s="8">
        <v>4</v>
      </c>
      <c r="AT217" s="8">
        <v>7</v>
      </c>
      <c r="AU217" s="8">
        <v>3</v>
      </c>
      <c r="AV217" s="11">
        <f t="shared" si="16"/>
        <v>35</v>
      </c>
      <c r="AW217" s="11">
        <f t="shared" si="17"/>
        <v>96</v>
      </c>
      <c r="AX217" s="11">
        <f t="shared" si="15"/>
        <v>27</v>
      </c>
      <c r="AY217" s="9"/>
      <c r="AZ217" s="9"/>
      <c r="BA217" s="9"/>
      <c r="BB217" s="9"/>
      <c r="BC217" s="9"/>
      <c r="BD217" s="49"/>
    </row>
    <row r="218" spans="1:56" ht="13.2">
      <c r="A218" s="1">
        <v>21379</v>
      </c>
      <c r="B218" s="8">
        <v>0</v>
      </c>
      <c r="C218" s="6">
        <f t="shared" si="14"/>
        <v>25</v>
      </c>
      <c r="D218" s="8">
        <v>1995</v>
      </c>
      <c r="E218" s="55">
        <v>44133.730034722219</v>
      </c>
      <c r="F218" s="62">
        <v>2</v>
      </c>
      <c r="G218" s="8">
        <v>2</v>
      </c>
      <c r="H218" s="8">
        <v>0</v>
      </c>
      <c r="I218" s="8">
        <v>0</v>
      </c>
      <c r="J218" s="8">
        <v>2</v>
      </c>
      <c r="K218" s="8">
        <v>1</v>
      </c>
      <c r="L218" s="8">
        <v>0</v>
      </c>
      <c r="M218" s="8">
        <v>2</v>
      </c>
      <c r="N218" s="8">
        <v>2</v>
      </c>
      <c r="O218" s="8">
        <v>1</v>
      </c>
      <c r="P218" s="8">
        <v>1</v>
      </c>
      <c r="Q218" s="8">
        <v>1</v>
      </c>
      <c r="R218" s="8">
        <v>0</v>
      </c>
      <c r="S218" s="8">
        <v>0</v>
      </c>
      <c r="T218" s="8">
        <v>0</v>
      </c>
      <c r="U218" s="8">
        <v>3</v>
      </c>
      <c r="V218" s="8">
        <v>0</v>
      </c>
      <c r="W218" s="8">
        <v>0</v>
      </c>
      <c r="X218" s="8">
        <v>0</v>
      </c>
      <c r="Y218" s="8">
        <v>0</v>
      </c>
      <c r="Z218" s="20">
        <v>1</v>
      </c>
      <c r="AA218" s="8">
        <v>4</v>
      </c>
      <c r="AB218" s="8">
        <v>4</v>
      </c>
      <c r="AC218" s="8">
        <v>8</v>
      </c>
      <c r="AD218" s="8">
        <v>2</v>
      </c>
      <c r="AE218" s="8">
        <v>5</v>
      </c>
      <c r="AF218" s="8">
        <v>3</v>
      </c>
      <c r="AG218" s="8">
        <v>3</v>
      </c>
      <c r="AH218" s="8">
        <v>3</v>
      </c>
      <c r="AI218" s="8">
        <v>3</v>
      </c>
      <c r="AJ218" s="8">
        <v>2</v>
      </c>
      <c r="AK218" s="8">
        <v>5</v>
      </c>
      <c r="AL218" s="8">
        <v>3</v>
      </c>
      <c r="AM218" s="8">
        <v>2</v>
      </c>
      <c r="AN218" s="8">
        <v>2</v>
      </c>
      <c r="AO218" s="8">
        <v>4</v>
      </c>
      <c r="AP218" s="8">
        <v>2</v>
      </c>
      <c r="AQ218" s="8">
        <v>3</v>
      </c>
      <c r="AR218" s="8">
        <v>4</v>
      </c>
      <c r="AS218" s="8">
        <v>3</v>
      </c>
      <c r="AT218" s="8">
        <v>3</v>
      </c>
      <c r="AU218" s="8">
        <v>-4</v>
      </c>
      <c r="AV218" s="11">
        <f t="shared" si="16"/>
        <v>16</v>
      </c>
      <c r="AW218" s="11">
        <f t="shared" si="17"/>
        <v>68</v>
      </c>
      <c r="AX218" s="11">
        <f t="shared" si="15"/>
        <v>8</v>
      </c>
      <c r="AY218" s="9"/>
      <c r="AZ218" s="9"/>
      <c r="BA218" s="9"/>
      <c r="BB218" s="9"/>
      <c r="BC218" s="9"/>
      <c r="BD218" s="49"/>
    </row>
    <row r="219" spans="1:56" ht="13.2">
      <c r="A219" s="1">
        <v>21384</v>
      </c>
      <c r="B219" s="8">
        <v>0</v>
      </c>
      <c r="C219" s="6">
        <f t="shared" si="14"/>
        <v>26</v>
      </c>
      <c r="D219" s="8">
        <v>1994</v>
      </c>
      <c r="E219" s="55">
        <v>44133.736041666663</v>
      </c>
      <c r="F219" s="62">
        <v>2</v>
      </c>
      <c r="G219" s="8">
        <v>3</v>
      </c>
      <c r="H219" s="8">
        <v>3</v>
      </c>
      <c r="I219" s="8">
        <v>2</v>
      </c>
      <c r="J219" s="8">
        <v>2</v>
      </c>
      <c r="K219" s="8">
        <v>2</v>
      </c>
      <c r="L219" s="8">
        <v>2</v>
      </c>
      <c r="M219" s="8">
        <v>1</v>
      </c>
      <c r="N219" s="8">
        <v>2</v>
      </c>
      <c r="O219" s="8">
        <v>2</v>
      </c>
      <c r="P219" s="8">
        <v>2</v>
      </c>
      <c r="Q219" s="8">
        <v>2</v>
      </c>
      <c r="R219" s="8">
        <v>1</v>
      </c>
      <c r="S219" s="8">
        <v>0</v>
      </c>
      <c r="T219" s="8">
        <v>0</v>
      </c>
      <c r="U219" s="8">
        <v>2</v>
      </c>
      <c r="V219" s="8">
        <v>2</v>
      </c>
      <c r="W219" s="8">
        <v>3</v>
      </c>
      <c r="X219" s="8">
        <v>2</v>
      </c>
      <c r="Y219" s="8">
        <v>0</v>
      </c>
      <c r="Z219" s="20">
        <v>2</v>
      </c>
      <c r="AA219" s="8">
        <v>4</v>
      </c>
      <c r="AB219" s="8">
        <v>4</v>
      </c>
      <c r="AC219" s="8">
        <v>8</v>
      </c>
      <c r="AD219" s="8">
        <v>3</v>
      </c>
      <c r="AE219" s="8">
        <v>7</v>
      </c>
      <c r="AF219" s="8">
        <v>9</v>
      </c>
      <c r="AG219" s="8">
        <v>6</v>
      </c>
      <c r="AH219" s="8">
        <v>8</v>
      </c>
      <c r="AI219" s="8">
        <v>4</v>
      </c>
      <c r="AJ219" s="8">
        <v>2</v>
      </c>
      <c r="AK219" s="8">
        <v>7</v>
      </c>
      <c r="AL219" s="8">
        <v>13</v>
      </c>
      <c r="AM219" s="8">
        <v>5</v>
      </c>
      <c r="AN219" s="8">
        <v>7</v>
      </c>
      <c r="AO219" s="8">
        <v>7</v>
      </c>
      <c r="AP219" s="8">
        <v>10</v>
      </c>
      <c r="AQ219" s="8">
        <v>6</v>
      </c>
      <c r="AR219" s="8">
        <v>5</v>
      </c>
      <c r="AS219" s="8">
        <v>5</v>
      </c>
      <c r="AT219" s="8">
        <v>5</v>
      </c>
      <c r="AU219" s="8">
        <v>-8</v>
      </c>
      <c r="AV219" s="11">
        <f t="shared" si="16"/>
        <v>35</v>
      </c>
      <c r="AW219" s="11">
        <f t="shared" si="17"/>
        <v>125</v>
      </c>
      <c r="AX219" s="11">
        <f t="shared" si="15"/>
        <v>25</v>
      </c>
      <c r="AY219" s="9"/>
      <c r="AZ219" s="9"/>
      <c r="BA219" s="9"/>
      <c r="BB219" s="9"/>
      <c r="BC219" s="9"/>
      <c r="BD219" s="49"/>
    </row>
    <row r="220" spans="1:56" ht="13.2">
      <c r="A220" s="1">
        <v>21378</v>
      </c>
      <c r="B220" s="8">
        <v>0</v>
      </c>
      <c r="C220" s="6">
        <f t="shared" si="14"/>
        <v>25</v>
      </c>
      <c r="D220" s="8">
        <v>1995</v>
      </c>
      <c r="E220" s="55">
        <v>44133.736724537041</v>
      </c>
      <c r="F220" s="62">
        <v>5</v>
      </c>
      <c r="G220" s="8">
        <v>0</v>
      </c>
      <c r="H220" s="8">
        <v>1</v>
      </c>
      <c r="I220" s="8">
        <v>0</v>
      </c>
      <c r="J220" s="8">
        <v>1</v>
      </c>
      <c r="K220" s="8">
        <v>0</v>
      </c>
      <c r="L220" s="8">
        <v>1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1</v>
      </c>
      <c r="X220" s="8">
        <v>0</v>
      </c>
      <c r="Y220" s="8">
        <v>0</v>
      </c>
      <c r="Z220" s="20">
        <v>1</v>
      </c>
      <c r="AA220" s="8">
        <v>3</v>
      </c>
      <c r="AB220" s="8">
        <v>4</v>
      </c>
      <c r="AC220" s="8">
        <v>23</v>
      </c>
      <c r="AD220" s="8">
        <v>2</v>
      </c>
      <c r="AE220" s="8">
        <v>4</v>
      </c>
      <c r="AF220" s="8">
        <v>3</v>
      </c>
      <c r="AG220" s="8">
        <v>4</v>
      </c>
      <c r="AH220" s="8">
        <v>3</v>
      </c>
      <c r="AI220" s="8">
        <v>2</v>
      </c>
      <c r="AJ220" s="8">
        <v>3</v>
      </c>
      <c r="AK220" s="8">
        <v>3</v>
      </c>
      <c r="AL220" s="8">
        <v>4</v>
      </c>
      <c r="AM220" s="8">
        <v>4</v>
      </c>
      <c r="AN220" s="8">
        <v>3</v>
      </c>
      <c r="AO220" s="8">
        <v>5</v>
      </c>
      <c r="AP220" s="8">
        <v>3</v>
      </c>
      <c r="AQ220" s="8">
        <v>9</v>
      </c>
      <c r="AR220" s="8">
        <v>4</v>
      </c>
      <c r="AS220" s="8">
        <v>54</v>
      </c>
      <c r="AT220" s="8">
        <v>54</v>
      </c>
      <c r="AU220" s="8">
        <v>-21</v>
      </c>
      <c r="AV220" s="11">
        <f t="shared" si="16"/>
        <v>7</v>
      </c>
      <c r="AW220" s="11">
        <f t="shared" si="17"/>
        <v>194</v>
      </c>
      <c r="AX220" s="11">
        <f t="shared" si="15"/>
        <v>4</v>
      </c>
      <c r="AY220" s="9"/>
      <c r="AZ220" s="9"/>
      <c r="BA220" s="9"/>
      <c r="BB220" s="9"/>
      <c r="BC220" s="9"/>
      <c r="BD220" s="49"/>
    </row>
    <row r="221" spans="1:56" ht="13.2">
      <c r="A221" s="1">
        <v>21411</v>
      </c>
      <c r="B221" s="8">
        <v>1</v>
      </c>
      <c r="C221" s="6">
        <f t="shared" si="14"/>
        <v>29</v>
      </c>
      <c r="D221" s="8">
        <v>1991</v>
      </c>
      <c r="E221" s="55">
        <v>44133.762280092589</v>
      </c>
      <c r="F221" s="62">
        <v>10</v>
      </c>
      <c r="G221" s="8">
        <v>3</v>
      </c>
      <c r="H221" s="8">
        <v>2</v>
      </c>
      <c r="I221" s="8">
        <v>3</v>
      </c>
      <c r="J221" s="8">
        <v>3</v>
      </c>
      <c r="K221" s="8">
        <v>2</v>
      </c>
      <c r="L221" s="8">
        <v>3</v>
      </c>
      <c r="M221" s="8">
        <v>3</v>
      </c>
      <c r="N221" s="8">
        <v>2</v>
      </c>
      <c r="O221" s="8">
        <v>0</v>
      </c>
      <c r="P221" s="8">
        <v>3</v>
      </c>
      <c r="Q221" s="8">
        <v>3</v>
      </c>
      <c r="R221" s="8">
        <v>0</v>
      </c>
      <c r="S221" s="8">
        <v>3</v>
      </c>
      <c r="T221" s="8">
        <v>2</v>
      </c>
      <c r="U221" s="8">
        <v>3</v>
      </c>
      <c r="V221" s="8">
        <v>2</v>
      </c>
      <c r="W221" s="8">
        <v>3</v>
      </c>
      <c r="X221" s="8">
        <v>3</v>
      </c>
      <c r="Y221" s="8">
        <v>2</v>
      </c>
      <c r="Z221" s="20">
        <v>0</v>
      </c>
      <c r="AA221" s="8">
        <v>3</v>
      </c>
      <c r="AB221" s="8">
        <v>5</v>
      </c>
      <c r="AC221" s="8">
        <v>4</v>
      </c>
      <c r="AD221" s="8">
        <v>2</v>
      </c>
      <c r="AE221" s="8">
        <v>6</v>
      </c>
      <c r="AF221" s="8">
        <v>2</v>
      </c>
      <c r="AG221" s="8">
        <v>3</v>
      </c>
      <c r="AH221" s="8">
        <v>4</v>
      </c>
      <c r="AI221" s="8">
        <v>2</v>
      </c>
      <c r="AJ221" s="8">
        <v>2</v>
      </c>
      <c r="AK221" s="8">
        <v>4</v>
      </c>
      <c r="AL221" s="8">
        <v>6</v>
      </c>
      <c r="AM221" s="8">
        <v>3</v>
      </c>
      <c r="AN221" s="8">
        <v>4</v>
      </c>
      <c r="AO221" s="8">
        <v>5</v>
      </c>
      <c r="AP221" s="8">
        <v>4</v>
      </c>
      <c r="AQ221" s="8">
        <v>8</v>
      </c>
      <c r="AR221" s="8">
        <v>4</v>
      </c>
      <c r="AS221" s="8">
        <v>3</v>
      </c>
      <c r="AT221" s="8">
        <v>3</v>
      </c>
      <c r="AU221" s="8">
        <v>45</v>
      </c>
      <c r="AV221" s="11">
        <f t="shared" si="16"/>
        <v>45</v>
      </c>
      <c r="AW221" s="11">
        <f t="shared" si="17"/>
        <v>77</v>
      </c>
      <c r="AX221" s="11">
        <f t="shared" si="15"/>
        <v>35</v>
      </c>
      <c r="AY221" s="9"/>
      <c r="AZ221" s="9"/>
      <c r="BA221" s="9"/>
      <c r="BB221" s="9"/>
      <c r="BC221" s="9"/>
      <c r="BD221" s="49"/>
    </row>
    <row r="222" spans="1:56" ht="13.2">
      <c r="A222" s="1">
        <v>21395</v>
      </c>
      <c r="B222" s="8">
        <v>0</v>
      </c>
      <c r="C222" s="6">
        <f t="shared" si="14"/>
        <v>37</v>
      </c>
      <c r="D222" s="8">
        <v>1983</v>
      </c>
      <c r="E222" s="55">
        <v>44133.769895833335</v>
      </c>
      <c r="F222" s="62">
        <v>8</v>
      </c>
      <c r="G222" s="8">
        <v>2</v>
      </c>
      <c r="H222" s="8">
        <v>3</v>
      </c>
      <c r="I222" s="8">
        <v>2</v>
      </c>
      <c r="J222" s="8">
        <v>2</v>
      </c>
      <c r="K222" s="8">
        <v>3</v>
      </c>
      <c r="L222" s="8">
        <v>2</v>
      </c>
      <c r="M222" s="8">
        <v>2</v>
      </c>
      <c r="N222" s="8">
        <v>0</v>
      </c>
      <c r="O222" s="8">
        <v>2</v>
      </c>
      <c r="P222" s="8">
        <v>3</v>
      </c>
      <c r="Q222" s="8">
        <v>2</v>
      </c>
      <c r="R222" s="8">
        <v>2</v>
      </c>
      <c r="S222" s="8">
        <v>1</v>
      </c>
      <c r="T222" s="8">
        <v>1</v>
      </c>
      <c r="U222" s="8">
        <v>1</v>
      </c>
      <c r="V222" s="8">
        <v>2</v>
      </c>
      <c r="W222" s="8">
        <v>2</v>
      </c>
      <c r="X222" s="8">
        <v>2</v>
      </c>
      <c r="Y222" s="8">
        <v>1</v>
      </c>
      <c r="Z222" s="20">
        <v>1</v>
      </c>
      <c r="AA222" s="8">
        <v>11</v>
      </c>
      <c r="AB222" s="8">
        <v>12</v>
      </c>
      <c r="AC222" s="8">
        <v>12</v>
      </c>
      <c r="AD222" s="8">
        <v>3</v>
      </c>
      <c r="AE222" s="8">
        <v>5</v>
      </c>
      <c r="AF222" s="8">
        <v>4</v>
      </c>
      <c r="AG222" s="8">
        <v>5</v>
      </c>
      <c r="AH222" s="8">
        <v>4</v>
      </c>
      <c r="AI222" s="8">
        <v>3</v>
      </c>
      <c r="AJ222" s="8">
        <v>3</v>
      </c>
      <c r="AK222" s="8">
        <v>7</v>
      </c>
      <c r="AL222" s="8">
        <v>14</v>
      </c>
      <c r="AM222" s="8">
        <v>18</v>
      </c>
      <c r="AN222" s="8">
        <v>5</v>
      </c>
      <c r="AO222" s="8">
        <v>8</v>
      </c>
      <c r="AP222" s="8">
        <v>4</v>
      </c>
      <c r="AQ222" s="8">
        <v>4</v>
      </c>
      <c r="AR222" s="8">
        <v>9</v>
      </c>
      <c r="AS222" s="8">
        <v>3</v>
      </c>
      <c r="AT222" s="8">
        <v>4</v>
      </c>
      <c r="AU222" s="8">
        <v>-15</v>
      </c>
      <c r="AV222" s="11">
        <f t="shared" si="16"/>
        <v>36</v>
      </c>
      <c r="AW222" s="11">
        <f t="shared" si="17"/>
        <v>138</v>
      </c>
      <c r="AX222" s="11">
        <f t="shared" si="15"/>
        <v>29</v>
      </c>
      <c r="AY222" s="9"/>
      <c r="AZ222" s="9"/>
      <c r="BA222" s="9"/>
      <c r="BB222" s="9"/>
      <c r="BC222" s="9"/>
      <c r="BD222" s="49"/>
    </row>
    <row r="223" spans="1:56" ht="13.2">
      <c r="A223" s="1">
        <v>21426</v>
      </c>
      <c r="B223" s="8">
        <v>0</v>
      </c>
      <c r="C223" s="6">
        <f t="shared" si="14"/>
        <v>22</v>
      </c>
      <c r="D223" s="8">
        <v>1998</v>
      </c>
      <c r="E223" s="55">
        <v>44133.813784722224</v>
      </c>
      <c r="F223" s="62">
        <v>4</v>
      </c>
      <c r="G223" s="8">
        <v>2</v>
      </c>
      <c r="H223" s="8">
        <v>2</v>
      </c>
      <c r="I223" s="8">
        <v>2</v>
      </c>
      <c r="J223" s="8">
        <v>1</v>
      </c>
      <c r="K223" s="8">
        <v>0</v>
      </c>
      <c r="L223" s="8">
        <v>2</v>
      </c>
      <c r="M223" s="8">
        <v>0</v>
      </c>
      <c r="N223" s="8">
        <v>1</v>
      </c>
      <c r="O223" s="8">
        <v>1</v>
      </c>
      <c r="P223" s="8">
        <v>1</v>
      </c>
      <c r="Q223" s="8">
        <v>2</v>
      </c>
      <c r="R223" s="8">
        <v>1</v>
      </c>
      <c r="S223" s="8">
        <v>2</v>
      </c>
      <c r="T223" s="8">
        <v>0</v>
      </c>
      <c r="U223" s="8">
        <v>1</v>
      </c>
      <c r="V223" s="8">
        <v>1</v>
      </c>
      <c r="W223" s="8">
        <v>2</v>
      </c>
      <c r="X223" s="8">
        <v>2</v>
      </c>
      <c r="Y223" s="8">
        <v>1</v>
      </c>
      <c r="Z223" s="20">
        <v>1</v>
      </c>
      <c r="AA223" s="8">
        <v>6</v>
      </c>
      <c r="AB223" s="8">
        <v>5</v>
      </c>
      <c r="AC223" s="8">
        <v>3</v>
      </c>
      <c r="AD223" s="8">
        <v>3</v>
      </c>
      <c r="AE223" s="8">
        <v>4</v>
      </c>
      <c r="AF223" s="8">
        <v>1</v>
      </c>
      <c r="AG223" s="8">
        <v>3</v>
      </c>
      <c r="AH223" s="8">
        <v>3</v>
      </c>
      <c r="AI223" s="8">
        <v>1</v>
      </c>
      <c r="AJ223" s="8">
        <v>2</v>
      </c>
      <c r="AK223" s="8">
        <v>3</v>
      </c>
      <c r="AL223" s="8">
        <v>2</v>
      </c>
      <c r="AM223" s="8">
        <v>7</v>
      </c>
      <c r="AN223" s="8">
        <v>2</v>
      </c>
      <c r="AO223" s="8">
        <v>5</v>
      </c>
      <c r="AP223" s="8">
        <v>2</v>
      </c>
      <c r="AQ223" s="8">
        <v>3</v>
      </c>
      <c r="AR223" s="8">
        <v>3</v>
      </c>
      <c r="AS223" s="8">
        <v>4</v>
      </c>
      <c r="AT223" s="8">
        <v>2</v>
      </c>
      <c r="AU223" s="8">
        <v>-20</v>
      </c>
      <c r="AV223" s="11">
        <f t="shared" si="16"/>
        <v>25</v>
      </c>
      <c r="AW223" s="11">
        <f t="shared" si="17"/>
        <v>64</v>
      </c>
      <c r="AX223" s="11">
        <f t="shared" si="15"/>
        <v>20</v>
      </c>
      <c r="AY223" s="9"/>
      <c r="AZ223" s="9"/>
      <c r="BA223" s="9"/>
      <c r="BB223" s="9"/>
      <c r="BC223" s="9"/>
      <c r="BD223" s="49"/>
    </row>
    <row r="224" spans="1:56" ht="13.2">
      <c r="A224" s="1">
        <v>21437</v>
      </c>
      <c r="B224" s="8">
        <v>1</v>
      </c>
      <c r="C224" s="6">
        <f t="shared" si="14"/>
        <v>50</v>
      </c>
      <c r="D224" s="8">
        <v>1970</v>
      </c>
      <c r="E224" s="55">
        <v>44133.818819444445</v>
      </c>
      <c r="F224" s="62">
        <v>8</v>
      </c>
      <c r="G224" s="8">
        <v>3</v>
      </c>
      <c r="H224" s="8">
        <v>3</v>
      </c>
      <c r="I224" s="8">
        <v>2</v>
      </c>
      <c r="J224" s="8">
        <v>3</v>
      </c>
      <c r="K224" s="8">
        <v>2</v>
      </c>
      <c r="L224" s="8">
        <v>3</v>
      </c>
      <c r="M224" s="8">
        <v>0</v>
      </c>
      <c r="N224" s="8">
        <v>3</v>
      </c>
      <c r="O224" s="8">
        <v>1</v>
      </c>
      <c r="P224" s="8">
        <v>1</v>
      </c>
      <c r="Q224" s="8">
        <v>2</v>
      </c>
      <c r="R224" s="8">
        <v>3</v>
      </c>
      <c r="S224" s="8">
        <v>3</v>
      </c>
      <c r="T224" s="8">
        <v>1</v>
      </c>
      <c r="U224" s="8">
        <v>3</v>
      </c>
      <c r="V224" s="8">
        <v>2</v>
      </c>
      <c r="W224" s="8">
        <v>3</v>
      </c>
      <c r="X224" s="8">
        <v>2</v>
      </c>
      <c r="Y224" s="8">
        <v>2</v>
      </c>
      <c r="Z224" s="20">
        <v>1</v>
      </c>
      <c r="AA224" s="8">
        <v>7</v>
      </c>
      <c r="AB224" s="8">
        <v>5</v>
      </c>
      <c r="AC224" s="8">
        <v>12</v>
      </c>
      <c r="AD224" s="8">
        <v>8</v>
      </c>
      <c r="AE224" s="8">
        <v>8</v>
      </c>
      <c r="AF224" s="8">
        <v>3</v>
      </c>
      <c r="AG224" s="8">
        <v>3</v>
      </c>
      <c r="AH224" s="8">
        <v>19</v>
      </c>
      <c r="AI224" s="8">
        <v>6</v>
      </c>
      <c r="AJ224" s="8">
        <v>5</v>
      </c>
      <c r="AK224" s="8">
        <v>5</v>
      </c>
      <c r="AL224" s="8">
        <v>20</v>
      </c>
      <c r="AM224" s="8">
        <v>5</v>
      </c>
      <c r="AN224" s="8">
        <v>7</v>
      </c>
      <c r="AO224" s="8">
        <v>7</v>
      </c>
      <c r="AP224" s="8">
        <v>7</v>
      </c>
      <c r="AQ224" s="8">
        <v>5</v>
      </c>
      <c r="AR224" s="8">
        <v>23</v>
      </c>
      <c r="AS224" s="8">
        <v>3</v>
      </c>
      <c r="AT224" s="8">
        <v>12</v>
      </c>
      <c r="AU224" s="8">
        <v>19</v>
      </c>
      <c r="AV224" s="11">
        <f t="shared" si="16"/>
        <v>43</v>
      </c>
      <c r="AW224" s="11">
        <f t="shared" si="17"/>
        <v>170</v>
      </c>
      <c r="AX224" s="11">
        <f t="shared" si="15"/>
        <v>33</v>
      </c>
      <c r="AY224" s="9"/>
      <c r="AZ224" s="9"/>
      <c r="BA224" s="9"/>
      <c r="BB224" s="9"/>
      <c r="BC224" s="9"/>
      <c r="BD224" s="49"/>
    </row>
    <row r="225" spans="1:56" ht="13.2">
      <c r="A225" s="1">
        <v>21444</v>
      </c>
      <c r="B225" s="8">
        <v>0</v>
      </c>
      <c r="C225" s="6">
        <f t="shared" si="14"/>
        <v>20</v>
      </c>
      <c r="D225" s="8">
        <v>2000</v>
      </c>
      <c r="E225" s="55">
        <v>44133.822094907409</v>
      </c>
      <c r="F225" s="62">
        <v>6</v>
      </c>
      <c r="G225" s="8">
        <v>3</v>
      </c>
      <c r="H225" s="8">
        <v>2</v>
      </c>
      <c r="I225" s="8">
        <v>2</v>
      </c>
      <c r="J225" s="8">
        <v>2</v>
      </c>
      <c r="K225" s="8">
        <v>1</v>
      </c>
      <c r="L225" s="8">
        <v>2</v>
      </c>
      <c r="M225" s="8">
        <v>0</v>
      </c>
      <c r="N225" s="8">
        <v>1</v>
      </c>
      <c r="O225" s="8">
        <v>1</v>
      </c>
      <c r="P225" s="8">
        <v>2</v>
      </c>
      <c r="Q225" s="8">
        <v>2</v>
      </c>
      <c r="R225" s="8">
        <v>0</v>
      </c>
      <c r="S225" s="8">
        <v>2</v>
      </c>
      <c r="T225" s="8">
        <v>1</v>
      </c>
      <c r="U225" s="8">
        <v>1</v>
      </c>
      <c r="V225" s="8">
        <v>1</v>
      </c>
      <c r="W225" s="8">
        <v>1</v>
      </c>
      <c r="X225" s="8">
        <v>2</v>
      </c>
      <c r="Y225" s="8">
        <v>1</v>
      </c>
      <c r="Z225" s="20">
        <v>1</v>
      </c>
      <c r="AA225" s="8">
        <v>5</v>
      </c>
      <c r="AB225" s="8">
        <v>5</v>
      </c>
      <c r="AC225" s="8">
        <v>5</v>
      </c>
      <c r="AD225" s="8">
        <v>2</v>
      </c>
      <c r="AE225" s="8">
        <v>5</v>
      </c>
      <c r="AF225" s="8">
        <v>3</v>
      </c>
      <c r="AG225" s="8">
        <v>3</v>
      </c>
      <c r="AH225" s="8">
        <v>4</v>
      </c>
      <c r="AI225" s="8">
        <v>4</v>
      </c>
      <c r="AJ225" s="8">
        <v>3</v>
      </c>
      <c r="AK225" s="8">
        <v>4</v>
      </c>
      <c r="AL225" s="8">
        <v>4</v>
      </c>
      <c r="AM225" s="8">
        <v>6</v>
      </c>
      <c r="AN225" s="8">
        <v>4</v>
      </c>
      <c r="AO225" s="8">
        <v>6</v>
      </c>
      <c r="AP225" s="8">
        <v>3</v>
      </c>
      <c r="AQ225" s="8">
        <v>3</v>
      </c>
      <c r="AR225" s="8">
        <v>5</v>
      </c>
      <c r="AS225" s="8">
        <v>3</v>
      </c>
      <c r="AT225" s="8">
        <v>5</v>
      </c>
      <c r="AU225" s="8">
        <v>-18</v>
      </c>
      <c r="AV225" s="11">
        <f t="shared" si="16"/>
        <v>28</v>
      </c>
      <c r="AW225" s="11">
        <f t="shared" si="17"/>
        <v>82</v>
      </c>
      <c r="AX225" s="11">
        <f t="shared" si="15"/>
        <v>23</v>
      </c>
      <c r="AY225" s="9"/>
      <c r="AZ225" s="9"/>
      <c r="BA225" s="9"/>
      <c r="BB225" s="9"/>
      <c r="BC225" s="9"/>
      <c r="BD225" s="49"/>
    </row>
    <row r="226" spans="1:56" ht="13.2">
      <c r="A226" s="1">
        <v>21278</v>
      </c>
      <c r="B226" s="8">
        <v>0</v>
      </c>
      <c r="C226" s="6">
        <f t="shared" si="14"/>
        <v>22</v>
      </c>
      <c r="D226" s="8">
        <v>1998</v>
      </c>
      <c r="E226" s="55">
        <v>44133.829328703701</v>
      </c>
      <c r="F226" s="62">
        <v>1</v>
      </c>
      <c r="G226" s="8">
        <v>3</v>
      </c>
      <c r="H226" s="8">
        <v>2</v>
      </c>
      <c r="I226" s="8">
        <v>1</v>
      </c>
      <c r="J226" s="8">
        <v>3</v>
      </c>
      <c r="K226" s="8">
        <v>0</v>
      </c>
      <c r="L226" s="8">
        <v>1</v>
      </c>
      <c r="M226" s="8">
        <v>0</v>
      </c>
      <c r="N226" s="8">
        <v>0</v>
      </c>
      <c r="O226" s="8">
        <v>1</v>
      </c>
      <c r="P226" s="8">
        <v>1</v>
      </c>
      <c r="Q226" s="8">
        <v>3</v>
      </c>
      <c r="R226" s="8">
        <v>0</v>
      </c>
      <c r="S226" s="8">
        <v>1</v>
      </c>
      <c r="T226" s="8">
        <v>2</v>
      </c>
      <c r="U226" s="8">
        <v>0</v>
      </c>
      <c r="V226" s="8">
        <v>2</v>
      </c>
      <c r="W226" s="8">
        <v>3</v>
      </c>
      <c r="X226" s="8">
        <v>2</v>
      </c>
      <c r="Y226" s="8">
        <v>1</v>
      </c>
      <c r="Z226" s="20">
        <v>1</v>
      </c>
      <c r="AA226" s="8">
        <v>3</v>
      </c>
      <c r="AB226" s="8">
        <v>3</v>
      </c>
      <c r="AC226" s="8">
        <v>3</v>
      </c>
      <c r="AD226" s="8">
        <v>2</v>
      </c>
      <c r="AE226" s="8">
        <v>3</v>
      </c>
      <c r="AF226" s="8">
        <v>3</v>
      </c>
      <c r="AG226" s="8">
        <v>2</v>
      </c>
      <c r="AH226" s="8">
        <v>3</v>
      </c>
      <c r="AI226" s="8">
        <v>2</v>
      </c>
      <c r="AJ226" s="8">
        <v>3</v>
      </c>
      <c r="AK226" s="8">
        <v>2</v>
      </c>
      <c r="AL226" s="8">
        <v>2</v>
      </c>
      <c r="AM226" s="8">
        <v>4</v>
      </c>
      <c r="AN226" s="8">
        <v>3</v>
      </c>
      <c r="AO226" s="8">
        <v>7</v>
      </c>
      <c r="AP226" s="8">
        <v>3</v>
      </c>
      <c r="AQ226" s="8">
        <v>2</v>
      </c>
      <c r="AR226" s="8">
        <v>3</v>
      </c>
      <c r="AS226" s="8">
        <v>2</v>
      </c>
      <c r="AT226" s="8">
        <v>2</v>
      </c>
      <c r="AU226" s="8">
        <v>1</v>
      </c>
      <c r="AV226" s="11">
        <f t="shared" si="16"/>
        <v>27</v>
      </c>
      <c r="AW226" s="11">
        <f t="shared" si="17"/>
        <v>57</v>
      </c>
      <c r="AX226" s="11">
        <f t="shared" si="15"/>
        <v>24</v>
      </c>
      <c r="AY226" s="9"/>
      <c r="AZ226" s="9"/>
      <c r="BA226" s="9"/>
      <c r="BB226" s="9"/>
      <c r="BC226" s="9"/>
      <c r="BD226" s="49"/>
    </row>
    <row r="227" spans="1:56" ht="13.2">
      <c r="A227" s="1">
        <v>21464</v>
      </c>
      <c r="B227" s="8">
        <v>0</v>
      </c>
      <c r="C227" s="6">
        <f t="shared" si="14"/>
        <v>29</v>
      </c>
      <c r="D227" s="8">
        <v>1991</v>
      </c>
      <c r="E227" s="55">
        <v>44133.836446759262</v>
      </c>
      <c r="F227" s="62">
        <v>3</v>
      </c>
      <c r="G227" s="8">
        <v>3</v>
      </c>
      <c r="H227" s="8">
        <v>3</v>
      </c>
      <c r="I227" s="8">
        <v>0</v>
      </c>
      <c r="J227" s="8">
        <v>2</v>
      </c>
      <c r="K227" s="8">
        <v>1</v>
      </c>
      <c r="L227" s="8">
        <v>2</v>
      </c>
      <c r="M227" s="8">
        <v>1</v>
      </c>
      <c r="N227" s="8">
        <v>1</v>
      </c>
      <c r="O227" s="8">
        <v>3</v>
      </c>
      <c r="P227" s="8">
        <v>0</v>
      </c>
      <c r="Q227" s="8">
        <v>3</v>
      </c>
      <c r="R227" s="8">
        <v>0</v>
      </c>
      <c r="S227" s="8">
        <v>1</v>
      </c>
      <c r="T227" s="8">
        <v>1</v>
      </c>
      <c r="U227" s="8">
        <v>2</v>
      </c>
      <c r="V227" s="8">
        <v>3</v>
      </c>
      <c r="W227" s="8">
        <v>3</v>
      </c>
      <c r="X227" s="8">
        <v>3</v>
      </c>
      <c r="Y227" s="8">
        <v>3</v>
      </c>
      <c r="Z227" s="20">
        <v>3</v>
      </c>
      <c r="AA227" s="8">
        <v>3</v>
      </c>
      <c r="AB227" s="8">
        <v>4</v>
      </c>
      <c r="AC227" s="8">
        <v>4</v>
      </c>
      <c r="AD227" s="8">
        <v>2</v>
      </c>
      <c r="AE227" s="8">
        <v>4</v>
      </c>
      <c r="AF227" s="8">
        <v>3</v>
      </c>
      <c r="AG227" s="8">
        <v>2</v>
      </c>
      <c r="AH227" s="8">
        <v>3</v>
      </c>
      <c r="AI227" s="8">
        <v>2</v>
      </c>
      <c r="AJ227" s="8">
        <v>2</v>
      </c>
      <c r="AK227" s="8">
        <v>4</v>
      </c>
      <c r="AL227" s="8">
        <v>2</v>
      </c>
      <c r="AM227" s="8">
        <v>2</v>
      </c>
      <c r="AN227" s="8">
        <v>5</v>
      </c>
      <c r="AO227" s="8">
        <v>3</v>
      </c>
      <c r="AP227" s="8">
        <v>2</v>
      </c>
      <c r="AQ227" s="8">
        <v>3</v>
      </c>
      <c r="AR227" s="8">
        <v>5</v>
      </c>
      <c r="AS227" s="8">
        <v>1</v>
      </c>
      <c r="AT227" s="8">
        <v>2</v>
      </c>
      <c r="AU227" s="8">
        <v>20</v>
      </c>
      <c r="AV227" s="11">
        <f t="shared" si="16"/>
        <v>38</v>
      </c>
      <c r="AW227" s="11">
        <f t="shared" si="17"/>
        <v>58</v>
      </c>
      <c r="AX227" s="11">
        <f t="shared" si="15"/>
        <v>28</v>
      </c>
      <c r="AY227" s="9"/>
      <c r="AZ227" s="9"/>
      <c r="BA227" s="9"/>
      <c r="BB227" s="9"/>
      <c r="BC227" s="9"/>
      <c r="BD227" s="49"/>
    </row>
    <row r="228" spans="1:56" ht="13.2">
      <c r="A228" s="1">
        <v>21477</v>
      </c>
      <c r="B228" s="8">
        <v>0</v>
      </c>
      <c r="C228" s="6">
        <f t="shared" si="14"/>
        <v>33</v>
      </c>
      <c r="D228" s="8">
        <v>1987</v>
      </c>
      <c r="E228" s="55">
        <v>44133.861724537041</v>
      </c>
      <c r="F228" s="66">
        <v>12</v>
      </c>
      <c r="G228" s="8">
        <v>2</v>
      </c>
      <c r="H228" s="8">
        <v>3</v>
      </c>
      <c r="I228" s="8">
        <v>1</v>
      </c>
      <c r="J228" s="8">
        <v>2</v>
      </c>
      <c r="K228" s="8">
        <v>1</v>
      </c>
      <c r="L228" s="8">
        <v>1</v>
      </c>
      <c r="M228" s="8">
        <v>1</v>
      </c>
      <c r="N228" s="8">
        <v>0</v>
      </c>
      <c r="O228" s="8">
        <v>1</v>
      </c>
      <c r="P228" s="8">
        <v>1</v>
      </c>
      <c r="Q228" s="8">
        <v>2</v>
      </c>
      <c r="R228" s="8">
        <v>1</v>
      </c>
      <c r="S228" s="8">
        <v>1</v>
      </c>
      <c r="T228" s="8">
        <v>1</v>
      </c>
      <c r="U228" s="8">
        <v>2</v>
      </c>
      <c r="V228" s="8">
        <v>2</v>
      </c>
      <c r="W228" s="8">
        <v>1</v>
      </c>
      <c r="X228" s="8">
        <v>1</v>
      </c>
      <c r="Y228" s="8">
        <v>2</v>
      </c>
      <c r="Z228" s="20">
        <v>0</v>
      </c>
      <c r="AA228" s="8">
        <v>30</v>
      </c>
      <c r="AB228" s="8">
        <v>6</v>
      </c>
      <c r="AC228" s="8">
        <v>5</v>
      </c>
      <c r="AD228" s="8">
        <v>5</v>
      </c>
      <c r="AE228" s="8">
        <v>4</v>
      </c>
      <c r="AF228" s="8">
        <v>4</v>
      </c>
      <c r="AG228" s="8">
        <v>7</v>
      </c>
      <c r="AH228" s="8">
        <v>4</v>
      </c>
      <c r="AI228" s="8">
        <v>3</v>
      </c>
      <c r="AJ228" s="8">
        <v>3</v>
      </c>
      <c r="AK228" s="8">
        <v>6</v>
      </c>
      <c r="AL228" s="8">
        <v>5</v>
      </c>
      <c r="AM228" s="8">
        <v>5</v>
      </c>
      <c r="AN228" s="8">
        <v>4</v>
      </c>
      <c r="AO228" s="8">
        <v>5</v>
      </c>
      <c r="AP228" s="8">
        <v>2</v>
      </c>
      <c r="AQ228" s="8">
        <v>6</v>
      </c>
      <c r="AR228" s="8">
        <v>8</v>
      </c>
      <c r="AS228" s="8">
        <v>5</v>
      </c>
      <c r="AT228" s="8">
        <v>3</v>
      </c>
      <c r="AU228" s="8">
        <v>-15</v>
      </c>
      <c r="AV228" s="11">
        <f t="shared" si="16"/>
        <v>26</v>
      </c>
      <c r="AW228" s="11">
        <f t="shared" si="17"/>
        <v>120</v>
      </c>
      <c r="AX228" s="11">
        <f t="shared" si="15"/>
        <v>20</v>
      </c>
      <c r="AY228" s="9"/>
      <c r="AZ228" s="9"/>
      <c r="BA228" s="9"/>
      <c r="BB228" s="9"/>
      <c r="BC228" s="9"/>
      <c r="BD228" s="49"/>
    </row>
    <row r="229" spans="1:56" ht="13.2">
      <c r="A229" s="1">
        <v>21493</v>
      </c>
      <c r="B229" s="8">
        <v>1</v>
      </c>
      <c r="C229" s="6">
        <f t="shared" si="14"/>
        <v>23</v>
      </c>
      <c r="D229" s="8">
        <v>1997</v>
      </c>
      <c r="E229" s="55">
        <v>44133.874895833331</v>
      </c>
      <c r="F229" s="66">
        <v>3</v>
      </c>
      <c r="G229" s="8">
        <v>0</v>
      </c>
      <c r="H229" s="8">
        <v>3</v>
      </c>
      <c r="I229" s="8">
        <v>0</v>
      </c>
      <c r="J229" s="8">
        <v>3</v>
      </c>
      <c r="K229" s="8">
        <v>3</v>
      </c>
      <c r="L229" s="8">
        <v>3</v>
      </c>
      <c r="M229" s="8">
        <v>3</v>
      </c>
      <c r="N229" s="8">
        <v>0</v>
      </c>
      <c r="O229" s="8">
        <v>3</v>
      </c>
      <c r="P229" s="8">
        <v>3</v>
      </c>
      <c r="Q229" s="8">
        <v>3</v>
      </c>
      <c r="R229" s="8">
        <v>3</v>
      </c>
      <c r="S229" s="8">
        <v>0</v>
      </c>
      <c r="T229" s="8">
        <v>2</v>
      </c>
      <c r="U229" s="8">
        <v>3</v>
      </c>
      <c r="V229" s="8">
        <v>3</v>
      </c>
      <c r="W229" s="8">
        <v>3</v>
      </c>
      <c r="X229" s="8">
        <v>2</v>
      </c>
      <c r="Y229" s="8">
        <v>2</v>
      </c>
      <c r="Z229" s="20">
        <v>0</v>
      </c>
      <c r="AA229" s="8">
        <v>3</v>
      </c>
      <c r="AB229" s="8">
        <v>13</v>
      </c>
      <c r="AC229" s="8">
        <v>3</v>
      </c>
      <c r="AD229" s="8">
        <v>1</v>
      </c>
      <c r="AE229" s="8">
        <v>9</v>
      </c>
      <c r="AF229" s="8">
        <v>2</v>
      </c>
      <c r="AG229" s="8">
        <v>4</v>
      </c>
      <c r="AH229" s="8">
        <v>9</v>
      </c>
      <c r="AI229" s="8">
        <v>3</v>
      </c>
      <c r="AJ229" s="8">
        <v>4</v>
      </c>
      <c r="AK229" s="8">
        <v>5</v>
      </c>
      <c r="AL229" s="8">
        <v>3</v>
      </c>
      <c r="AM229" s="8">
        <v>4</v>
      </c>
      <c r="AN229" s="8">
        <v>7</v>
      </c>
      <c r="AO229" s="8">
        <v>5</v>
      </c>
      <c r="AP229" s="8">
        <v>13</v>
      </c>
      <c r="AQ229" s="8">
        <v>5</v>
      </c>
      <c r="AR229" s="8">
        <v>4</v>
      </c>
      <c r="AS229" s="8">
        <v>3</v>
      </c>
      <c r="AT229" s="8">
        <v>3</v>
      </c>
      <c r="AU229" s="8">
        <v>79</v>
      </c>
      <c r="AV229" s="11">
        <f t="shared" si="16"/>
        <v>42</v>
      </c>
      <c r="AW229" s="11">
        <f t="shared" si="17"/>
        <v>103</v>
      </c>
      <c r="AX229" s="11">
        <f t="shared" si="15"/>
        <v>33</v>
      </c>
      <c r="AY229" s="9"/>
      <c r="AZ229" s="9"/>
      <c r="BA229" s="9"/>
      <c r="BB229" s="9"/>
      <c r="BC229" s="9"/>
      <c r="BD229" s="49"/>
    </row>
    <row r="230" spans="1:56" ht="13.2">
      <c r="A230" s="1">
        <v>21522</v>
      </c>
      <c r="B230" s="8">
        <v>0</v>
      </c>
      <c r="C230" s="6">
        <f t="shared" si="14"/>
        <v>40</v>
      </c>
      <c r="D230" s="8">
        <v>1980</v>
      </c>
      <c r="E230" s="55">
        <v>44133.903148148151</v>
      </c>
      <c r="F230" s="62">
        <v>1</v>
      </c>
      <c r="G230" s="8">
        <v>1</v>
      </c>
      <c r="H230" s="8">
        <v>1</v>
      </c>
      <c r="I230" s="8">
        <v>0</v>
      </c>
      <c r="J230" s="8">
        <v>0</v>
      </c>
      <c r="K230" s="8">
        <v>1</v>
      </c>
      <c r="L230" s="8">
        <v>0</v>
      </c>
      <c r="M230" s="8">
        <v>0</v>
      </c>
      <c r="N230" s="8">
        <v>0</v>
      </c>
      <c r="O230" s="8">
        <v>1</v>
      </c>
      <c r="P230" s="8">
        <v>1</v>
      </c>
      <c r="Q230" s="8">
        <v>2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1</v>
      </c>
      <c r="X230" s="8">
        <v>1</v>
      </c>
      <c r="Y230" s="8">
        <v>0</v>
      </c>
      <c r="Z230" s="20">
        <v>1</v>
      </c>
      <c r="AA230" s="8">
        <v>10</v>
      </c>
      <c r="AB230" s="8">
        <v>8</v>
      </c>
      <c r="AC230" s="8">
        <v>5</v>
      </c>
      <c r="AD230" s="8">
        <v>4</v>
      </c>
      <c r="AE230" s="8">
        <v>8</v>
      </c>
      <c r="AF230" s="8">
        <v>3</v>
      </c>
      <c r="AG230" s="8">
        <v>4</v>
      </c>
      <c r="AH230" s="8">
        <v>4</v>
      </c>
      <c r="AI230" s="8">
        <v>4</v>
      </c>
      <c r="AJ230" s="8">
        <v>6</v>
      </c>
      <c r="AK230" s="8">
        <v>7</v>
      </c>
      <c r="AL230" s="8">
        <v>5</v>
      </c>
      <c r="AM230" s="8">
        <v>4</v>
      </c>
      <c r="AN230" s="8">
        <v>4</v>
      </c>
      <c r="AO230" s="8">
        <v>7</v>
      </c>
      <c r="AP230" s="8">
        <v>4</v>
      </c>
      <c r="AQ230" s="8">
        <v>6</v>
      </c>
      <c r="AR230" s="8">
        <v>9</v>
      </c>
      <c r="AS230" s="8">
        <v>3</v>
      </c>
      <c r="AT230" s="8">
        <v>3</v>
      </c>
      <c r="AU230" s="8">
        <v>-24</v>
      </c>
      <c r="AV230" s="11">
        <f t="shared" si="16"/>
        <v>11</v>
      </c>
      <c r="AW230" s="11">
        <f t="shared" si="17"/>
        <v>108</v>
      </c>
      <c r="AX230" s="11">
        <f t="shared" si="15"/>
        <v>9</v>
      </c>
      <c r="AY230" s="9"/>
      <c r="AZ230" s="9"/>
      <c r="BA230" s="9"/>
      <c r="BB230" s="9"/>
      <c r="BC230" s="9"/>
      <c r="BD230" s="49"/>
    </row>
    <row r="231" spans="1:56" ht="13.2">
      <c r="A231" s="1">
        <v>21487</v>
      </c>
      <c r="B231" s="8">
        <v>0</v>
      </c>
      <c r="C231" s="6">
        <f t="shared" si="14"/>
        <v>28</v>
      </c>
      <c r="D231" s="8">
        <v>1992</v>
      </c>
      <c r="E231" s="55">
        <v>44133.911863425928</v>
      </c>
      <c r="F231" s="62">
        <v>4</v>
      </c>
      <c r="G231" s="8">
        <v>1</v>
      </c>
      <c r="H231" s="8">
        <v>2</v>
      </c>
      <c r="I231" s="8">
        <v>1</v>
      </c>
      <c r="J231" s="8">
        <v>3</v>
      </c>
      <c r="K231" s="8">
        <v>1</v>
      </c>
      <c r="L231" s="8">
        <v>2</v>
      </c>
      <c r="M231" s="8">
        <v>1</v>
      </c>
      <c r="N231" s="8">
        <v>1</v>
      </c>
      <c r="O231" s="8">
        <v>2</v>
      </c>
      <c r="P231" s="8">
        <v>2</v>
      </c>
      <c r="Q231" s="8">
        <v>2</v>
      </c>
      <c r="R231" s="8">
        <v>2</v>
      </c>
      <c r="S231" s="8">
        <v>2</v>
      </c>
      <c r="T231" s="8">
        <v>1</v>
      </c>
      <c r="U231" s="8">
        <v>2</v>
      </c>
      <c r="V231" s="8">
        <v>1</v>
      </c>
      <c r="W231" s="8">
        <v>2</v>
      </c>
      <c r="X231" s="8">
        <v>2</v>
      </c>
      <c r="Y231" s="8">
        <v>1</v>
      </c>
      <c r="Z231" s="20">
        <v>3</v>
      </c>
      <c r="AA231" s="8">
        <v>4</v>
      </c>
      <c r="AB231" s="8">
        <v>5</v>
      </c>
      <c r="AC231" s="8">
        <v>8</v>
      </c>
      <c r="AD231" s="8">
        <v>3</v>
      </c>
      <c r="AE231" s="8">
        <v>4</v>
      </c>
      <c r="AF231" s="8">
        <v>3</v>
      </c>
      <c r="AG231" s="8">
        <v>6</v>
      </c>
      <c r="AH231" s="8">
        <v>4</v>
      </c>
      <c r="AI231" s="8">
        <v>4</v>
      </c>
      <c r="AJ231" s="8">
        <v>4</v>
      </c>
      <c r="AK231" s="8">
        <v>6</v>
      </c>
      <c r="AL231" s="8">
        <v>6</v>
      </c>
      <c r="AM231" s="8">
        <v>4</v>
      </c>
      <c r="AN231" s="8">
        <v>5</v>
      </c>
      <c r="AO231" s="8">
        <v>6</v>
      </c>
      <c r="AP231" s="8">
        <v>4</v>
      </c>
      <c r="AQ231" s="8">
        <v>8</v>
      </c>
      <c r="AR231" s="8">
        <v>4</v>
      </c>
      <c r="AS231" s="8">
        <v>3</v>
      </c>
      <c r="AT231" s="8">
        <v>4</v>
      </c>
      <c r="AU231" s="8">
        <v>-19</v>
      </c>
      <c r="AV231" s="11">
        <f t="shared" si="16"/>
        <v>34</v>
      </c>
      <c r="AW231" s="11">
        <f t="shared" si="17"/>
        <v>95</v>
      </c>
      <c r="AX231" s="11">
        <f t="shared" si="15"/>
        <v>25</v>
      </c>
      <c r="AY231" s="9"/>
      <c r="AZ231" s="9"/>
      <c r="BA231" s="9"/>
      <c r="BB231" s="9"/>
      <c r="BC231" s="9"/>
      <c r="BD231" s="49"/>
    </row>
    <row r="232" spans="1:56" ht="13.2">
      <c r="A232" s="1">
        <v>21529</v>
      </c>
      <c r="B232" s="8">
        <v>0</v>
      </c>
      <c r="C232" s="6">
        <f t="shared" si="14"/>
        <v>22</v>
      </c>
      <c r="D232" s="8">
        <v>1998</v>
      </c>
      <c r="E232" s="55">
        <v>44133.919560185182</v>
      </c>
      <c r="F232" s="66">
        <v>12</v>
      </c>
      <c r="G232" s="8">
        <v>2</v>
      </c>
      <c r="H232" s="8">
        <v>2</v>
      </c>
      <c r="I232" s="8">
        <v>1</v>
      </c>
      <c r="J232" s="8">
        <v>1</v>
      </c>
      <c r="K232" s="8">
        <v>1</v>
      </c>
      <c r="L232" s="8">
        <v>1</v>
      </c>
      <c r="M232" s="8">
        <v>1</v>
      </c>
      <c r="N232" s="8">
        <v>1</v>
      </c>
      <c r="O232" s="8">
        <v>2</v>
      </c>
      <c r="P232" s="8">
        <v>1</v>
      </c>
      <c r="Q232" s="8">
        <v>2</v>
      </c>
      <c r="R232" s="8">
        <v>1</v>
      </c>
      <c r="S232" s="8">
        <v>2</v>
      </c>
      <c r="T232" s="8">
        <v>1</v>
      </c>
      <c r="U232" s="8">
        <v>1</v>
      </c>
      <c r="V232" s="8">
        <v>0</v>
      </c>
      <c r="W232" s="8">
        <v>1</v>
      </c>
      <c r="X232" s="8">
        <v>0</v>
      </c>
      <c r="Y232" s="8">
        <v>0</v>
      </c>
      <c r="Z232" s="20">
        <v>2</v>
      </c>
      <c r="AA232" s="8">
        <v>3</v>
      </c>
      <c r="AB232" s="8">
        <v>4</v>
      </c>
      <c r="AC232" s="8">
        <v>4</v>
      </c>
      <c r="AD232" s="8">
        <v>3</v>
      </c>
      <c r="AE232" s="8">
        <v>3</v>
      </c>
      <c r="AF232" s="8">
        <v>2</v>
      </c>
      <c r="AG232" s="8">
        <v>3</v>
      </c>
      <c r="AH232" s="8">
        <v>3</v>
      </c>
      <c r="AI232" s="8">
        <v>5</v>
      </c>
      <c r="AJ232" s="8">
        <v>2</v>
      </c>
      <c r="AK232" s="8">
        <v>4</v>
      </c>
      <c r="AL232" s="8">
        <v>3</v>
      </c>
      <c r="AM232" s="8">
        <v>4</v>
      </c>
      <c r="AN232" s="8">
        <v>3</v>
      </c>
      <c r="AO232" s="8">
        <v>3</v>
      </c>
      <c r="AP232" s="8">
        <v>3</v>
      </c>
      <c r="AQ232" s="8">
        <v>4</v>
      </c>
      <c r="AR232" s="8">
        <v>4</v>
      </c>
      <c r="AS232" s="8">
        <v>2</v>
      </c>
      <c r="AT232" s="8">
        <v>5</v>
      </c>
      <c r="AU232" s="8">
        <v>-16</v>
      </c>
      <c r="AV232" s="11">
        <f t="shared" si="16"/>
        <v>23</v>
      </c>
      <c r="AW232" s="11">
        <f t="shared" si="17"/>
        <v>67</v>
      </c>
      <c r="AX232" s="11">
        <f t="shared" si="15"/>
        <v>16</v>
      </c>
      <c r="AY232" s="9"/>
      <c r="AZ232" s="9"/>
      <c r="BA232" s="9"/>
      <c r="BB232" s="9"/>
      <c r="BC232" s="9"/>
      <c r="BD232" s="49"/>
    </row>
    <row r="233" spans="1:56" ht="13.2">
      <c r="A233" s="1">
        <v>21551</v>
      </c>
      <c r="B233" s="8">
        <v>0</v>
      </c>
      <c r="C233" s="6">
        <f t="shared" si="14"/>
        <v>29</v>
      </c>
      <c r="D233" s="8">
        <v>1991</v>
      </c>
      <c r="E233" s="55">
        <v>44133.993078703701</v>
      </c>
      <c r="F233" s="62">
        <v>4</v>
      </c>
      <c r="G233" s="8">
        <v>1</v>
      </c>
      <c r="H233" s="8">
        <v>2</v>
      </c>
      <c r="I233" s="8">
        <v>0</v>
      </c>
      <c r="J233" s="8">
        <v>2</v>
      </c>
      <c r="K233" s="8">
        <v>1</v>
      </c>
      <c r="L233" s="8">
        <v>1</v>
      </c>
      <c r="M233" s="8">
        <v>1</v>
      </c>
      <c r="N233" s="8">
        <v>1</v>
      </c>
      <c r="O233" s="8">
        <v>1</v>
      </c>
      <c r="P233" s="8">
        <v>1</v>
      </c>
      <c r="Q233" s="8">
        <v>2</v>
      </c>
      <c r="R233" s="8">
        <v>1</v>
      </c>
      <c r="S233" s="8">
        <v>1</v>
      </c>
      <c r="T233" s="8">
        <v>2</v>
      </c>
      <c r="U233" s="8">
        <v>1</v>
      </c>
      <c r="V233" s="8">
        <v>1</v>
      </c>
      <c r="W233" s="8">
        <v>2</v>
      </c>
      <c r="X233" s="8">
        <v>2</v>
      </c>
      <c r="Y233" s="8">
        <v>2</v>
      </c>
      <c r="Z233" s="20">
        <v>1</v>
      </c>
      <c r="AA233" s="8">
        <v>8</v>
      </c>
      <c r="AB233" s="8">
        <v>8</v>
      </c>
      <c r="AC233" s="8">
        <v>3</v>
      </c>
      <c r="AD233" s="8">
        <v>4</v>
      </c>
      <c r="AE233" s="8">
        <v>5</v>
      </c>
      <c r="AF233" s="8">
        <v>4</v>
      </c>
      <c r="AG233" s="8">
        <v>3</v>
      </c>
      <c r="AH233" s="8">
        <v>4</v>
      </c>
      <c r="AI233" s="8">
        <v>3</v>
      </c>
      <c r="AJ233" s="8">
        <v>4</v>
      </c>
      <c r="AK233" s="8">
        <v>4</v>
      </c>
      <c r="AL233" s="8">
        <v>3</v>
      </c>
      <c r="AM233" s="8">
        <v>3</v>
      </c>
      <c r="AN233" s="8">
        <v>5</v>
      </c>
      <c r="AO233" s="8">
        <v>6</v>
      </c>
      <c r="AP233" s="8">
        <v>3</v>
      </c>
      <c r="AQ233" s="8">
        <v>3</v>
      </c>
      <c r="AR233" s="8">
        <v>4</v>
      </c>
      <c r="AS233" s="8">
        <v>4</v>
      </c>
      <c r="AT233" s="8">
        <v>3</v>
      </c>
      <c r="AU233" s="8">
        <v>-27</v>
      </c>
      <c r="AV233" s="11">
        <f t="shared" si="16"/>
        <v>26</v>
      </c>
      <c r="AW233" s="11">
        <f t="shared" si="17"/>
        <v>84</v>
      </c>
      <c r="AX233" s="11">
        <f t="shared" si="15"/>
        <v>20</v>
      </c>
      <c r="AY233" s="9"/>
      <c r="AZ233" s="9"/>
      <c r="BA233" s="9"/>
      <c r="BB233" s="9"/>
      <c r="BC233" s="9"/>
      <c r="BD233" s="49"/>
    </row>
    <row r="234" spans="1:56" ht="13.2">
      <c r="A234" s="1">
        <v>21556</v>
      </c>
      <c r="B234" s="8">
        <v>0</v>
      </c>
      <c r="C234" s="6">
        <f t="shared" si="14"/>
        <v>32</v>
      </c>
      <c r="D234" s="8">
        <v>1988</v>
      </c>
      <c r="E234" s="55">
        <v>44134.039479166669</v>
      </c>
      <c r="F234" s="66">
        <v>3</v>
      </c>
      <c r="G234" s="8">
        <v>3</v>
      </c>
      <c r="H234" s="8">
        <v>2</v>
      </c>
      <c r="I234" s="8">
        <v>0</v>
      </c>
      <c r="J234" s="8">
        <v>3</v>
      </c>
      <c r="K234" s="8">
        <v>2</v>
      </c>
      <c r="L234" s="8">
        <v>1</v>
      </c>
      <c r="M234" s="8">
        <v>2</v>
      </c>
      <c r="N234" s="8">
        <v>0</v>
      </c>
      <c r="O234" s="8">
        <v>2</v>
      </c>
      <c r="P234" s="8">
        <v>2</v>
      </c>
      <c r="Q234" s="8">
        <v>3</v>
      </c>
      <c r="R234" s="8">
        <v>0</v>
      </c>
      <c r="S234" s="8">
        <v>0</v>
      </c>
      <c r="T234" s="8">
        <v>2</v>
      </c>
      <c r="U234" s="8">
        <v>3</v>
      </c>
      <c r="V234" s="8">
        <v>2</v>
      </c>
      <c r="W234" s="8">
        <v>2</v>
      </c>
      <c r="X234" s="8">
        <v>3</v>
      </c>
      <c r="Y234" s="8">
        <v>2</v>
      </c>
      <c r="Z234" s="20">
        <v>1</v>
      </c>
      <c r="AA234" s="8">
        <v>4</v>
      </c>
      <c r="AB234" s="8">
        <v>6</v>
      </c>
      <c r="AC234" s="8">
        <v>6</v>
      </c>
      <c r="AD234" s="8">
        <v>3</v>
      </c>
      <c r="AE234" s="8">
        <v>6</v>
      </c>
      <c r="AF234" s="8">
        <v>3</v>
      </c>
      <c r="AG234" s="8">
        <v>4</v>
      </c>
      <c r="AH234" s="8">
        <v>6</v>
      </c>
      <c r="AI234" s="8">
        <v>2</v>
      </c>
      <c r="AJ234" s="8">
        <v>3</v>
      </c>
      <c r="AK234" s="8">
        <v>4</v>
      </c>
      <c r="AL234" s="8">
        <v>3</v>
      </c>
      <c r="AM234" s="8">
        <v>4</v>
      </c>
      <c r="AN234" s="8">
        <v>7</v>
      </c>
      <c r="AO234" s="8">
        <v>6</v>
      </c>
      <c r="AP234" s="8">
        <v>4</v>
      </c>
      <c r="AQ234" s="8">
        <v>4</v>
      </c>
      <c r="AR234" s="8">
        <v>4</v>
      </c>
      <c r="AS234" s="8">
        <v>9</v>
      </c>
      <c r="AT234" s="8">
        <v>3</v>
      </c>
      <c r="AU234" s="8">
        <v>-2</v>
      </c>
      <c r="AV234" s="11">
        <f t="shared" si="16"/>
        <v>35</v>
      </c>
      <c r="AW234" s="11">
        <f t="shared" si="17"/>
        <v>91</v>
      </c>
      <c r="AX234" s="11">
        <f t="shared" si="15"/>
        <v>27</v>
      </c>
      <c r="AY234" s="9"/>
      <c r="AZ234" s="9"/>
      <c r="BA234" s="9"/>
      <c r="BB234" s="9"/>
      <c r="BC234" s="9"/>
      <c r="BD234" s="49"/>
    </row>
    <row r="235" spans="1:56" ht="13.2">
      <c r="A235" s="1">
        <v>21564</v>
      </c>
      <c r="B235" s="8">
        <v>0</v>
      </c>
      <c r="C235" s="6">
        <f t="shared" si="14"/>
        <v>21</v>
      </c>
      <c r="D235" s="8">
        <v>1999</v>
      </c>
      <c r="E235" s="55">
        <v>44134.300555555557</v>
      </c>
      <c r="F235" s="62">
        <v>10</v>
      </c>
      <c r="G235" s="8">
        <v>2</v>
      </c>
      <c r="H235" s="8">
        <v>1</v>
      </c>
      <c r="I235" s="8">
        <v>1</v>
      </c>
      <c r="J235" s="8">
        <v>3</v>
      </c>
      <c r="K235" s="8">
        <v>2</v>
      </c>
      <c r="L235" s="8">
        <v>2</v>
      </c>
      <c r="M235" s="8">
        <v>2</v>
      </c>
      <c r="N235" s="8">
        <v>2</v>
      </c>
      <c r="O235" s="8">
        <v>1</v>
      </c>
      <c r="P235" s="8">
        <v>1</v>
      </c>
      <c r="Q235" s="8">
        <v>1</v>
      </c>
      <c r="R235" s="8">
        <v>1</v>
      </c>
      <c r="S235" s="8">
        <v>2</v>
      </c>
      <c r="T235" s="8">
        <v>1</v>
      </c>
      <c r="U235" s="8">
        <v>2</v>
      </c>
      <c r="V235" s="8">
        <v>1</v>
      </c>
      <c r="W235" s="8">
        <v>2</v>
      </c>
      <c r="X235" s="8">
        <v>1</v>
      </c>
      <c r="Y235" s="8">
        <v>1</v>
      </c>
      <c r="Z235" s="20">
        <v>2</v>
      </c>
      <c r="AA235" s="8">
        <v>5</v>
      </c>
      <c r="AB235" s="8">
        <v>13</v>
      </c>
      <c r="AC235" s="8">
        <v>6</v>
      </c>
      <c r="AD235" s="8">
        <v>5</v>
      </c>
      <c r="AE235" s="8">
        <v>7</v>
      </c>
      <c r="AF235" s="8">
        <v>8</v>
      </c>
      <c r="AG235" s="8">
        <v>13</v>
      </c>
      <c r="AH235" s="8">
        <v>5</v>
      </c>
      <c r="AI235" s="8">
        <v>2</v>
      </c>
      <c r="AJ235" s="8">
        <v>4</v>
      </c>
      <c r="AK235" s="8">
        <v>4</v>
      </c>
      <c r="AL235" s="8">
        <v>5</v>
      </c>
      <c r="AM235" s="8">
        <v>3</v>
      </c>
      <c r="AN235" s="8">
        <v>8</v>
      </c>
      <c r="AO235" s="8">
        <v>6</v>
      </c>
      <c r="AP235" s="8">
        <v>6</v>
      </c>
      <c r="AQ235" s="8">
        <v>5</v>
      </c>
      <c r="AR235" s="8">
        <v>12</v>
      </c>
      <c r="AS235" s="8">
        <v>7</v>
      </c>
      <c r="AT235" s="8">
        <v>6</v>
      </c>
      <c r="AU235" s="8">
        <v>-25</v>
      </c>
      <c r="AV235" s="11">
        <f t="shared" si="16"/>
        <v>31</v>
      </c>
      <c r="AW235" s="11">
        <f t="shared" si="17"/>
        <v>130</v>
      </c>
      <c r="AX235" s="11">
        <f t="shared" si="15"/>
        <v>22</v>
      </c>
      <c r="AY235" s="9"/>
      <c r="AZ235" s="9"/>
      <c r="BA235" s="9"/>
      <c r="BB235" s="9"/>
      <c r="BC235" s="9"/>
      <c r="BD235" s="49"/>
    </row>
    <row r="236" spans="1:56" ht="13.2">
      <c r="A236" s="1">
        <v>21575</v>
      </c>
      <c r="B236" s="8">
        <v>0</v>
      </c>
      <c r="C236" s="6">
        <f t="shared" si="14"/>
        <v>20</v>
      </c>
      <c r="D236" s="8">
        <v>2000</v>
      </c>
      <c r="E236" s="55">
        <v>44134.341932870368</v>
      </c>
      <c r="F236" s="66">
        <v>10</v>
      </c>
      <c r="G236" s="8">
        <v>3</v>
      </c>
      <c r="H236" s="8">
        <v>3</v>
      </c>
      <c r="I236" s="8">
        <v>1</v>
      </c>
      <c r="J236" s="8">
        <v>0</v>
      </c>
      <c r="K236" s="8">
        <v>3</v>
      </c>
      <c r="L236" s="8">
        <v>3</v>
      </c>
      <c r="M236" s="8">
        <v>3</v>
      </c>
      <c r="N236" s="8">
        <v>2</v>
      </c>
      <c r="O236" s="8">
        <v>2</v>
      </c>
      <c r="P236" s="8">
        <v>3</v>
      </c>
      <c r="Q236" s="8">
        <v>3</v>
      </c>
      <c r="R236" s="8">
        <v>1</v>
      </c>
      <c r="S236" s="8">
        <v>1</v>
      </c>
      <c r="T236" s="8">
        <v>3</v>
      </c>
      <c r="U236" s="8">
        <v>2</v>
      </c>
      <c r="V236" s="8">
        <v>3</v>
      </c>
      <c r="W236" s="8">
        <v>2</v>
      </c>
      <c r="X236" s="8">
        <v>3</v>
      </c>
      <c r="Y236" s="8">
        <v>3</v>
      </c>
      <c r="Z236" s="20">
        <v>3</v>
      </c>
      <c r="AA236" s="8">
        <v>3</v>
      </c>
      <c r="AB236" s="8">
        <v>3</v>
      </c>
      <c r="AC236" s="8">
        <v>2</v>
      </c>
      <c r="AD236" s="8">
        <v>3</v>
      </c>
      <c r="AE236" s="8">
        <v>4</v>
      </c>
      <c r="AF236" s="8">
        <v>2</v>
      </c>
      <c r="AG236" s="8">
        <v>3</v>
      </c>
      <c r="AH236" s="8">
        <v>3</v>
      </c>
      <c r="AI236" s="8">
        <v>2</v>
      </c>
      <c r="AJ236" s="8">
        <v>2</v>
      </c>
      <c r="AK236" s="8">
        <v>3</v>
      </c>
      <c r="AL236" s="8">
        <v>2</v>
      </c>
      <c r="AM236" s="8">
        <v>5</v>
      </c>
      <c r="AN236" s="8">
        <v>3</v>
      </c>
      <c r="AO236" s="8">
        <v>4</v>
      </c>
      <c r="AP236" s="8">
        <v>3</v>
      </c>
      <c r="AQ236" s="8">
        <v>3</v>
      </c>
      <c r="AR236" s="8">
        <v>4</v>
      </c>
      <c r="AS236" s="8">
        <v>3</v>
      </c>
      <c r="AT236" s="8">
        <v>2</v>
      </c>
      <c r="AU236" s="8">
        <v>23</v>
      </c>
      <c r="AV236" s="11">
        <f t="shared" si="16"/>
        <v>47</v>
      </c>
      <c r="AW236" s="11">
        <f t="shared" si="17"/>
        <v>59</v>
      </c>
      <c r="AX236" s="11">
        <f t="shared" si="15"/>
        <v>34</v>
      </c>
      <c r="AY236" s="9"/>
      <c r="AZ236" s="9"/>
      <c r="BA236" s="9"/>
      <c r="BB236" s="9"/>
      <c r="BC236" s="9"/>
      <c r="BD236" s="49"/>
    </row>
    <row r="237" spans="1:56" ht="13.2">
      <c r="A237" s="1">
        <v>21440</v>
      </c>
      <c r="B237" s="8">
        <v>0</v>
      </c>
      <c r="C237" s="6">
        <f t="shared" si="14"/>
        <v>37</v>
      </c>
      <c r="D237" s="8">
        <v>1983</v>
      </c>
      <c r="E237" s="55">
        <v>44134.360474537039</v>
      </c>
      <c r="F237" s="66">
        <v>2</v>
      </c>
      <c r="G237" s="8">
        <v>2</v>
      </c>
      <c r="H237" s="8">
        <v>3</v>
      </c>
      <c r="I237" s="8">
        <v>1</v>
      </c>
      <c r="J237" s="8">
        <v>3</v>
      </c>
      <c r="K237" s="8">
        <v>2</v>
      </c>
      <c r="L237" s="8">
        <v>2</v>
      </c>
      <c r="M237" s="8">
        <v>1</v>
      </c>
      <c r="N237" s="8">
        <v>1</v>
      </c>
      <c r="O237" s="8">
        <v>2</v>
      </c>
      <c r="P237" s="8">
        <v>3</v>
      </c>
      <c r="Q237" s="8">
        <v>3</v>
      </c>
      <c r="R237" s="8">
        <v>1</v>
      </c>
      <c r="S237" s="8">
        <v>1</v>
      </c>
      <c r="T237" s="8">
        <v>1</v>
      </c>
      <c r="U237" s="8">
        <v>3</v>
      </c>
      <c r="V237" s="8">
        <v>2</v>
      </c>
      <c r="W237" s="8">
        <v>2</v>
      </c>
      <c r="X237" s="8">
        <v>1</v>
      </c>
      <c r="Y237" s="8">
        <v>2</v>
      </c>
      <c r="Z237" s="20">
        <v>1</v>
      </c>
      <c r="AA237" s="8">
        <v>10</v>
      </c>
      <c r="AB237" s="8">
        <v>5</v>
      </c>
      <c r="AC237" s="8">
        <v>15</v>
      </c>
      <c r="AD237" s="8">
        <v>2</v>
      </c>
      <c r="AE237" s="8">
        <v>7</v>
      </c>
      <c r="AF237" s="8">
        <v>5</v>
      </c>
      <c r="AG237" s="8">
        <v>6</v>
      </c>
      <c r="AH237" s="8">
        <v>6</v>
      </c>
      <c r="AI237" s="8">
        <v>4</v>
      </c>
      <c r="AJ237" s="8">
        <v>2</v>
      </c>
      <c r="AK237" s="8">
        <v>6</v>
      </c>
      <c r="AL237" s="8">
        <v>7</v>
      </c>
      <c r="AM237" s="8">
        <v>6</v>
      </c>
      <c r="AN237" s="8">
        <v>4</v>
      </c>
      <c r="AO237" s="8">
        <v>6</v>
      </c>
      <c r="AP237" s="8">
        <v>4</v>
      </c>
      <c r="AQ237" s="8">
        <v>3</v>
      </c>
      <c r="AR237" s="8">
        <v>7</v>
      </c>
      <c r="AS237" s="8">
        <v>5</v>
      </c>
      <c r="AT237" s="8">
        <v>4</v>
      </c>
      <c r="AU237" s="8">
        <v>-21</v>
      </c>
      <c r="AV237" s="11">
        <f t="shared" si="16"/>
        <v>37</v>
      </c>
      <c r="AW237" s="11">
        <f t="shared" si="17"/>
        <v>114</v>
      </c>
      <c r="AX237" s="11">
        <f t="shared" si="15"/>
        <v>28</v>
      </c>
      <c r="AY237" s="9"/>
      <c r="AZ237" s="9"/>
      <c r="BA237" s="9"/>
      <c r="BB237" s="9"/>
      <c r="BC237" s="9"/>
      <c r="BD237" s="49"/>
    </row>
    <row r="238" spans="1:56" ht="13.2">
      <c r="A238" s="1">
        <v>21583</v>
      </c>
      <c r="B238" s="8">
        <v>0</v>
      </c>
      <c r="C238" s="6">
        <f t="shared" si="14"/>
        <v>20</v>
      </c>
      <c r="D238" s="8">
        <v>2000</v>
      </c>
      <c r="E238" s="55">
        <v>44134.365266203706</v>
      </c>
      <c r="F238" s="62">
        <v>6</v>
      </c>
      <c r="G238" s="8">
        <v>2</v>
      </c>
      <c r="H238" s="8">
        <v>1</v>
      </c>
      <c r="I238" s="8">
        <v>1</v>
      </c>
      <c r="J238" s="8">
        <v>2</v>
      </c>
      <c r="K238" s="8">
        <v>0</v>
      </c>
      <c r="L238" s="8">
        <v>2</v>
      </c>
      <c r="M238" s="8">
        <v>1</v>
      </c>
      <c r="N238" s="8">
        <v>1</v>
      </c>
      <c r="O238" s="8">
        <v>2</v>
      </c>
      <c r="P238" s="8">
        <v>1</v>
      </c>
      <c r="Q238" s="8">
        <v>1</v>
      </c>
      <c r="R238" s="8">
        <v>2</v>
      </c>
      <c r="S238" s="8">
        <v>3</v>
      </c>
      <c r="T238" s="8">
        <v>1</v>
      </c>
      <c r="U238" s="8">
        <v>1</v>
      </c>
      <c r="V238" s="8">
        <v>2</v>
      </c>
      <c r="W238" s="8">
        <v>1</v>
      </c>
      <c r="X238" s="8">
        <v>2</v>
      </c>
      <c r="Y238" s="8">
        <v>1</v>
      </c>
      <c r="Z238" s="20">
        <v>0</v>
      </c>
      <c r="AA238" s="8">
        <v>4</v>
      </c>
      <c r="AB238" s="8">
        <v>5</v>
      </c>
      <c r="AC238" s="8">
        <v>3</v>
      </c>
      <c r="AD238" s="8">
        <v>2</v>
      </c>
      <c r="AE238" s="8">
        <v>5</v>
      </c>
      <c r="AF238" s="8">
        <v>2</v>
      </c>
      <c r="AG238" s="8">
        <v>3</v>
      </c>
      <c r="AH238" s="8">
        <v>3</v>
      </c>
      <c r="AI238" s="8">
        <v>2</v>
      </c>
      <c r="AJ238" s="8">
        <v>3</v>
      </c>
      <c r="AK238" s="8">
        <v>4</v>
      </c>
      <c r="AL238" s="8">
        <v>5</v>
      </c>
      <c r="AM238" s="8">
        <v>3</v>
      </c>
      <c r="AN238" s="8">
        <v>6</v>
      </c>
      <c r="AO238" s="8">
        <v>5</v>
      </c>
      <c r="AP238" s="8">
        <v>4</v>
      </c>
      <c r="AQ238" s="8">
        <v>6</v>
      </c>
      <c r="AR238" s="8">
        <v>3</v>
      </c>
      <c r="AS238" s="8">
        <v>3</v>
      </c>
      <c r="AT238" s="8">
        <v>3</v>
      </c>
      <c r="AU238" s="8">
        <v>-4</v>
      </c>
      <c r="AV238" s="11">
        <f t="shared" si="16"/>
        <v>27</v>
      </c>
      <c r="AW238" s="11">
        <f t="shared" si="17"/>
        <v>74</v>
      </c>
      <c r="AX238" s="11">
        <f t="shared" si="15"/>
        <v>23</v>
      </c>
      <c r="AY238" s="9"/>
      <c r="AZ238" s="9"/>
      <c r="BA238" s="9"/>
      <c r="BB238" s="9"/>
      <c r="BC238" s="9"/>
      <c r="BD238" s="49"/>
    </row>
    <row r="239" spans="1:56" ht="13.2">
      <c r="A239" s="1">
        <v>21602</v>
      </c>
      <c r="B239" s="8">
        <v>0</v>
      </c>
      <c r="C239" s="6">
        <f t="shared" si="14"/>
        <v>17</v>
      </c>
      <c r="D239" s="8">
        <v>2003</v>
      </c>
      <c r="E239" s="55">
        <v>44134.40730324074</v>
      </c>
      <c r="F239" s="62">
        <v>3</v>
      </c>
      <c r="G239" s="8">
        <v>1</v>
      </c>
      <c r="H239" s="8">
        <v>2</v>
      </c>
      <c r="I239" s="8">
        <v>0</v>
      </c>
      <c r="J239" s="8">
        <v>0</v>
      </c>
      <c r="K239" s="8">
        <v>0</v>
      </c>
      <c r="L239" s="8">
        <v>1</v>
      </c>
      <c r="M239" s="8">
        <v>1</v>
      </c>
      <c r="N239" s="8">
        <v>1</v>
      </c>
      <c r="O239" s="8">
        <v>0</v>
      </c>
      <c r="P239" s="8">
        <v>2</v>
      </c>
      <c r="Q239" s="8">
        <v>1</v>
      </c>
      <c r="R239" s="8">
        <v>1</v>
      </c>
      <c r="S239" s="8">
        <v>2</v>
      </c>
      <c r="T239" s="8">
        <v>1</v>
      </c>
      <c r="U239" s="8">
        <v>0</v>
      </c>
      <c r="V239" s="8">
        <v>1</v>
      </c>
      <c r="W239" s="8">
        <v>1</v>
      </c>
      <c r="X239" s="8">
        <v>1</v>
      </c>
      <c r="Y239" s="8">
        <v>2</v>
      </c>
      <c r="Z239" s="20">
        <v>1</v>
      </c>
      <c r="AA239" s="8">
        <v>4</v>
      </c>
      <c r="AB239" s="8">
        <v>5</v>
      </c>
      <c r="AC239" s="8">
        <v>3</v>
      </c>
      <c r="AD239" s="8">
        <v>2</v>
      </c>
      <c r="AE239" s="8">
        <v>6</v>
      </c>
      <c r="AF239" s="8">
        <v>2</v>
      </c>
      <c r="AG239" s="8">
        <v>4</v>
      </c>
      <c r="AH239" s="8">
        <v>2</v>
      </c>
      <c r="AI239" s="8">
        <v>2</v>
      </c>
      <c r="AJ239" s="8">
        <v>3</v>
      </c>
      <c r="AK239" s="8">
        <v>3</v>
      </c>
      <c r="AL239" s="8">
        <v>8</v>
      </c>
      <c r="AM239" s="8">
        <v>5</v>
      </c>
      <c r="AN239" s="8">
        <v>3</v>
      </c>
      <c r="AO239" s="8">
        <v>6</v>
      </c>
      <c r="AP239" s="8">
        <v>2</v>
      </c>
      <c r="AQ239" s="8">
        <v>3</v>
      </c>
      <c r="AR239" s="8">
        <v>4</v>
      </c>
      <c r="AS239" s="8">
        <v>3</v>
      </c>
      <c r="AT239" s="8">
        <v>2</v>
      </c>
      <c r="AU239" s="8">
        <v>3</v>
      </c>
      <c r="AV239" s="11">
        <f t="shared" si="16"/>
        <v>19</v>
      </c>
      <c r="AW239" s="11">
        <f t="shared" si="17"/>
        <v>72</v>
      </c>
      <c r="AX239" s="11">
        <f t="shared" si="15"/>
        <v>14</v>
      </c>
      <c r="AY239" s="9"/>
      <c r="AZ239" s="9"/>
      <c r="BA239" s="9"/>
      <c r="BB239" s="9"/>
      <c r="BC239" s="9"/>
      <c r="BD239" s="49"/>
    </row>
    <row r="240" spans="1:56" ht="13.2">
      <c r="A240" s="1">
        <v>21624</v>
      </c>
      <c r="B240" s="8">
        <v>1</v>
      </c>
      <c r="C240" s="6">
        <f t="shared" si="14"/>
        <v>25</v>
      </c>
      <c r="D240" s="8">
        <v>1995</v>
      </c>
      <c r="E240" s="55">
        <v>44134.438356481478</v>
      </c>
      <c r="F240" s="62">
        <v>1.5</v>
      </c>
      <c r="G240" s="8">
        <v>2</v>
      </c>
      <c r="H240" s="8">
        <v>2</v>
      </c>
      <c r="I240" s="8">
        <v>1</v>
      </c>
      <c r="J240" s="8">
        <v>1</v>
      </c>
      <c r="K240" s="8">
        <v>2</v>
      </c>
      <c r="L240" s="8">
        <v>2</v>
      </c>
      <c r="M240" s="8">
        <v>0</v>
      </c>
      <c r="N240" s="8">
        <v>1</v>
      </c>
      <c r="O240" s="8">
        <v>2</v>
      </c>
      <c r="P240" s="8">
        <v>1</v>
      </c>
      <c r="Q240" s="8">
        <v>2</v>
      </c>
      <c r="R240" s="8">
        <v>1</v>
      </c>
      <c r="S240" s="8">
        <v>0</v>
      </c>
      <c r="T240" s="8">
        <v>1</v>
      </c>
      <c r="U240" s="8">
        <v>3</v>
      </c>
      <c r="V240" s="8">
        <v>2</v>
      </c>
      <c r="W240" s="8">
        <v>1</v>
      </c>
      <c r="X240" s="8">
        <v>1</v>
      </c>
      <c r="Y240" s="8">
        <v>0</v>
      </c>
      <c r="Z240" s="20">
        <v>2</v>
      </c>
      <c r="AA240" s="8">
        <v>16</v>
      </c>
      <c r="AB240" s="8">
        <v>12</v>
      </c>
      <c r="AC240" s="8">
        <v>19</v>
      </c>
      <c r="AD240" s="8">
        <v>7</v>
      </c>
      <c r="AE240" s="8">
        <v>25</v>
      </c>
      <c r="AF240" s="8">
        <v>23</v>
      </c>
      <c r="AG240" s="8">
        <v>8</v>
      </c>
      <c r="AH240" s="8">
        <v>9</v>
      </c>
      <c r="AI240" s="8">
        <v>29</v>
      </c>
      <c r="AJ240" s="8">
        <v>8</v>
      </c>
      <c r="AK240" s="8">
        <v>12</v>
      </c>
      <c r="AL240" s="8">
        <v>11</v>
      </c>
      <c r="AM240" s="8">
        <v>16</v>
      </c>
      <c r="AN240" s="8">
        <v>15</v>
      </c>
      <c r="AO240" s="8">
        <v>7</v>
      </c>
      <c r="AP240" s="8">
        <v>11</v>
      </c>
      <c r="AQ240" s="8">
        <v>29</v>
      </c>
      <c r="AR240" s="8">
        <v>7</v>
      </c>
      <c r="AS240" s="8">
        <v>6</v>
      </c>
      <c r="AT240" s="8">
        <v>8</v>
      </c>
      <c r="AU240" s="8">
        <v>-19</v>
      </c>
      <c r="AV240" s="11">
        <f t="shared" si="16"/>
        <v>27</v>
      </c>
      <c r="AW240" s="11">
        <f t="shared" si="17"/>
        <v>278</v>
      </c>
      <c r="AX240" s="11">
        <f t="shared" si="15"/>
        <v>19</v>
      </c>
      <c r="AY240" s="9"/>
      <c r="AZ240" s="9"/>
      <c r="BA240" s="9"/>
      <c r="BB240" s="9"/>
      <c r="BC240" s="9"/>
      <c r="BD240" s="49"/>
    </row>
    <row r="241" spans="1:56" ht="13.2">
      <c r="A241" s="1">
        <v>21643</v>
      </c>
      <c r="B241" s="8">
        <v>0</v>
      </c>
      <c r="C241" s="6">
        <f t="shared" si="14"/>
        <v>19</v>
      </c>
      <c r="D241" s="8">
        <v>2001</v>
      </c>
      <c r="E241" s="55">
        <v>44134.478148148148</v>
      </c>
      <c r="F241" s="62">
        <v>8</v>
      </c>
      <c r="G241" s="8">
        <v>3</v>
      </c>
      <c r="H241" s="8">
        <v>3</v>
      </c>
      <c r="I241" s="8">
        <v>2</v>
      </c>
      <c r="J241" s="8">
        <v>2</v>
      </c>
      <c r="K241" s="8">
        <v>2</v>
      </c>
      <c r="L241" s="8">
        <v>2</v>
      </c>
      <c r="M241" s="8">
        <v>1</v>
      </c>
      <c r="N241" s="8">
        <v>1</v>
      </c>
      <c r="O241" s="8">
        <v>3</v>
      </c>
      <c r="P241" s="8">
        <v>2</v>
      </c>
      <c r="Q241" s="8">
        <v>3</v>
      </c>
      <c r="R241" s="8">
        <v>2</v>
      </c>
      <c r="S241" s="8">
        <v>2</v>
      </c>
      <c r="T241" s="8">
        <v>2</v>
      </c>
      <c r="U241" s="8">
        <v>2</v>
      </c>
      <c r="V241" s="8">
        <v>3</v>
      </c>
      <c r="W241" s="8">
        <v>3</v>
      </c>
      <c r="X241" s="8">
        <v>3</v>
      </c>
      <c r="Y241" s="8">
        <v>3</v>
      </c>
      <c r="Z241" s="20">
        <v>3</v>
      </c>
      <c r="AA241" s="8">
        <v>4</v>
      </c>
      <c r="AB241" s="8">
        <v>3</v>
      </c>
      <c r="AC241" s="8">
        <v>4</v>
      </c>
      <c r="AD241" s="8">
        <v>2</v>
      </c>
      <c r="AE241" s="8">
        <v>5</v>
      </c>
      <c r="AF241" s="8">
        <v>3</v>
      </c>
      <c r="AG241" s="8">
        <v>5</v>
      </c>
      <c r="AH241" s="8">
        <v>3</v>
      </c>
      <c r="AI241" s="8">
        <v>2</v>
      </c>
      <c r="AJ241" s="8">
        <v>3</v>
      </c>
      <c r="AK241" s="8">
        <v>4</v>
      </c>
      <c r="AL241" s="8">
        <v>3</v>
      </c>
      <c r="AM241" s="8">
        <v>4</v>
      </c>
      <c r="AN241" s="8">
        <v>3</v>
      </c>
      <c r="AO241" s="8">
        <v>5</v>
      </c>
      <c r="AP241" s="8">
        <v>3</v>
      </c>
      <c r="AQ241" s="8">
        <v>3</v>
      </c>
      <c r="AR241" s="8">
        <v>4</v>
      </c>
      <c r="AS241" s="8">
        <v>3</v>
      </c>
      <c r="AT241" s="8">
        <v>2</v>
      </c>
      <c r="AU241" s="8">
        <v>-23</v>
      </c>
      <c r="AV241" s="11">
        <f t="shared" si="16"/>
        <v>47</v>
      </c>
      <c r="AW241" s="11">
        <f t="shared" si="17"/>
        <v>68</v>
      </c>
      <c r="AX241" s="11">
        <f t="shared" si="15"/>
        <v>37</v>
      </c>
      <c r="AY241" s="9"/>
      <c r="AZ241" s="9"/>
      <c r="BA241" s="9"/>
      <c r="BB241" s="9"/>
      <c r="BC241" s="9"/>
      <c r="BD241" s="49"/>
    </row>
    <row r="242" spans="1:56" ht="13.2">
      <c r="A242" s="1">
        <v>21654</v>
      </c>
      <c r="B242" s="8">
        <v>0</v>
      </c>
      <c r="C242" s="6">
        <f t="shared" si="14"/>
        <v>16</v>
      </c>
      <c r="D242" s="8">
        <v>2004</v>
      </c>
      <c r="E242" s="55">
        <v>44134.506793981483</v>
      </c>
      <c r="F242" s="62">
        <v>7</v>
      </c>
      <c r="G242" s="8">
        <v>2</v>
      </c>
      <c r="H242" s="8">
        <v>3</v>
      </c>
      <c r="I242" s="8">
        <v>1</v>
      </c>
      <c r="J242" s="8">
        <v>1</v>
      </c>
      <c r="K242" s="8">
        <v>1</v>
      </c>
      <c r="L242" s="8">
        <v>2</v>
      </c>
      <c r="M242" s="8">
        <v>0</v>
      </c>
      <c r="N242" s="8">
        <v>0</v>
      </c>
      <c r="O242" s="8">
        <v>2</v>
      </c>
      <c r="P242" s="8">
        <v>1</v>
      </c>
      <c r="Q242" s="8">
        <v>2</v>
      </c>
      <c r="R242" s="8">
        <v>2</v>
      </c>
      <c r="S242" s="8">
        <v>3</v>
      </c>
      <c r="T242" s="8">
        <v>1</v>
      </c>
      <c r="U242" s="8">
        <v>2</v>
      </c>
      <c r="V242" s="8">
        <v>2</v>
      </c>
      <c r="W242" s="8">
        <v>2</v>
      </c>
      <c r="X242" s="8">
        <v>1</v>
      </c>
      <c r="Y242" s="8">
        <v>1</v>
      </c>
      <c r="Z242" s="20">
        <v>1</v>
      </c>
      <c r="AA242" s="8">
        <v>4</v>
      </c>
      <c r="AB242" s="8">
        <v>3</v>
      </c>
      <c r="AC242" s="8">
        <v>4</v>
      </c>
      <c r="AD242" s="8">
        <v>2</v>
      </c>
      <c r="AE242" s="8">
        <v>6</v>
      </c>
      <c r="AF242" s="8">
        <v>2</v>
      </c>
      <c r="AG242" s="8">
        <v>17</v>
      </c>
      <c r="AH242" s="8">
        <v>6</v>
      </c>
      <c r="AI242" s="8">
        <v>4</v>
      </c>
      <c r="AJ242" s="8">
        <v>3</v>
      </c>
      <c r="AK242" s="8">
        <v>6</v>
      </c>
      <c r="AL242" s="8">
        <v>9</v>
      </c>
      <c r="AM242" s="8">
        <v>11</v>
      </c>
      <c r="AN242" s="8">
        <v>5</v>
      </c>
      <c r="AO242" s="8">
        <v>6</v>
      </c>
      <c r="AP242" s="8">
        <v>5</v>
      </c>
      <c r="AQ242" s="8">
        <v>3</v>
      </c>
      <c r="AR242" s="8">
        <v>7</v>
      </c>
      <c r="AS242" s="8">
        <v>2</v>
      </c>
      <c r="AT242" s="8">
        <v>8</v>
      </c>
      <c r="AU242" s="8">
        <v>-13</v>
      </c>
      <c r="AV242" s="11">
        <f t="shared" si="16"/>
        <v>30</v>
      </c>
      <c r="AW242" s="11">
        <f t="shared" si="17"/>
        <v>113</v>
      </c>
      <c r="AX242" s="11">
        <f t="shared" si="15"/>
        <v>24</v>
      </c>
      <c r="AY242" s="9"/>
      <c r="AZ242" s="9"/>
      <c r="BA242" s="9"/>
      <c r="BB242" s="9"/>
      <c r="BC242" s="9"/>
      <c r="BD242" s="49"/>
    </row>
    <row r="243" spans="1:56" ht="13.2">
      <c r="A243" s="1">
        <v>21651</v>
      </c>
      <c r="B243" s="8">
        <v>1</v>
      </c>
      <c r="C243" s="6">
        <f t="shared" si="14"/>
        <v>34</v>
      </c>
      <c r="D243" s="8">
        <v>1986</v>
      </c>
      <c r="E243" s="55">
        <v>44134.515925925924</v>
      </c>
      <c r="F243" s="62">
        <v>2</v>
      </c>
      <c r="G243" s="8">
        <v>2</v>
      </c>
      <c r="H243" s="8">
        <v>2</v>
      </c>
      <c r="I243" s="8">
        <v>1</v>
      </c>
      <c r="J243" s="8">
        <v>2</v>
      </c>
      <c r="K243" s="8">
        <v>2</v>
      </c>
      <c r="L243" s="8">
        <v>2</v>
      </c>
      <c r="M243" s="8">
        <v>0</v>
      </c>
      <c r="N243" s="8">
        <v>1</v>
      </c>
      <c r="O243" s="8">
        <v>1</v>
      </c>
      <c r="P243" s="8">
        <v>1</v>
      </c>
      <c r="Q243" s="8">
        <v>2</v>
      </c>
      <c r="R243" s="8">
        <v>1</v>
      </c>
      <c r="S243" s="8">
        <v>1</v>
      </c>
      <c r="T243" s="8">
        <v>1</v>
      </c>
      <c r="U243" s="8">
        <v>2</v>
      </c>
      <c r="V243" s="8">
        <v>2</v>
      </c>
      <c r="W243" s="8">
        <v>2</v>
      </c>
      <c r="X243" s="8">
        <v>1</v>
      </c>
      <c r="Y243" s="8">
        <v>1</v>
      </c>
      <c r="Z243" s="20">
        <v>1</v>
      </c>
      <c r="AA243" s="8">
        <v>4</v>
      </c>
      <c r="AB243" s="8">
        <v>4</v>
      </c>
      <c r="AC243" s="8">
        <v>6</v>
      </c>
      <c r="AD243" s="8">
        <v>2</v>
      </c>
      <c r="AE243" s="8">
        <v>6</v>
      </c>
      <c r="AF243" s="8">
        <v>3</v>
      </c>
      <c r="AG243" s="8">
        <v>10</v>
      </c>
      <c r="AH243" s="8">
        <v>5</v>
      </c>
      <c r="AI243" s="8">
        <v>3</v>
      </c>
      <c r="AJ243" s="8">
        <v>11</v>
      </c>
      <c r="AK243" s="8">
        <v>6</v>
      </c>
      <c r="AL243" s="8">
        <v>5</v>
      </c>
      <c r="AM243" s="8">
        <v>5</v>
      </c>
      <c r="AN243" s="8">
        <v>5</v>
      </c>
      <c r="AO243" s="8">
        <v>4</v>
      </c>
      <c r="AP243" s="8">
        <v>4</v>
      </c>
      <c r="AQ243" s="8">
        <v>5</v>
      </c>
      <c r="AR243" s="8">
        <v>9</v>
      </c>
      <c r="AS243" s="8">
        <v>15</v>
      </c>
      <c r="AT243" s="8">
        <v>2</v>
      </c>
      <c r="AU243" s="8">
        <v>-37</v>
      </c>
      <c r="AV243" s="11">
        <f t="shared" si="16"/>
        <v>28</v>
      </c>
      <c r="AW243" s="11">
        <f t="shared" si="17"/>
        <v>114</v>
      </c>
      <c r="AX243" s="11">
        <f t="shared" si="15"/>
        <v>22</v>
      </c>
      <c r="AY243" s="9"/>
      <c r="AZ243" s="9"/>
      <c r="BA243" s="9"/>
      <c r="BB243" s="9"/>
      <c r="BC243" s="9"/>
      <c r="BD243" s="49"/>
    </row>
    <row r="244" spans="1:56" ht="13.2">
      <c r="A244" s="1">
        <v>21665</v>
      </c>
      <c r="B244" s="8">
        <v>0</v>
      </c>
      <c r="C244" s="6">
        <f t="shared" si="14"/>
        <v>18</v>
      </c>
      <c r="D244" s="8">
        <v>2002</v>
      </c>
      <c r="E244" s="55">
        <v>44134.53261574074</v>
      </c>
      <c r="F244" s="66">
        <v>3</v>
      </c>
      <c r="G244" s="8">
        <v>2</v>
      </c>
      <c r="H244" s="8">
        <v>2</v>
      </c>
      <c r="I244" s="8">
        <v>2</v>
      </c>
      <c r="J244" s="8">
        <v>2</v>
      </c>
      <c r="K244" s="8">
        <v>1</v>
      </c>
      <c r="L244" s="8">
        <v>2</v>
      </c>
      <c r="M244" s="8">
        <v>0</v>
      </c>
      <c r="N244" s="8">
        <v>1</v>
      </c>
      <c r="O244" s="8">
        <v>2</v>
      </c>
      <c r="P244" s="8">
        <v>2</v>
      </c>
      <c r="Q244" s="8">
        <v>2</v>
      </c>
      <c r="R244" s="8">
        <v>0</v>
      </c>
      <c r="S244" s="8">
        <v>0</v>
      </c>
      <c r="T244" s="8">
        <v>2</v>
      </c>
      <c r="U244" s="8">
        <v>0</v>
      </c>
      <c r="V244" s="8">
        <v>1</v>
      </c>
      <c r="W244" s="8">
        <v>3</v>
      </c>
      <c r="X244" s="8">
        <v>2</v>
      </c>
      <c r="Y244" s="8">
        <v>1</v>
      </c>
      <c r="Z244" s="20">
        <v>3</v>
      </c>
      <c r="AA244" s="8">
        <v>7</v>
      </c>
      <c r="AB244" s="8">
        <v>3</v>
      </c>
      <c r="AC244" s="8">
        <v>3</v>
      </c>
      <c r="AD244" s="8">
        <v>4</v>
      </c>
      <c r="AE244" s="8">
        <v>4</v>
      </c>
      <c r="AF244" s="8">
        <v>4</v>
      </c>
      <c r="AG244" s="8">
        <v>7</v>
      </c>
      <c r="AH244" s="8">
        <v>3</v>
      </c>
      <c r="AI244" s="8">
        <v>3</v>
      </c>
      <c r="AJ244" s="8">
        <v>2</v>
      </c>
      <c r="AK244" s="8">
        <v>2</v>
      </c>
      <c r="AL244" s="8">
        <v>2</v>
      </c>
      <c r="AM244" s="8">
        <v>2</v>
      </c>
      <c r="AN244" s="8">
        <v>4</v>
      </c>
      <c r="AO244" s="8">
        <v>6</v>
      </c>
      <c r="AP244" s="8">
        <v>3</v>
      </c>
      <c r="AQ244" s="8">
        <v>4</v>
      </c>
      <c r="AR244" s="8">
        <v>3</v>
      </c>
      <c r="AS244" s="8">
        <v>3</v>
      </c>
      <c r="AT244" s="8">
        <v>2</v>
      </c>
      <c r="AU244" s="8">
        <v>-2</v>
      </c>
      <c r="AV244" s="11">
        <f t="shared" si="16"/>
        <v>30</v>
      </c>
      <c r="AW244" s="11">
        <f t="shared" si="17"/>
        <v>71</v>
      </c>
      <c r="AX244" s="11">
        <f t="shared" si="15"/>
        <v>24</v>
      </c>
      <c r="AY244" s="9"/>
      <c r="AZ244" s="9"/>
      <c r="BA244" s="9"/>
      <c r="BB244" s="9"/>
      <c r="BC244" s="9"/>
      <c r="BD244" s="49"/>
    </row>
    <row r="245" spans="1:56" ht="13.2">
      <c r="A245" s="1">
        <v>21669</v>
      </c>
      <c r="B245" s="8">
        <v>0</v>
      </c>
      <c r="C245" s="6">
        <f t="shared" si="14"/>
        <v>25</v>
      </c>
      <c r="D245" s="8">
        <v>1995</v>
      </c>
      <c r="E245" s="55">
        <v>44134.539872685185</v>
      </c>
      <c r="F245" s="62">
        <v>4</v>
      </c>
      <c r="G245" s="8">
        <v>3</v>
      </c>
      <c r="H245" s="8">
        <v>1</v>
      </c>
      <c r="I245" s="8">
        <v>1</v>
      </c>
      <c r="J245" s="8">
        <v>0</v>
      </c>
      <c r="K245" s="8">
        <v>0</v>
      </c>
      <c r="L245" s="8">
        <v>1</v>
      </c>
      <c r="M245" s="8">
        <v>0</v>
      </c>
      <c r="N245" s="8">
        <v>1</v>
      </c>
      <c r="O245" s="8">
        <v>0</v>
      </c>
      <c r="P245" s="8">
        <v>2</v>
      </c>
      <c r="Q245" s="8">
        <v>3</v>
      </c>
      <c r="R245" s="8">
        <v>0</v>
      </c>
      <c r="S245" s="8">
        <v>1</v>
      </c>
      <c r="T245" s="8">
        <v>0</v>
      </c>
      <c r="U245" s="8">
        <v>2</v>
      </c>
      <c r="V245" s="8">
        <v>2</v>
      </c>
      <c r="W245" s="8">
        <v>2</v>
      </c>
      <c r="X245" s="8">
        <v>2</v>
      </c>
      <c r="Y245" s="8">
        <v>0</v>
      </c>
      <c r="Z245" s="20">
        <v>0</v>
      </c>
      <c r="AA245" s="8">
        <v>3</v>
      </c>
      <c r="AB245" s="8">
        <v>5</v>
      </c>
      <c r="AC245" s="8">
        <v>3</v>
      </c>
      <c r="AD245" s="8">
        <v>2</v>
      </c>
      <c r="AE245" s="8">
        <v>2</v>
      </c>
      <c r="AF245" s="8">
        <v>3</v>
      </c>
      <c r="AG245" s="8">
        <v>3</v>
      </c>
      <c r="AH245" s="8">
        <v>3</v>
      </c>
      <c r="AI245" s="8">
        <v>2</v>
      </c>
      <c r="AJ245" s="8">
        <v>4</v>
      </c>
      <c r="AK245" s="8">
        <v>2</v>
      </c>
      <c r="AL245" s="8">
        <v>3</v>
      </c>
      <c r="AM245" s="8">
        <v>6</v>
      </c>
      <c r="AN245" s="8">
        <v>2</v>
      </c>
      <c r="AO245" s="8">
        <v>4</v>
      </c>
      <c r="AP245" s="8">
        <v>4</v>
      </c>
      <c r="AQ245" s="8">
        <v>3</v>
      </c>
      <c r="AR245" s="8">
        <v>3</v>
      </c>
      <c r="AS245" s="8">
        <v>2</v>
      </c>
      <c r="AT245" s="8">
        <v>2</v>
      </c>
      <c r="AU245" s="8">
        <v>18</v>
      </c>
      <c r="AV245" s="11">
        <f t="shared" si="16"/>
        <v>21</v>
      </c>
      <c r="AW245" s="11">
        <f t="shared" si="17"/>
        <v>61</v>
      </c>
      <c r="AX245" s="11">
        <f t="shared" si="15"/>
        <v>17</v>
      </c>
      <c r="AY245" s="9"/>
      <c r="AZ245" s="9"/>
      <c r="BA245" s="9"/>
      <c r="BB245" s="9"/>
      <c r="BC245" s="9"/>
      <c r="BD245" s="49"/>
    </row>
    <row r="246" spans="1:56" ht="13.2">
      <c r="A246" s="1">
        <v>19415</v>
      </c>
      <c r="B246" s="8">
        <v>0</v>
      </c>
      <c r="C246" s="6">
        <f t="shared" si="14"/>
        <v>28</v>
      </c>
      <c r="D246" s="8">
        <v>1992</v>
      </c>
      <c r="E246" s="55">
        <v>44134.567106481481</v>
      </c>
      <c r="F246" s="62">
        <v>8</v>
      </c>
      <c r="G246" s="8">
        <v>2</v>
      </c>
      <c r="H246" s="8">
        <v>3</v>
      </c>
      <c r="I246" s="8">
        <v>2</v>
      </c>
      <c r="J246" s="8">
        <v>3</v>
      </c>
      <c r="K246" s="8">
        <v>0</v>
      </c>
      <c r="L246" s="8">
        <v>1</v>
      </c>
      <c r="M246" s="8">
        <v>1</v>
      </c>
      <c r="N246" s="8">
        <v>0</v>
      </c>
      <c r="O246" s="8">
        <v>1</v>
      </c>
      <c r="P246" s="8">
        <v>3</v>
      </c>
      <c r="Q246" s="8">
        <v>2</v>
      </c>
      <c r="R246" s="8">
        <v>0</v>
      </c>
      <c r="S246" s="8">
        <v>1</v>
      </c>
      <c r="T246" s="8">
        <v>0</v>
      </c>
      <c r="U246" s="8">
        <v>2</v>
      </c>
      <c r="V246" s="8">
        <v>2</v>
      </c>
      <c r="W246" s="8">
        <v>3</v>
      </c>
      <c r="X246" s="8">
        <v>2</v>
      </c>
      <c r="Y246" s="8">
        <v>1</v>
      </c>
      <c r="Z246" s="20">
        <v>2</v>
      </c>
      <c r="AA246" s="8">
        <v>4</v>
      </c>
      <c r="AB246" s="8">
        <v>3</v>
      </c>
      <c r="AC246" s="8">
        <v>3</v>
      </c>
      <c r="AD246" s="8">
        <v>2</v>
      </c>
      <c r="AE246" s="8">
        <v>7</v>
      </c>
      <c r="AF246" s="8">
        <v>2</v>
      </c>
      <c r="AG246" s="8">
        <v>5</v>
      </c>
      <c r="AH246" s="8">
        <v>3</v>
      </c>
      <c r="AI246" s="8">
        <v>4</v>
      </c>
      <c r="AJ246" s="8">
        <v>5</v>
      </c>
      <c r="AK246" s="8">
        <v>4</v>
      </c>
      <c r="AL246" s="8">
        <v>4</v>
      </c>
      <c r="AM246" s="8">
        <v>5</v>
      </c>
      <c r="AN246" s="8">
        <v>5</v>
      </c>
      <c r="AO246" s="8">
        <v>5</v>
      </c>
      <c r="AP246" s="8">
        <v>13</v>
      </c>
      <c r="AQ246" s="8">
        <v>1</v>
      </c>
      <c r="AR246" s="8">
        <v>5</v>
      </c>
      <c r="AS246" s="8">
        <v>3</v>
      </c>
      <c r="AT246" s="8">
        <v>4</v>
      </c>
      <c r="AU246" s="8">
        <v>12</v>
      </c>
      <c r="AV246" s="11">
        <f t="shared" si="16"/>
        <v>31</v>
      </c>
      <c r="AW246" s="11">
        <f t="shared" si="17"/>
        <v>87</v>
      </c>
      <c r="AX246" s="11">
        <f t="shared" si="15"/>
        <v>23</v>
      </c>
      <c r="AY246" s="9"/>
      <c r="AZ246" s="9"/>
      <c r="BA246" s="9"/>
      <c r="BB246" s="9"/>
      <c r="BC246" s="9"/>
      <c r="BD246" s="49"/>
    </row>
    <row r="247" spans="1:56" ht="13.2">
      <c r="A247" s="1">
        <v>21675</v>
      </c>
      <c r="B247" s="8">
        <v>0</v>
      </c>
      <c r="C247" s="6">
        <f t="shared" si="14"/>
        <v>20</v>
      </c>
      <c r="D247" s="8">
        <v>2000</v>
      </c>
      <c r="E247" s="55">
        <v>44134.607025462959</v>
      </c>
      <c r="F247" s="62">
        <v>3</v>
      </c>
      <c r="G247" s="8">
        <v>3</v>
      </c>
      <c r="H247" s="8">
        <v>2</v>
      </c>
      <c r="I247" s="8">
        <v>2</v>
      </c>
      <c r="J247" s="8">
        <v>1</v>
      </c>
      <c r="K247" s="8">
        <v>1</v>
      </c>
      <c r="L247" s="8">
        <v>2</v>
      </c>
      <c r="M247" s="8">
        <v>2</v>
      </c>
      <c r="N247" s="8">
        <v>1</v>
      </c>
      <c r="O247" s="8">
        <v>2</v>
      </c>
      <c r="P247" s="8">
        <v>1</v>
      </c>
      <c r="Q247" s="8">
        <v>2</v>
      </c>
      <c r="R247" s="8">
        <v>2</v>
      </c>
      <c r="S247" s="8">
        <v>2</v>
      </c>
      <c r="T247" s="8">
        <v>1</v>
      </c>
      <c r="U247" s="8">
        <v>1</v>
      </c>
      <c r="V247" s="8">
        <v>2</v>
      </c>
      <c r="W247" s="8">
        <v>2</v>
      </c>
      <c r="X247" s="8">
        <v>1</v>
      </c>
      <c r="Y247" s="8">
        <v>3</v>
      </c>
      <c r="Z247" s="20">
        <v>0</v>
      </c>
      <c r="AA247" s="8">
        <v>2</v>
      </c>
      <c r="AB247" s="8">
        <v>4</v>
      </c>
      <c r="AC247" s="8">
        <v>3</v>
      </c>
      <c r="AD247" s="8">
        <v>3</v>
      </c>
      <c r="AE247" s="8">
        <v>4</v>
      </c>
      <c r="AF247" s="8">
        <v>5</v>
      </c>
      <c r="AG247" s="8">
        <v>4</v>
      </c>
      <c r="AH247" s="8">
        <v>2</v>
      </c>
      <c r="AI247" s="8">
        <v>4</v>
      </c>
      <c r="AJ247" s="8">
        <v>2</v>
      </c>
      <c r="AK247" s="8">
        <v>3</v>
      </c>
      <c r="AL247" s="8">
        <v>6</v>
      </c>
      <c r="AM247" s="8">
        <v>4</v>
      </c>
      <c r="AN247" s="8">
        <v>2</v>
      </c>
      <c r="AO247" s="8">
        <v>6</v>
      </c>
      <c r="AP247" s="8">
        <v>2</v>
      </c>
      <c r="AQ247" s="8">
        <v>3</v>
      </c>
      <c r="AR247" s="8">
        <v>6</v>
      </c>
      <c r="AS247" s="8">
        <v>3</v>
      </c>
      <c r="AT247" s="8">
        <v>3</v>
      </c>
      <c r="AU247" s="8">
        <v>-1</v>
      </c>
      <c r="AV247" s="11">
        <f t="shared" si="16"/>
        <v>33</v>
      </c>
      <c r="AW247" s="11">
        <f t="shared" si="17"/>
        <v>71</v>
      </c>
      <c r="AX247" s="11">
        <f t="shared" si="15"/>
        <v>27</v>
      </c>
      <c r="AY247" s="9"/>
      <c r="AZ247" s="9"/>
      <c r="BA247" s="9"/>
      <c r="BB247" s="9"/>
      <c r="BC247" s="9"/>
      <c r="BD247" s="49"/>
    </row>
    <row r="248" spans="1:56" ht="13.2">
      <c r="A248" s="1">
        <v>21701</v>
      </c>
      <c r="B248" s="8">
        <v>0</v>
      </c>
      <c r="C248" s="6">
        <f t="shared" si="14"/>
        <v>17</v>
      </c>
      <c r="D248" s="8">
        <v>2003</v>
      </c>
      <c r="E248" s="55">
        <v>44134.648495370369</v>
      </c>
      <c r="F248" s="62">
        <v>3</v>
      </c>
      <c r="G248" s="8">
        <v>1</v>
      </c>
      <c r="H248" s="8">
        <v>2</v>
      </c>
      <c r="I248" s="8">
        <v>0</v>
      </c>
      <c r="J248" s="8">
        <v>0</v>
      </c>
      <c r="K248" s="8">
        <v>2</v>
      </c>
      <c r="L248" s="8">
        <v>2</v>
      </c>
      <c r="M248" s="8">
        <v>2</v>
      </c>
      <c r="N248" s="8">
        <v>0</v>
      </c>
      <c r="O248" s="8">
        <v>1</v>
      </c>
      <c r="P248" s="8">
        <v>0</v>
      </c>
      <c r="Q248" s="8">
        <v>3</v>
      </c>
      <c r="R248" s="8">
        <v>3</v>
      </c>
      <c r="S248" s="8">
        <v>2</v>
      </c>
      <c r="T248" s="8">
        <v>2</v>
      </c>
      <c r="U248" s="8">
        <v>0</v>
      </c>
      <c r="V248" s="8">
        <v>2</v>
      </c>
      <c r="W248" s="8">
        <v>3</v>
      </c>
      <c r="X248" s="8">
        <v>3</v>
      </c>
      <c r="Y248" s="8">
        <v>3</v>
      </c>
      <c r="Z248" s="20">
        <v>3</v>
      </c>
      <c r="AA248" s="8">
        <v>8</v>
      </c>
      <c r="AB248" s="8">
        <v>5</v>
      </c>
      <c r="AC248" s="8">
        <v>5</v>
      </c>
      <c r="AD248" s="8">
        <v>2</v>
      </c>
      <c r="AE248" s="8">
        <v>9</v>
      </c>
      <c r="AF248" s="8">
        <v>3</v>
      </c>
      <c r="AG248" s="8">
        <v>7</v>
      </c>
      <c r="AH248" s="8">
        <v>2</v>
      </c>
      <c r="AI248" s="8">
        <v>12</v>
      </c>
      <c r="AJ248" s="8">
        <v>4</v>
      </c>
      <c r="AK248" s="8">
        <v>2</v>
      </c>
      <c r="AL248" s="8">
        <v>8</v>
      </c>
      <c r="AM248" s="8">
        <v>8</v>
      </c>
      <c r="AN248" s="8">
        <v>4</v>
      </c>
      <c r="AO248" s="8">
        <v>4</v>
      </c>
      <c r="AP248" s="8">
        <v>4</v>
      </c>
      <c r="AQ248" s="8">
        <v>3</v>
      </c>
      <c r="AR248" s="8">
        <v>8</v>
      </c>
      <c r="AS248" s="8">
        <v>4</v>
      </c>
      <c r="AT248" s="8">
        <v>4</v>
      </c>
      <c r="AU248" s="8">
        <v>28</v>
      </c>
      <c r="AV248" s="11">
        <f t="shared" si="16"/>
        <v>34</v>
      </c>
      <c r="AW248" s="11">
        <f t="shared" si="17"/>
        <v>106</v>
      </c>
      <c r="AX248" s="11">
        <f t="shared" si="15"/>
        <v>27</v>
      </c>
      <c r="AY248" s="9"/>
      <c r="AZ248" s="9"/>
      <c r="BA248" s="9"/>
      <c r="BB248" s="9"/>
      <c r="BC248" s="9"/>
      <c r="BD248" s="49"/>
    </row>
    <row r="249" spans="1:56" ht="13.2">
      <c r="A249" s="1">
        <v>21714</v>
      </c>
      <c r="B249" s="8">
        <v>0</v>
      </c>
      <c r="C249" s="6">
        <f t="shared" si="14"/>
        <v>25</v>
      </c>
      <c r="D249" s="8">
        <v>1995</v>
      </c>
      <c r="E249" s="55">
        <v>44134.702800925923</v>
      </c>
      <c r="F249" s="66">
        <v>1</v>
      </c>
      <c r="G249" s="8">
        <v>2</v>
      </c>
      <c r="H249" s="8">
        <v>2</v>
      </c>
      <c r="I249" s="8">
        <v>2</v>
      </c>
      <c r="J249" s="8">
        <v>2</v>
      </c>
      <c r="K249" s="8">
        <v>0</v>
      </c>
      <c r="L249" s="8">
        <v>1</v>
      </c>
      <c r="M249" s="8">
        <v>1</v>
      </c>
      <c r="N249" s="8">
        <v>3</v>
      </c>
      <c r="O249" s="8">
        <v>1</v>
      </c>
      <c r="P249" s="8">
        <v>1</v>
      </c>
      <c r="Q249" s="8">
        <v>1</v>
      </c>
      <c r="R249" s="8">
        <v>0</v>
      </c>
      <c r="S249" s="8">
        <v>1</v>
      </c>
      <c r="T249" s="8">
        <v>0</v>
      </c>
      <c r="U249" s="8">
        <v>3</v>
      </c>
      <c r="V249" s="8">
        <v>1</v>
      </c>
      <c r="W249" s="8">
        <v>1</v>
      </c>
      <c r="X249" s="8">
        <v>1</v>
      </c>
      <c r="Y249" s="8">
        <v>0</v>
      </c>
      <c r="Z249" s="20">
        <v>2</v>
      </c>
      <c r="AA249" s="8">
        <v>6</v>
      </c>
      <c r="AB249" s="8">
        <v>4</v>
      </c>
      <c r="AC249" s="8">
        <v>2</v>
      </c>
      <c r="AD249" s="8">
        <v>2</v>
      </c>
      <c r="AE249" s="8">
        <v>4</v>
      </c>
      <c r="AF249" s="8">
        <v>3</v>
      </c>
      <c r="AG249" s="8">
        <v>2</v>
      </c>
      <c r="AH249" s="8">
        <v>3</v>
      </c>
      <c r="AI249" s="8">
        <v>2</v>
      </c>
      <c r="AJ249" s="8">
        <v>7</v>
      </c>
      <c r="AK249" s="8">
        <v>2</v>
      </c>
      <c r="AL249" s="8">
        <v>3</v>
      </c>
      <c r="AM249" s="8">
        <v>3</v>
      </c>
      <c r="AN249" s="8">
        <v>3</v>
      </c>
      <c r="AO249" s="8">
        <v>3</v>
      </c>
      <c r="AP249" s="8">
        <v>2</v>
      </c>
      <c r="AQ249" s="8">
        <v>4</v>
      </c>
      <c r="AR249" s="8">
        <v>2</v>
      </c>
      <c r="AS249" s="8">
        <v>3</v>
      </c>
      <c r="AT249" s="8">
        <v>3</v>
      </c>
      <c r="AU249" s="8">
        <v>-15</v>
      </c>
      <c r="AV249" s="11">
        <f t="shared" si="16"/>
        <v>25</v>
      </c>
      <c r="AW249" s="11">
        <f t="shared" si="17"/>
        <v>63</v>
      </c>
      <c r="AX249" s="11">
        <f t="shared" si="15"/>
        <v>14</v>
      </c>
      <c r="AY249" s="9"/>
      <c r="AZ249" s="9"/>
      <c r="BA249" s="9"/>
      <c r="BB249" s="9"/>
      <c r="BC249" s="9"/>
      <c r="BD249" s="49"/>
    </row>
    <row r="250" spans="1:56" ht="13.2">
      <c r="A250" s="1">
        <v>21751</v>
      </c>
      <c r="B250" s="8">
        <v>0</v>
      </c>
      <c r="C250" s="6">
        <f t="shared" si="14"/>
        <v>20</v>
      </c>
      <c r="D250" s="8">
        <v>2000</v>
      </c>
      <c r="E250" s="55">
        <v>44134.7733912037</v>
      </c>
      <c r="F250" s="62">
        <v>6</v>
      </c>
      <c r="G250" s="8">
        <v>1</v>
      </c>
      <c r="H250" s="8">
        <v>2</v>
      </c>
      <c r="I250" s="8">
        <v>0</v>
      </c>
      <c r="J250" s="8">
        <v>2</v>
      </c>
      <c r="K250" s="8">
        <v>0</v>
      </c>
      <c r="L250" s="8">
        <v>2</v>
      </c>
      <c r="M250" s="8">
        <v>0</v>
      </c>
      <c r="N250" s="8">
        <v>1</v>
      </c>
      <c r="O250" s="8">
        <v>1</v>
      </c>
      <c r="P250" s="8">
        <v>0</v>
      </c>
      <c r="Q250" s="8">
        <v>3</v>
      </c>
      <c r="R250" s="8">
        <v>0</v>
      </c>
      <c r="S250" s="8">
        <v>2</v>
      </c>
      <c r="T250" s="8">
        <v>2</v>
      </c>
      <c r="U250" s="8">
        <v>2</v>
      </c>
      <c r="V250" s="8">
        <v>1</v>
      </c>
      <c r="W250" s="8">
        <v>1</v>
      </c>
      <c r="X250" s="8">
        <v>0</v>
      </c>
      <c r="Y250" s="8">
        <v>0</v>
      </c>
      <c r="Z250" s="20">
        <v>3</v>
      </c>
      <c r="AA250" s="8">
        <v>4</v>
      </c>
      <c r="AB250" s="8">
        <v>5</v>
      </c>
      <c r="AC250" s="8">
        <v>4</v>
      </c>
      <c r="AD250" s="8">
        <v>4</v>
      </c>
      <c r="AE250" s="8">
        <v>7</v>
      </c>
      <c r="AF250" s="8">
        <v>4</v>
      </c>
      <c r="AG250" s="8">
        <v>2</v>
      </c>
      <c r="AH250" s="8">
        <v>6</v>
      </c>
      <c r="AI250" s="8">
        <v>4</v>
      </c>
      <c r="AJ250" s="8">
        <v>10</v>
      </c>
      <c r="AK250" s="8">
        <v>14</v>
      </c>
      <c r="AL250" s="8">
        <v>5</v>
      </c>
      <c r="AM250" s="8">
        <v>5</v>
      </c>
      <c r="AN250" s="8">
        <v>6</v>
      </c>
      <c r="AO250" s="8">
        <v>23</v>
      </c>
      <c r="AP250" s="8">
        <v>6</v>
      </c>
      <c r="AQ250" s="8">
        <v>5</v>
      </c>
      <c r="AR250" s="8">
        <v>5</v>
      </c>
      <c r="AS250" s="8">
        <v>3</v>
      </c>
      <c r="AT250" s="8">
        <v>3</v>
      </c>
      <c r="AU250" s="8">
        <v>17</v>
      </c>
      <c r="AV250" s="11">
        <f t="shared" si="16"/>
        <v>23</v>
      </c>
      <c r="AW250" s="11">
        <f t="shared" si="17"/>
        <v>125</v>
      </c>
      <c r="AX250" s="11">
        <f t="shared" si="15"/>
        <v>15</v>
      </c>
      <c r="AY250" s="9"/>
      <c r="AZ250" s="9"/>
      <c r="BA250" s="9"/>
      <c r="BB250" s="9"/>
      <c r="BC250" s="9"/>
      <c r="BD250" s="49"/>
    </row>
    <row r="251" spans="1:56" ht="13.2">
      <c r="A251" s="1">
        <v>21680</v>
      </c>
      <c r="B251" s="8">
        <v>0</v>
      </c>
      <c r="C251" s="6">
        <f t="shared" si="14"/>
        <v>27</v>
      </c>
      <c r="D251" s="8">
        <v>1993</v>
      </c>
      <c r="E251" s="55">
        <v>44134.805532407408</v>
      </c>
      <c r="F251" s="62">
        <v>0.5</v>
      </c>
      <c r="G251" s="8">
        <v>3</v>
      </c>
      <c r="H251" s="8">
        <v>3</v>
      </c>
      <c r="I251" s="8">
        <v>1</v>
      </c>
      <c r="J251" s="8">
        <v>3</v>
      </c>
      <c r="K251" s="8">
        <v>1</v>
      </c>
      <c r="L251" s="8">
        <v>1</v>
      </c>
      <c r="M251" s="8">
        <v>0</v>
      </c>
      <c r="N251" s="8">
        <v>0</v>
      </c>
      <c r="O251" s="8">
        <v>3</v>
      </c>
      <c r="P251" s="8">
        <v>1</v>
      </c>
      <c r="Q251" s="8">
        <v>2</v>
      </c>
      <c r="R251" s="8">
        <v>0</v>
      </c>
      <c r="S251" s="8">
        <v>0</v>
      </c>
      <c r="T251" s="8">
        <v>1</v>
      </c>
      <c r="U251" s="8">
        <v>2</v>
      </c>
      <c r="V251" s="8">
        <v>1</v>
      </c>
      <c r="W251" s="8">
        <v>2</v>
      </c>
      <c r="X251" s="8">
        <v>2</v>
      </c>
      <c r="Y251" s="8">
        <v>0</v>
      </c>
      <c r="Z251" s="20">
        <v>0</v>
      </c>
      <c r="AA251" s="8">
        <v>3</v>
      </c>
      <c r="AB251" s="8">
        <v>3</v>
      </c>
      <c r="AC251" s="8">
        <v>5</v>
      </c>
      <c r="AD251" s="8">
        <v>2</v>
      </c>
      <c r="AE251" s="8">
        <v>3</v>
      </c>
      <c r="AF251" s="8">
        <v>2</v>
      </c>
      <c r="AG251" s="8">
        <v>3</v>
      </c>
      <c r="AH251" s="8">
        <v>4</v>
      </c>
      <c r="AI251" s="8">
        <v>4</v>
      </c>
      <c r="AJ251" s="8">
        <v>5</v>
      </c>
      <c r="AK251" s="8">
        <v>3</v>
      </c>
      <c r="AL251" s="8">
        <v>4</v>
      </c>
      <c r="AM251" s="8">
        <v>3</v>
      </c>
      <c r="AN251" s="8">
        <v>3</v>
      </c>
      <c r="AO251" s="8">
        <v>6</v>
      </c>
      <c r="AP251" s="8">
        <v>7</v>
      </c>
      <c r="AQ251" s="8">
        <v>3</v>
      </c>
      <c r="AR251" s="8">
        <v>5</v>
      </c>
      <c r="AS251" s="8">
        <v>5</v>
      </c>
      <c r="AT251" s="8">
        <v>3</v>
      </c>
      <c r="AU251" s="8">
        <v>6</v>
      </c>
      <c r="AV251" s="11">
        <f t="shared" si="16"/>
        <v>26</v>
      </c>
      <c r="AW251" s="11">
        <f t="shared" si="17"/>
        <v>76</v>
      </c>
      <c r="AX251" s="11">
        <f t="shared" si="15"/>
        <v>21</v>
      </c>
      <c r="AY251" s="9"/>
      <c r="AZ251" s="9"/>
      <c r="BA251" s="9"/>
      <c r="BB251" s="9"/>
      <c r="BC251" s="9"/>
      <c r="BD251" s="49"/>
    </row>
    <row r="252" spans="1:56" ht="13.2">
      <c r="A252" s="1">
        <v>21771</v>
      </c>
      <c r="B252" s="8">
        <v>0</v>
      </c>
      <c r="C252" s="6">
        <f t="shared" si="14"/>
        <v>21</v>
      </c>
      <c r="D252" s="8">
        <v>1999</v>
      </c>
      <c r="E252" s="55">
        <v>44134.830057870371</v>
      </c>
      <c r="F252" s="62">
        <v>10</v>
      </c>
      <c r="G252" s="8">
        <v>1</v>
      </c>
      <c r="H252" s="8">
        <v>2</v>
      </c>
      <c r="I252" s="8">
        <v>0</v>
      </c>
      <c r="J252" s="8">
        <v>2</v>
      </c>
      <c r="K252" s="8">
        <v>0</v>
      </c>
      <c r="L252" s="8">
        <v>1</v>
      </c>
      <c r="M252" s="8">
        <v>0</v>
      </c>
      <c r="N252" s="8">
        <v>1</v>
      </c>
      <c r="O252" s="8">
        <v>1</v>
      </c>
      <c r="P252" s="8">
        <v>2</v>
      </c>
      <c r="Q252" s="8">
        <v>2</v>
      </c>
      <c r="R252" s="8">
        <v>0</v>
      </c>
      <c r="S252" s="8">
        <v>0</v>
      </c>
      <c r="T252" s="8">
        <v>2</v>
      </c>
      <c r="U252" s="8">
        <v>1</v>
      </c>
      <c r="V252" s="8">
        <v>1</v>
      </c>
      <c r="W252" s="8">
        <v>2</v>
      </c>
      <c r="X252" s="8">
        <v>2</v>
      </c>
      <c r="Y252" s="8">
        <v>0</v>
      </c>
      <c r="Z252" s="20">
        <v>2</v>
      </c>
      <c r="AA252" s="8">
        <v>3</v>
      </c>
      <c r="AB252" s="8">
        <v>4</v>
      </c>
      <c r="AC252" s="8">
        <v>3</v>
      </c>
      <c r="AD252" s="8">
        <v>2</v>
      </c>
      <c r="AE252" s="8">
        <v>5</v>
      </c>
      <c r="AF252" s="8">
        <v>2</v>
      </c>
      <c r="AG252" s="8">
        <v>3</v>
      </c>
      <c r="AH252" s="8">
        <v>2</v>
      </c>
      <c r="AI252" s="8">
        <v>3</v>
      </c>
      <c r="AJ252" s="8">
        <v>1</v>
      </c>
      <c r="AK252" s="8">
        <v>3</v>
      </c>
      <c r="AL252" s="8">
        <v>2</v>
      </c>
      <c r="AM252" s="8">
        <v>1</v>
      </c>
      <c r="AN252" s="8">
        <v>3</v>
      </c>
      <c r="AO252" s="8">
        <v>4</v>
      </c>
      <c r="AP252" s="8">
        <v>1</v>
      </c>
      <c r="AQ252" s="8">
        <v>4</v>
      </c>
      <c r="AR252" s="8">
        <v>4</v>
      </c>
      <c r="AS252" s="8">
        <v>2</v>
      </c>
      <c r="AT252" s="8">
        <v>4</v>
      </c>
      <c r="AU252" s="8">
        <v>-7</v>
      </c>
      <c r="AV252" s="11">
        <f t="shared" si="16"/>
        <v>22</v>
      </c>
      <c r="AW252" s="11">
        <f t="shared" si="17"/>
        <v>56</v>
      </c>
      <c r="AX252" s="11">
        <f t="shared" si="15"/>
        <v>16</v>
      </c>
      <c r="AY252" s="9"/>
      <c r="AZ252" s="9"/>
      <c r="BA252" s="9"/>
      <c r="BB252" s="9"/>
      <c r="BC252" s="9"/>
      <c r="BD252" s="49"/>
    </row>
    <row r="253" spans="1:56" ht="13.2">
      <c r="A253" s="1">
        <v>21772</v>
      </c>
      <c r="B253" s="8">
        <v>0</v>
      </c>
      <c r="C253" s="6">
        <f t="shared" si="14"/>
        <v>26</v>
      </c>
      <c r="D253" s="8">
        <v>1994</v>
      </c>
      <c r="E253" s="55">
        <v>44134.837812500002</v>
      </c>
      <c r="F253" s="62">
        <v>5</v>
      </c>
      <c r="G253" s="8">
        <v>2</v>
      </c>
      <c r="H253" s="8">
        <v>2</v>
      </c>
      <c r="I253" s="8">
        <v>2</v>
      </c>
      <c r="J253" s="8">
        <v>2</v>
      </c>
      <c r="K253" s="8">
        <v>2</v>
      </c>
      <c r="L253" s="8">
        <v>2</v>
      </c>
      <c r="M253" s="8">
        <v>0</v>
      </c>
      <c r="N253" s="8">
        <v>2</v>
      </c>
      <c r="O253" s="8">
        <v>1</v>
      </c>
      <c r="P253" s="8">
        <v>2</v>
      </c>
      <c r="Q253" s="8">
        <v>3</v>
      </c>
      <c r="R253" s="8">
        <v>1</v>
      </c>
      <c r="S253" s="8">
        <v>1</v>
      </c>
      <c r="T253" s="8">
        <v>1</v>
      </c>
      <c r="U253" s="8">
        <v>2</v>
      </c>
      <c r="V253" s="8">
        <v>0</v>
      </c>
      <c r="W253" s="8">
        <v>1</v>
      </c>
      <c r="X253" s="8">
        <v>1</v>
      </c>
      <c r="Y253" s="8">
        <v>1</v>
      </c>
      <c r="Z253" s="20">
        <v>3</v>
      </c>
      <c r="AA253" s="8">
        <v>4</v>
      </c>
      <c r="AB253" s="8">
        <v>4</v>
      </c>
      <c r="AC253" s="8">
        <v>5</v>
      </c>
      <c r="AD253" s="8">
        <v>3</v>
      </c>
      <c r="AE253" s="8">
        <v>11</v>
      </c>
      <c r="AF253" s="8">
        <v>3</v>
      </c>
      <c r="AG253" s="8">
        <v>3</v>
      </c>
      <c r="AH253" s="8">
        <v>4</v>
      </c>
      <c r="AI253" s="8">
        <v>4</v>
      </c>
      <c r="AJ253" s="8">
        <v>5</v>
      </c>
      <c r="AK253" s="8">
        <v>6</v>
      </c>
      <c r="AL253" s="8">
        <v>4</v>
      </c>
      <c r="AM253" s="8">
        <v>7</v>
      </c>
      <c r="AN253" s="8">
        <v>6</v>
      </c>
      <c r="AO253" s="8">
        <v>4</v>
      </c>
      <c r="AP253" s="8">
        <v>3</v>
      </c>
      <c r="AQ253" s="8">
        <v>4</v>
      </c>
      <c r="AR253" s="8">
        <v>4</v>
      </c>
      <c r="AS253" s="8">
        <v>3</v>
      </c>
      <c r="AT253" s="8">
        <v>3</v>
      </c>
      <c r="AU253" s="8">
        <v>-10</v>
      </c>
      <c r="AV253" s="11">
        <f t="shared" si="16"/>
        <v>31</v>
      </c>
      <c r="AW253" s="11">
        <f t="shared" si="17"/>
        <v>90</v>
      </c>
      <c r="AX253" s="11">
        <f t="shared" si="15"/>
        <v>22</v>
      </c>
      <c r="AY253" s="9"/>
      <c r="AZ253" s="9"/>
      <c r="BA253" s="9"/>
      <c r="BB253" s="9"/>
      <c r="BC253" s="9"/>
      <c r="BD253" s="49"/>
    </row>
    <row r="254" spans="1:56" ht="13.2">
      <c r="A254" s="1">
        <v>21475</v>
      </c>
      <c r="B254" s="8">
        <v>0</v>
      </c>
      <c r="C254" s="6">
        <f t="shared" si="14"/>
        <v>24</v>
      </c>
      <c r="D254" s="8">
        <v>1996</v>
      </c>
      <c r="E254" s="55">
        <v>44134.878287037034</v>
      </c>
      <c r="F254" s="66">
        <v>2</v>
      </c>
      <c r="G254" s="8">
        <v>1</v>
      </c>
      <c r="H254" s="8">
        <v>2</v>
      </c>
      <c r="I254" s="8">
        <v>0</v>
      </c>
      <c r="J254" s="8">
        <v>0</v>
      </c>
      <c r="K254" s="8">
        <v>2</v>
      </c>
      <c r="L254" s="8">
        <v>0</v>
      </c>
      <c r="M254" s="8">
        <v>0</v>
      </c>
      <c r="N254" s="8">
        <v>2</v>
      </c>
      <c r="O254" s="8">
        <v>0</v>
      </c>
      <c r="P254" s="8">
        <v>0</v>
      </c>
      <c r="Q254" s="8">
        <v>2</v>
      </c>
      <c r="R254" s="8">
        <v>1</v>
      </c>
      <c r="S254" s="8">
        <v>0</v>
      </c>
      <c r="T254" s="8">
        <v>0</v>
      </c>
      <c r="U254" s="8">
        <v>2</v>
      </c>
      <c r="V254" s="8">
        <v>0</v>
      </c>
      <c r="W254" s="8">
        <v>2</v>
      </c>
      <c r="X254" s="8">
        <v>1</v>
      </c>
      <c r="Y254" s="8">
        <v>0</v>
      </c>
      <c r="Z254" s="20">
        <v>0</v>
      </c>
      <c r="AA254" s="8">
        <v>3</v>
      </c>
      <c r="AB254" s="8">
        <v>2</v>
      </c>
      <c r="AC254" s="8">
        <v>3</v>
      </c>
      <c r="AD254" s="8">
        <v>2</v>
      </c>
      <c r="AE254" s="8">
        <v>3</v>
      </c>
      <c r="AF254" s="8">
        <v>2</v>
      </c>
      <c r="AG254" s="8">
        <v>3</v>
      </c>
      <c r="AH254" s="8">
        <v>2</v>
      </c>
      <c r="AI254" s="8">
        <v>2</v>
      </c>
      <c r="AJ254" s="8">
        <v>3</v>
      </c>
      <c r="AK254" s="8">
        <v>2</v>
      </c>
      <c r="AL254" s="8">
        <v>3</v>
      </c>
      <c r="AM254" s="8">
        <v>2</v>
      </c>
      <c r="AN254" s="8">
        <v>2</v>
      </c>
      <c r="AO254" s="8">
        <v>3</v>
      </c>
      <c r="AP254" s="8">
        <v>2</v>
      </c>
      <c r="AQ254" s="8">
        <v>2</v>
      </c>
      <c r="AR254" s="8">
        <v>2</v>
      </c>
      <c r="AS254" s="8">
        <v>3</v>
      </c>
      <c r="AT254" s="8">
        <v>1</v>
      </c>
      <c r="AU254" s="8">
        <v>0</v>
      </c>
      <c r="AV254" s="11">
        <f t="shared" si="16"/>
        <v>15</v>
      </c>
      <c r="AW254" s="11">
        <f t="shared" si="17"/>
        <v>47</v>
      </c>
      <c r="AX254" s="11">
        <f t="shared" si="15"/>
        <v>9</v>
      </c>
      <c r="AY254" s="9"/>
      <c r="AZ254" s="9"/>
      <c r="BA254" s="9"/>
      <c r="BB254" s="9"/>
      <c r="BC254" s="9"/>
      <c r="BD254" s="49"/>
    </row>
    <row r="255" spans="1:56" ht="13.2">
      <c r="A255" s="1">
        <v>21778</v>
      </c>
      <c r="B255" s="8">
        <v>0</v>
      </c>
      <c r="C255" s="6">
        <f t="shared" si="14"/>
        <v>44</v>
      </c>
      <c r="D255" s="8">
        <v>1976</v>
      </c>
      <c r="E255" s="55">
        <v>44134.902395833335</v>
      </c>
      <c r="F255" s="62">
        <v>9</v>
      </c>
      <c r="G255" s="8">
        <v>2</v>
      </c>
      <c r="H255" s="8">
        <v>2</v>
      </c>
      <c r="I255" s="8">
        <v>1</v>
      </c>
      <c r="J255" s="8">
        <v>1</v>
      </c>
      <c r="K255" s="8">
        <v>1</v>
      </c>
      <c r="L255" s="8">
        <v>3</v>
      </c>
      <c r="M255" s="8">
        <v>0</v>
      </c>
      <c r="N255" s="8">
        <v>0</v>
      </c>
      <c r="O255" s="8">
        <v>2</v>
      </c>
      <c r="P255" s="8">
        <v>0</v>
      </c>
      <c r="Q255" s="8">
        <v>0</v>
      </c>
      <c r="R255" s="8">
        <v>3</v>
      </c>
      <c r="S255" s="8">
        <v>2</v>
      </c>
      <c r="T255" s="8">
        <v>0</v>
      </c>
      <c r="U255" s="8">
        <v>0</v>
      </c>
      <c r="V255" s="8">
        <v>1</v>
      </c>
      <c r="W255" s="8">
        <v>2</v>
      </c>
      <c r="X255" s="8">
        <v>3</v>
      </c>
      <c r="Y255" s="8">
        <v>1</v>
      </c>
      <c r="Z255" s="20">
        <v>1</v>
      </c>
      <c r="AA255" s="8">
        <v>10</v>
      </c>
      <c r="AB255" s="8">
        <v>15</v>
      </c>
      <c r="AC255" s="8">
        <v>14</v>
      </c>
      <c r="AD255" s="8">
        <v>7</v>
      </c>
      <c r="AE255" s="8">
        <v>8</v>
      </c>
      <c r="AF255" s="8">
        <v>4</v>
      </c>
      <c r="AG255" s="8">
        <v>4</v>
      </c>
      <c r="AH255" s="8">
        <v>6</v>
      </c>
      <c r="AI255" s="8">
        <v>7</v>
      </c>
      <c r="AJ255" s="8">
        <v>7</v>
      </c>
      <c r="AK255" s="8">
        <v>5</v>
      </c>
      <c r="AL255" s="8">
        <v>6</v>
      </c>
      <c r="AM255" s="8">
        <v>19</v>
      </c>
      <c r="AN255" s="8">
        <v>10</v>
      </c>
      <c r="AO255" s="8">
        <v>7</v>
      </c>
      <c r="AP255" s="8">
        <v>7</v>
      </c>
      <c r="AQ255" s="8">
        <v>8</v>
      </c>
      <c r="AR255" s="8">
        <v>12</v>
      </c>
      <c r="AS255" s="8">
        <v>25</v>
      </c>
      <c r="AT255" s="8">
        <v>6</v>
      </c>
      <c r="AU255" s="8">
        <v>28</v>
      </c>
      <c r="AV255" s="11">
        <f t="shared" si="16"/>
        <v>25</v>
      </c>
      <c r="AW255" s="11">
        <f t="shared" si="17"/>
        <v>187</v>
      </c>
      <c r="AX255" s="11">
        <f t="shared" si="15"/>
        <v>22</v>
      </c>
      <c r="AY255" s="9"/>
      <c r="AZ255" s="9"/>
      <c r="BA255" s="9"/>
      <c r="BB255" s="9"/>
      <c r="BC255" s="9"/>
      <c r="BD255" s="49"/>
    </row>
    <row r="256" spans="1:56" ht="13.2">
      <c r="A256" s="1">
        <v>21798</v>
      </c>
      <c r="B256" s="8">
        <v>1</v>
      </c>
      <c r="C256" s="6">
        <f t="shared" si="14"/>
        <v>23</v>
      </c>
      <c r="D256" s="8">
        <v>1997</v>
      </c>
      <c r="E256" s="55">
        <v>44134.943020833336</v>
      </c>
      <c r="F256" s="62">
        <v>2</v>
      </c>
      <c r="G256" s="8">
        <v>2</v>
      </c>
      <c r="H256" s="8">
        <v>1</v>
      </c>
      <c r="I256" s="8">
        <v>0</v>
      </c>
      <c r="J256" s="8">
        <v>1</v>
      </c>
      <c r="K256" s="8">
        <v>2</v>
      </c>
      <c r="L256" s="8">
        <v>3</v>
      </c>
      <c r="M256" s="8">
        <v>1</v>
      </c>
      <c r="N256" s="8">
        <v>0</v>
      </c>
      <c r="O256" s="8">
        <v>2</v>
      </c>
      <c r="P256" s="8">
        <v>1</v>
      </c>
      <c r="Q256" s="8">
        <v>1</v>
      </c>
      <c r="R256" s="8">
        <v>2</v>
      </c>
      <c r="S256" s="8">
        <v>2</v>
      </c>
      <c r="T256" s="8">
        <v>0</v>
      </c>
      <c r="U256" s="8">
        <v>1</v>
      </c>
      <c r="V256" s="8">
        <v>2</v>
      </c>
      <c r="W256" s="8">
        <v>2</v>
      </c>
      <c r="X256" s="8">
        <v>2</v>
      </c>
      <c r="Y256" s="8">
        <v>3</v>
      </c>
      <c r="Z256" s="20">
        <v>0</v>
      </c>
      <c r="AA256" s="8">
        <v>8</v>
      </c>
      <c r="AB256" s="8">
        <v>6</v>
      </c>
      <c r="AC256" s="8">
        <v>6</v>
      </c>
      <c r="AD256" s="8">
        <v>7</v>
      </c>
      <c r="AE256" s="8">
        <v>10</v>
      </c>
      <c r="AF256" s="8">
        <v>5</v>
      </c>
      <c r="AG256" s="8">
        <v>6</v>
      </c>
      <c r="AH256" s="8">
        <v>4</v>
      </c>
      <c r="AI256" s="8">
        <v>4</v>
      </c>
      <c r="AJ256" s="8">
        <v>4</v>
      </c>
      <c r="AK256" s="8">
        <v>4</v>
      </c>
      <c r="AL256" s="8">
        <v>7</v>
      </c>
      <c r="AM256" s="8">
        <v>8</v>
      </c>
      <c r="AN256" s="8">
        <v>11</v>
      </c>
      <c r="AO256" s="8">
        <v>9</v>
      </c>
      <c r="AP256" s="8">
        <v>7</v>
      </c>
      <c r="AQ256" s="8">
        <v>4</v>
      </c>
      <c r="AR256" s="8">
        <v>12</v>
      </c>
      <c r="AS256" s="8">
        <v>3</v>
      </c>
      <c r="AT256" s="8">
        <v>7</v>
      </c>
      <c r="AU256" s="8">
        <v>14</v>
      </c>
      <c r="AV256" s="11">
        <f t="shared" si="16"/>
        <v>28</v>
      </c>
      <c r="AW256" s="11">
        <f t="shared" si="17"/>
        <v>132</v>
      </c>
      <c r="AX256" s="11">
        <f t="shared" si="15"/>
        <v>25</v>
      </c>
      <c r="AY256" s="9"/>
      <c r="AZ256" s="9"/>
      <c r="BA256" s="9"/>
      <c r="BB256" s="9"/>
      <c r="BC256" s="9"/>
      <c r="BD256" s="49"/>
    </row>
    <row r="257" spans="1:56" ht="13.2">
      <c r="A257" s="1">
        <v>21803</v>
      </c>
      <c r="B257" s="8">
        <v>0</v>
      </c>
      <c r="C257" s="6">
        <f t="shared" si="14"/>
        <v>19</v>
      </c>
      <c r="D257" s="8">
        <v>2001</v>
      </c>
      <c r="E257" s="55">
        <v>44134.978101851855</v>
      </c>
      <c r="F257" s="62">
        <v>4</v>
      </c>
      <c r="G257" s="8">
        <v>2</v>
      </c>
      <c r="H257" s="8">
        <v>1</v>
      </c>
      <c r="I257" s="8">
        <v>1</v>
      </c>
      <c r="J257" s="8">
        <v>0</v>
      </c>
      <c r="K257" s="8">
        <v>1</v>
      </c>
      <c r="L257" s="8">
        <v>0</v>
      </c>
      <c r="M257" s="8">
        <v>0</v>
      </c>
      <c r="N257" s="8">
        <v>2</v>
      </c>
      <c r="O257" s="8">
        <v>1</v>
      </c>
      <c r="P257" s="8">
        <v>0</v>
      </c>
      <c r="Q257" s="8">
        <v>2</v>
      </c>
      <c r="R257" s="8">
        <v>1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0</v>
      </c>
      <c r="Y257" s="8">
        <v>0</v>
      </c>
      <c r="Z257" s="20">
        <v>1</v>
      </c>
      <c r="AA257" s="8">
        <v>5</v>
      </c>
      <c r="AB257" s="8">
        <v>9</v>
      </c>
      <c r="AC257" s="8">
        <v>4</v>
      </c>
      <c r="AD257" s="8">
        <v>6</v>
      </c>
      <c r="AE257" s="8">
        <v>6</v>
      </c>
      <c r="AF257" s="8">
        <v>4</v>
      </c>
      <c r="AG257" s="8">
        <v>4</v>
      </c>
      <c r="AH257" s="8">
        <v>6</v>
      </c>
      <c r="AI257" s="8">
        <v>4</v>
      </c>
      <c r="AJ257" s="8">
        <v>8</v>
      </c>
      <c r="AK257" s="8">
        <v>6</v>
      </c>
      <c r="AL257" s="8">
        <v>7</v>
      </c>
      <c r="AM257" s="8">
        <v>8</v>
      </c>
      <c r="AN257" s="8">
        <v>2</v>
      </c>
      <c r="AO257" s="8">
        <v>7</v>
      </c>
      <c r="AP257" s="8">
        <v>3</v>
      </c>
      <c r="AQ257" s="8">
        <v>5</v>
      </c>
      <c r="AR257" s="8">
        <v>3</v>
      </c>
      <c r="AS257" s="8">
        <v>3</v>
      </c>
      <c r="AT257" s="8">
        <v>7</v>
      </c>
      <c r="AU257" s="8">
        <v>-10</v>
      </c>
      <c r="AV257" s="11">
        <f t="shared" si="16"/>
        <v>15</v>
      </c>
      <c r="AW257" s="11">
        <f t="shared" si="17"/>
        <v>107</v>
      </c>
      <c r="AX257" s="11">
        <f t="shared" si="15"/>
        <v>10</v>
      </c>
      <c r="AY257" s="9"/>
      <c r="AZ257" s="9"/>
      <c r="BA257" s="9"/>
      <c r="BB257" s="9"/>
      <c r="BC257" s="9"/>
      <c r="BD257" s="49"/>
    </row>
    <row r="258" spans="1:56" ht="13.2">
      <c r="A258" s="1">
        <v>21810</v>
      </c>
      <c r="B258" s="8">
        <v>0</v>
      </c>
      <c r="C258" s="6">
        <f t="shared" si="14"/>
        <v>20</v>
      </c>
      <c r="D258" s="8">
        <v>2000</v>
      </c>
      <c r="E258" s="55">
        <v>44135.067835648151</v>
      </c>
      <c r="F258" s="62">
        <v>3</v>
      </c>
      <c r="G258" s="8">
        <v>2</v>
      </c>
      <c r="H258" s="8">
        <v>0</v>
      </c>
      <c r="I258" s="8">
        <v>0</v>
      </c>
      <c r="J258" s="8">
        <v>0</v>
      </c>
      <c r="K258" s="8">
        <v>2</v>
      </c>
      <c r="L258" s="8">
        <v>1</v>
      </c>
      <c r="M258" s="8">
        <v>2</v>
      </c>
      <c r="N258" s="8">
        <v>2</v>
      </c>
      <c r="O258" s="8">
        <v>1</v>
      </c>
      <c r="P258" s="8">
        <v>1</v>
      </c>
      <c r="Q258" s="8">
        <v>1</v>
      </c>
      <c r="R258" s="8">
        <v>0</v>
      </c>
      <c r="S258" s="8">
        <v>1</v>
      </c>
      <c r="T258" s="8">
        <v>1</v>
      </c>
      <c r="U258" s="8">
        <v>2</v>
      </c>
      <c r="V258" s="8">
        <v>1</v>
      </c>
      <c r="W258" s="8">
        <v>2</v>
      </c>
      <c r="X258" s="8">
        <v>1</v>
      </c>
      <c r="Y258" s="8">
        <v>0</v>
      </c>
      <c r="Z258" s="20">
        <v>3</v>
      </c>
      <c r="AA258" s="8">
        <v>4</v>
      </c>
      <c r="AB258" s="8">
        <v>5</v>
      </c>
      <c r="AC258" s="8">
        <v>3</v>
      </c>
      <c r="AD258" s="8">
        <v>3</v>
      </c>
      <c r="AE258" s="8">
        <v>6</v>
      </c>
      <c r="AF258" s="8">
        <v>2</v>
      </c>
      <c r="AG258" s="8">
        <v>7</v>
      </c>
      <c r="AH258" s="8">
        <v>4</v>
      </c>
      <c r="AI258" s="8">
        <v>7</v>
      </c>
      <c r="AJ258" s="8">
        <v>4</v>
      </c>
      <c r="AK258" s="8">
        <v>6</v>
      </c>
      <c r="AL258" s="8">
        <v>4</v>
      </c>
      <c r="AM258" s="8">
        <v>5</v>
      </c>
      <c r="AN258" s="8">
        <v>5</v>
      </c>
      <c r="AO258" s="8">
        <v>7</v>
      </c>
      <c r="AP258" s="8">
        <v>5</v>
      </c>
      <c r="AQ258" s="8">
        <v>4</v>
      </c>
      <c r="AR258" s="8">
        <v>4</v>
      </c>
      <c r="AS258" s="8">
        <v>2</v>
      </c>
      <c r="AT258" s="8">
        <v>4</v>
      </c>
      <c r="AU258" s="8">
        <v>-1</v>
      </c>
      <c r="AV258" s="11">
        <f t="shared" si="16"/>
        <v>23</v>
      </c>
      <c r="AW258" s="11">
        <f t="shared" si="17"/>
        <v>91</v>
      </c>
      <c r="AX258" s="11">
        <f t="shared" si="15"/>
        <v>14</v>
      </c>
      <c r="AY258" s="9"/>
      <c r="AZ258" s="9"/>
      <c r="BA258" s="9"/>
      <c r="BB258" s="9"/>
      <c r="BC258" s="9"/>
      <c r="BD258" s="49"/>
    </row>
    <row r="259" spans="1:56" ht="13.2">
      <c r="A259" s="1">
        <v>21811</v>
      </c>
      <c r="B259" s="8">
        <v>0</v>
      </c>
      <c r="C259" s="6">
        <f t="shared" ref="C259:C322" si="18">2020-D259</f>
        <v>19</v>
      </c>
      <c r="D259" s="8">
        <v>2001</v>
      </c>
      <c r="E259" s="55">
        <v>44135.085243055553</v>
      </c>
      <c r="F259" s="62">
        <v>18</v>
      </c>
      <c r="G259" s="8">
        <v>1</v>
      </c>
      <c r="H259" s="8">
        <v>2</v>
      </c>
      <c r="I259" s="8">
        <v>1</v>
      </c>
      <c r="J259" s="8">
        <v>1</v>
      </c>
      <c r="K259" s="8">
        <v>0</v>
      </c>
      <c r="L259" s="8">
        <v>1</v>
      </c>
      <c r="M259" s="8">
        <v>3</v>
      </c>
      <c r="N259" s="8">
        <v>1</v>
      </c>
      <c r="O259" s="8">
        <v>1</v>
      </c>
      <c r="P259" s="8">
        <v>0</v>
      </c>
      <c r="Q259" s="8">
        <v>3</v>
      </c>
      <c r="R259" s="8">
        <v>0</v>
      </c>
      <c r="S259" s="8">
        <v>1</v>
      </c>
      <c r="T259" s="8">
        <v>0</v>
      </c>
      <c r="U259" s="8">
        <v>3</v>
      </c>
      <c r="V259" s="8">
        <v>0</v>
      </c>
      <c r="W259" s="8">
        <v>0</v>
      </c>
      <c r="X259" s="8">
        <v>0</v>
      </c>
      <c r="Y259" s="8">
        <v>0</v>
      </c>
      <c r="Z259" s="20">
        <v>1</v>
      </c>
      <c r="AA259" s="8">
        <v>4</v>
      </c>
      <c r="AB259" s="8">
        <v>5</v>
      </c>
      <c r="AC259" s="8">
        <v>6</v>
      </c>
      <c r="AD259" s="8">
        <v>2</v>
      </c>
      <c r="AE259" s="8">
        <v>7</v>
      </c>
      <c r="AF259" s="8">
        <v>3</v>
      </c>
      <c r="AG259" s="8">
        <v>4</v>
      </c>
      <c r="AH259" s="8">
        <v>3</v>
      </c>
      <c r="AI259" s="8">
        <v>4</v>
      </c>
      <c r="AJ259" s="8">
        <v>3</v>
      </c>
      <c r="AK259" s="8">
        <v>6</v>
      </c>
      <c r="AL259" s="8">
        <v>5</v>
      </c>
      <c r="AM259" s="8">
        <v>6</v>
      </c>
      <c r="AN259" s="8">
        <v>4</v>
      </c>
      <c r="AO259" s="8">
        <v>7</v>
      </c>
      <c r="AP259" s="8">
        <v>3</v>
      </c>
      <c r="AQ259" s="8">
        <v>5</v>
      </c>
      <c r="AR259" s="8">
        <v>4</v>
      </c>
      <c r="AS259" s="8">
        <v>4</v>
      </c>
      <c r="AT259" s="8">
        <v>4</v>
      </c>
      <c r="AU259" s="8">
        <v>15</v>
      </c>
      <c r="AV259" s="11">
        <f t="shared" si="16"/>
        <v>19</v>
      </c>
      <c r="AW259" s="11">
        <f t="shared" si="17"/>
        <v>89</v>
      </c>
      <c r="AX259" s="11">
        <f t="shared" ref="AX259:AX322" si="19">SUM(G259,I259,J259,K259,L259,O259,P259,Q259,R259,S259,T259,V259,W259,X259,Y259)</f>
        <v>9</v>
      </c>
      <c r="AY259" s="9"/>
      <c r="AZ259" s="9"/>
      <c r="BA259" s="9"/>
      <c r="BB259" s="9"/>
      <c r="BC259" s="9"/>
      <c r="BD259" s="49"/>
    </row>
    <row r="260" spans="1:56" ht="13.2">
      <c r="A260" s="1">
        <v>21820</v>
      </c>
      <c r="B260" s="8">
        <v>1</v>
      </c>
      <c r="C260" s="6">
        <f t="shared" si="18"/>
        <v>26</v>
      </c>
      <c r="D260" s="8">
        <v>1994</v>
      </c>
      <c r="E260" s="55">
        <v>44135.342893518522</v>
      </c>
      <c r="F260" s="66">
        <v>1</v>
      </c>
      <c r="G260" s="8">
        <v>2</v>
      </c>
      <c r="H260" s="8">
        <v>0</v>
      </c>
      <c r="I260" s="8">
        <v>2</v>
      </c>
      <c r="J260" s="8">
        <v>0</v>
      </c>
      <c r="K260" s="8">
        <v>1</v>
      </c>
      <c r="L260" s="8">
        <v>0</v>
      </c>
      <c r="M260" s="8">
        <v>0</v>
      </c>
      <c r="N260" s="8">
        <v>1</v>
      </c>
      <c r="O260" s="8">
        <v>0</v>
      </c>
      <c r="P260" s="8">
        <v>1</v>
      </c>
      <c r="Q260" s="8">
        <v>1</v>
      </c>
      <c r="R260" s="8">
        <v>0</v>
      </c>
      <c r="S260" s="8">
        <v>0</v>
      </c>
      <c r="T260" s="8">
        <v>0</v>
      </c>
      <c r="U260" s="8">
        <v>3</v>
      </c>
      <c r="V260" s="8">
        <v>1</v>
      </c>
      <c r="W260" s="8">
        <v>2</v>
      </c>
      <c r="X260" s="8">
        <v>0</v>
      </c>
      <c r="Y260" s="8">
        <v>0</v>
      </c>
      <c r="Z260" s="20">
        <v>0</v>
      </c>
      <c r="AA260" s="8">
        <v>4</v>
      </c>
      <c r="AB260" s="8">
        <v>4</v>
      </c>
      <c r="AC260" s="8">
        <v>4</v>
      </c>
      <c r="AD260" s="8">
        <v>3</v>
      </c>
      <c r="AE260" s="8">
        <v>6</v>
      </c>
      <c r="AF260" s="8">
        <v>4</v>
      </c>
      <c r="AG260" s="8">
        <v>3</v>
      </c>
      <c r="AH260" s="8">
        <v>4</v>
      </c>
      <c r="AI260" s="8">
        <v>2</v>
      </c>
      <c r="AJ260" s="8">
        <v>4</v>
      </c>
      <c r="AK260" s="8">
        <v>4</v>
      </c>
      <c r="AL260" s="8">
        <v>3</v>
      </c>
      <c r="AM260" s="8">
        <v>4</v>
      </c>
      <c r="AN260" s="8">
        <v>3</v>
      </c>
      <c r="AO260" s="8">
        <v>9</v>
      </c>
      <c r="AP260" s="8">
        <v>3</v>
      </c>
      <c r="AQ260" s="8">
        <v>4</v>
      </c>
      <c r="AR260" s="8">
        <v>4</v>
      </c>
      <c r="AS260" s="8">
        <v>3</v>
      </c>
      <c r="AT260" s="8">
        <v>2</v>
      </c>
      <c r="AU260" s="8">
        <v>8</v>
      </c>
      <c r="AV260" s="11">
        <f t="shared" si="16"/>
        <v>14</v>
      </c>
      <c r="AW260" s="11">
        <f t="shared" si="17"/>
        <v>77</v>
      </c>
      <c r="AX260" s="11">
        <f t="shared" si="19"/>
        <v>10</v>
      </c>
      <c r="AY260" s="9"/>
      <c r="AZ260" s="9"/>
      <c r="BA260" s="9"/>
      <c r="BB260" s="9"/>
      <c r="BC260" s="9"/>
      <c r="BD260" s="49"/>
    </row>
    <row r="261" spans="1:56" ht="13.2">
      <c r="A261" s="1">
        <v>21839</v>
      </c>
      <c r="B261" s="8">
        <v>1</v>
      </c>
      <c r="C261" s="6">
        <f t="shared" si="18"/>
        <v>24</v>
      </c>
      <c r="D261" s="8">
        <v>1996</v>
      </c>
      <c r="E261" s="55">
        <v>44135.395949074074</v>
      </c>
      <c r="F261" s="66">
        <v>1</v>
      </c>
      <c r="G261" s="8">
        <v>3</v>
      </c>
      <c r="H261" s="8">
        <v>3</v>
      </c>
      <c r="I261" s="8">
        <v>2</v>
      </c>
      <c r="J261" s="8">
        <v>0</v>
      </c>
      <c r="K261" s="8">
        <v>1</v>
      </c>
      <c r="L261" s="8">
        <v>2</v>
      </c>
      <c r="M261" s="8">
        <v>2</v>
      </c>
      <c r="N261" s="8">
        <v>2</v>
      </c>
      <c r="O261" s="8">
        <v>2</v>
      </c>
      <c r="P261" s="8">
        <v>3</v>
      </c>
      <c r="Q261" s="8">
        <v>3</v>
      </c>
      <c r="R261" s="8">
        <v>0</v>
      </c>
      <c r="S261" s="8">
        <v>3</v>
      </c>
      <c r="T261" s="8">
        <v>3</v>
      </c>
      <c r="U261" s="8">
        <v>3</v>
      </c>
      <c r="V261" s="8">
        <v>3</v>
      </c>
      <c r="W261" s="8">
        <v>3</v>
      </c>
      <c r="X261" s="8">
        <v>3</v>
      </c>
      <c r="Y261" s="8">
        <v>3</v>
      </c>
      <c r="Z261" s="20">
        <v>0</v>
      </c>
      <c r="AA261" s="8">
        <v>7</v>
      </c>
      <c r="AB261" s="8">
        <v>4</v>
      </c>
      <c r="AC261" s="8">
        <v>5</v>
      </c>
      <c r="AD261" s="8">
        <v>3</v>
      </c>
      <c r="AE261" s="8">
        <v>7</v>
      </c>
      <c r="AF261" s="8">
        <v>5</v>
      </c>
      <c r="AG261" s="8">
        <v>4</v>
      </c>
      <c r="AH261" s="8">
        <v>5</v>
      </c>
      <c r="AI261" s="8">
        <v>2</v>
      </c>
      <c r="AJ261" s="8">
        <v>4</v>
      </c>
      <c r="AK261" s="8">
        <v>5</v>
      </c>
      <c r="AL261" s="8">
        <v>6</v>
      </c>
      <c r="AM261" s="8">
        <v>5</v>
      </c>
      <c r="AN261" s="8">
        <v>3</v>
      </c>
      <c r="AO261" s="8">
        <v>6</v>
      </c>
      <c r="AP261" s="8">
        <v>4</v>
      </c>
      <c r="AQ261" s="8">
        <v>14</v>
      </c>
      <c r="AR261" s="8">
        <v>7</v>
      </c>
      <c r="AS261" s="8">
        <v>3</v>
      </c>
      <c r="AT261" s="8">
        <v>3</v>
      </c>
      <c r="AU261" s="8">
        <v>25</v>
      </c>
      <c r="AV261" s="11">
        <f t="shared" si="16"/>
        <v>44</v>
      </c>
      <c r="AW261" s="11">
        <f t="shared" si="17"/>
        <v>102</v>
      </c>
      <c r="AX261" s="11">
        <f t="shared" si="19"/>
        <v>34</v>
      </c>
      <c r="AY261" s="9"/>
      <c r="AZ261" s="9"/>
      <c r="BA261" s="9"/>
      <c r="BB261" s="9"/>
      <c r="BC261" s="9"/>
      <c r="BD261" s="49"/>
    </row>
    <row r="262" spans="1:56" ht="13.2">
      <c r="A262" s="1">
        <v>21837</v>
      </c>
      <c r="B262" s="8">
        <v>0</v>
      </c>
      <c r="C262" s="6">
        <f t="shared" si="18"/>
        <v>19</v>
      </c>
      <c r="D262" s="8">
        <v>2001</v>
      </c>
      <c r="E262" s="55">
        <v>44135.397303240738</v>
      </c>
      <c r="F262" s="66">
        <v>0.5</v>
      </c>
      <c r="G262" s="8">
        <v>1</v>
      </c>
      <c r="H262" s="8">
        <v>1</v>
      </c>
      <c r="I262" s="8">
        <v>2</v>
      </c>
      <c r="J262" s="8">
        <v>3</v>
      </c>
      <c r="K262" s="8">
        <v>0</v>
      </c>
      <c r="L262" s="8">
        <v>1</v>
      </c>
      <c r="M262" s="8">
        <v>0</v>
      </c>
      <c r="N262" s="8">
        <v>2</v>
      </c>
      <c r="O262" s="8">
        <v>1</v>
      </c>
      <c r="P262" s="8">
        <v>3</v>
      </c>
      <c r="Q262" s="8">
        <v>0</v>
      </c>
      <c r="R262" s="8">
        <v>3</v>
      </c>
      <c r="S262" s="8">
        <v>3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20">
        <v>2</v>
      </c>
      <c r="AA262" s="8">
        <v>4</v>
      </c>
      <c r="AB262" s="8">
        <v>4</v>
      </c>
      <c r="AC262" s="8">
        <v>2</v>
      </c>
      <c r="AD262" s="8">
        <v>2</v>
      </c>
      <c r="AE262" s="8">
        <v>4</v>
      </c>
      <c r="AF262" s="8">
        <v>2</v>
      </c>
      <c r="AG262" s="8">
        <v>4</v>
      </c>
      <c r="AH262" s="8">
        <v>4</v>
      </c>
      <c r="AI262" s="8">
        <v>6</v>
      </c>
      <c r="AJ262" s="8">
        <v>3</v>
      </c>
      <c r="AK262" s="8">
        <v>4</v>
      </c>
      <c r="AL262" s="8">
        <v>3</v>
      </c>
      <c r="AM262" s="8">
        <v>6</v>
      </c>
      <c r="AN262" s="8">
        <v>3</v>
      </c>
      <c r="AO262" s="8">
        <v>6</v>
      </c>
      <c r="AP262" s="8">
        <v>4</v>
      </c>
      <c r="AQ262" s="8">
        <v>5</v>
      </c>
      <c r="AR262" s="8">
        <v>4</v>
      </c>
      <c r="AS262" s="8">
        <v>4</v>
      </c>
      <c r="AT262" s="8">
        <v>4</v>
      </c>
      <c r="AU262" s="8">
        <v>53</v>
      </c>
      <c r="AV262" s="11">
        <f t="shared" si="16"/>
        <v>22</v>
      </c>
      <c r="AW262" s="11">
        <f t="shared" si="17"/>
        <v>78</v>
      </c>
      <c r="AX262" s="11">
        <f t="shared" si="19"/>
        <v>17</v>
      </c>
      <c r="AY262" s="9"/>
      <c r="AZ262" s="9"/>
      <c r="BA262" s="9"/>
      <c r="BB262" s="9"/>
      <c r="BC262" s="9"/>
      <c r="BD262" s="49"/>
    </row>
    <row r="263" spans="1:56" ht="13.2">
      <c r="A263" s="1">
        <v>21845</v>
      </c>
      <c r="B263" s="8">
        <v>0</v>
      </c>
      <c r="C263" s="6">
        <f t="shared" si="18"/>
        <v>19</v>
      </c>
      <c r="D263" s="8">
        <v>2001</v>
      </c>
      <c r="E263" s="55">
        <v>44135.417754629627</v>
      </c>
      <c r="F263" s="66">
        <v>16</v>
      </c>
      <c r="G263" s="8">
        <v>1</v>
      </c>
      <c r="H263" s="8">
        <v>1</v>
      </c>
      <c r="I263" s="8">
        <v>0</v>
      </c>
      <c r="J263" s="8">
        <v>3</v>
      </c>
      <c r="K263" s="8">
        <v>1</v>
      </c>
      <c r="L263" s="8">
        <v>2</v>
      </c>
      <c r="M263" s="8">
        <v>1</v>
      </c>
      <c r="N263" s="8">
        <v>0</v>
      </c>
      <c r="O263" s="8">
        <v>1</v>
      </c>
      <c r="P263" s="8">
        <v>0</v>
      </c>
      <c r="Q263" s="8">
        <v>0</v>
      </c>
      <c r="R263" s="8">
        <v>2</v>
      </c>
      <c r="S263" s="8">
        <v>2</v>
      </c>
      <c r="T263" s="8">
        <v>1</v>
      </c>
      <c r="U263" s="8">
        <v>0</v>
      </c>
      <c r="V263" s="8">
        <v>1</v>
      </c>
      <c r="W263" s="8">
        <v>3</v>
      </c>
      <c r="X263" s="8">
        <v>3</v>
      </c>
      <c r="Y263" s="8">
        <v>1</v>
      </c>
      <c r="Z263" s="20">
        <v>1</v>
      </c>
      <c r="AA263" s="8">
        <v>5</v>
      </c>
      <c r="AB263" s="8">
        <v>10</v>
      </c>
      <c r="AC263" s="8">
        <v>8</v>
      </c>
      <c r="AD263" s="8">
        <v>5</v>
      </c>
      <c r="AE263" s="8">
        <v>15</v>
      </c>
      <c r="AF263" s="8">
        <v>5</v>
      </c>
      <c r="AG263" s="8">
        <v>8</v>
      </c>
      <c r="AH263" s="8">
        <v>12</v>
      </c>
      <c r="AI263" s="8">
        <v>4</v>
      </c>
      <c r="AJ263" s="8">
        <v>6</v>
      </c>
      <c r="AK263" s="8">
        <v>5</v>
      </c>
      <c r="AL263" s="8">
        <v>14</v>
      </c>
      <c r="AM263" s="8">
        <v>9</v>
      </c>
      <c r="AN263" s="8">
        <v>3</v>
      </c>
      <c r="AO263" s="8">
        <v>10</v>
      </c>
      <c r="AP263" s="8">
        <v>5</v>
      </c>
      <c r="AQ263" s="8">
        <v>5</v>
      </c>
      <c r="AR263" s="8">
        <v>22</v>
      </c>
      <c r="AS263" s="8">
        <v>6</v>
      </c>
      <c r="AT263" s="8">
        <v>3</v>
      </c>
      <c r="AU263" s="8">
        <v>21</v>
      </c>
      <c r="AV263" s="11">
        <f t="shared" si="16"/>
        <v>24</v>
      </c>
      <c r="AW263" s="11">
        <f t="shared" si="17"/>
        <v>160</v>
      </c>
      <c r="AX263" s="11">
        <f t="shared" si="19"/>
        <v>21</v>
      </c>
      <c r="AY263" s="9"/>
      <c r="AZ263" s="9"/>
      <c r="BA263" s="9"/>
      <c r="BB263" s="9"/>
      <c r="BC263" s="9"/>
      <c r="BD263" s="49"/>
    </row>
    <row r="264" spans="1:56" ht="13.2">
      <c r="A264" s="1">
        <v>21850</v>
      </c>
      <c r="B264" s="8">
        <v>0</v>
      </c>
      <c r="C264" s="6">
        <f t="shared" si="18"/>
        <v>24</v>
      </c>
      <c r="D264" s="8">
        <v>1996</v>
      </c>
      <c r="E264" s="55">
        <v>44135.446967592594</v>
      </c>
      <c r="F264" s="62">
        <v>8</v>
      </c>
      <c r="G264" s="8">
        <v>0</v>
      </c>
      <c r="H264" s="8">
        <v>0</v>
      </c>
      <c r="I264" s="8">
        <v>0</v>
      </c>
      <c r="J264" s="8">
        <v>2</v>
      </c>
      <c r="K264" s="8">
        <v>0</v>
      </c>
      <c r="L264" s="8">
        <v>1</v>
      </c>
      <c r="M264" s="8">
        <v>0</v>
      </c>
      <c r="N264" s="8">
        <v>1</v>
      </c>
      <c r="O264" s="8">
        <v>0</v>
      </c>
      <c r="P264" s="8">
        <v>3</v>
      </c>
      <c r="Q264" s="8">
        <v>2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3</v>
      </c>
      <c r="X264" s="8">
        <v>0</v>
      </c>
      <c r="Y264" s="8">
        <v>0</v>
      </c>
      <c r="Z264" s="20">
        <v>2</v>
      </c>
      <c r="AA264" s="8">
        <v>31</v>
      </c>
      <c r="AB264" s="8">
        <v>2</v>
      </c>
      <c r="AC264" s="8">
        <v>2</v>
      </c>
      <c r="AD264" s="8">
        <v>2</v>
      </c>
      <c r="AE264" s="8">
        <v>3</v>
      </c>
      <c r="AF264" s="8">
        <v>2</v>
      </c>
      <c r="AG264" s="8">
        <v>2</v>
      </c>
      <c r="AH264" s="8">
        <v>4</v>
      </c>
      <c r="AI264" s="8">
        <v>4</v>
      </c>
      <c r="AJ264" s="8">
        <v>8</v>
      </c>
      <c r="AK264" s="8">
        <v>4</v>
      </c>
      <c r="AL264" s="8">
        <v>3</v>
      </c>
      <c r="AM264" s="8">
        <v>6</v>
      </c>
      <c r="AN264" s="8">
        <v>2</v>
      </c>
      <c r="AO264" s="8">
        <v>4</v>
      </c>
      <c r="AP264" s="8">
        <v>3</v>
      </c>
      <c r="AQ264" s="8">
        <v>3</v>
      </c>
      <c r="AR264" s="8">
        <v>4</v>
      </c>
      <c r="AS264" s="8">
        <v>2</v>
      </c>
      <c r="AT264" s="8">
        <v>3</v>
      </c>
      <c r="AU264" s="8">
        <v>27</v>
      </c>
      <c r="AV264" s="11">
        <f t="shared" si="16"/>
        <v>14</v>
      </c>
      <c r="AW264" s="11">
        <f t="shared" si="17"/>
        <v>94</v>
      </c>
      <c r="AX264" s="11">
        <f t="shared" si="19"/>
        <v>11</v>
      </c>
      <c r="AY264" s="9"/>
      <c r="AZ264" s="9"/>
      <c r="BA264" s="9"/>
      <c r="BB264" s="9"/>
      <c r="BC264" s="9"/>
      <c r="BD264" s="49"/>
    </row>
    <row r="265" spans="1:56" ht="13.2">
      <c r="A265" s="1">
        <v>21853</v>
      </c>
      <c r="B265" s="8">
        <v>0</v>
      </c>
      <c r="C265" s="6">
        <f t="shared" si="18"/>
        <v>29</v>
      </c>
      <c r="D265" s="8">
        <v>1991</v>
      </c>
      <c r="E265" s="55">
        <v>44135.469270833331</v>
      </c>
      <c r="F265" s="62">
        <v>1</v>
      </c>
      <c r="G265" s="8">
        <v>0</v>
      </c>
      <c r="H265" s="8">
        <v>1</v>
      </c>
      <c r="I265" s="8">
        <v>0</v>
      </c>
      <c r="J265" s="8">
        <v>0</v>
      </c>
      <c r="K265" s="8">
        <v>1</v>
      </c>
      <c r="L265" s="8">
        <v>0</v>
      </c>
      <c r="M265" s="8">
        <v>0</v>
      </c>
      <c r="N265" s="8">
        <v>1</v>
      </c>
      <c r="O265" s="8">
        <v>2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20">
        <v>3</v>
      </c>
      <c r="AA265" s="8">
        <v>8</v>
      </c>
      <c r="AB265" s="8">
        <v>82</v>
      </c>
      <c r="AC265" s="8">
        <v>6</v>
      </c>
      <c r="AD265" s="8">
        <v>3</v>
      </c>
      <c r="AE265" s="8">
        <v>6</v>
      </c>
      <c r="AF265" s="8">
        <v>3</v>
      </c>
      <c r="AG265" s="8">
        <v>2</v>
      </c>
      <c r="AH265" s="8">
        <v>8</v>
      </c>
      <c r="AI265" s="8">
        <v>6</v>
      </c>
      <c r="AJ265" s="8">
        <v>7</v>
      </c>
      <c r="AK265" s="8">
        <v>8</v>
      </c>
      <c r="AL265" s="8">
        <v>5</v>
      </c>
      <c r="AM265" s="8">
        <v>3</v>
      </c>
      <c r="AN265" s="8">
        <v>4</v>
      </c>
      <c r="AO265" s="8">
        <v>9</v>
      </c>
      <c r="AP265" s="8">
        <v>3</v>
      </c>
      <c r="AQ265" s="8">
        <v>4</v>
      </c>
      <c r="AR265" s="8">
        <v>4</v>
      </c>
      <c r="AS265" s="8">
        <v>2</v>
      </c>
      <c r="AT265" s="8">
        <v>8</v>
      </c>
      <c r="AU265" s="8">
        <v>0</v>
      </c>
      <c r="AV265" s="11">
        <f t="shared" ref="AV265:AV318" si="20">SUM(G265:Z265)</f>
        <v>10</v>
      </c>
      <c r="AW265" s="11">
        <f t="shared" ref="AW265:AW318" si="21">SUM(AA265:AT265)</f>
        <v>181</v>
      </c>
      <c r="AX265" s="11">
        <f t="shared" si="19"/>
        <v>5</v>
      </c>
      <c r="AY265" s="9"/>
      <c r="AZ265" s="9"/>
      <c r="BA265" s="9"/>
      <c r="BB265" s="9"/>
      <c r="BC265" s="9"/>
      <c r="BD265" s="49"/>
    </row>
    <row r="266" spans="1:56" ht="13.2">
      <c r="A266" s="1">
        <v>21863</v>
      </c>
      <c r="B266" s="8">
        <v>0</v>
      </c>
      <c r="C266" s="6">
        <f t="shared" si="18"/>
        <v>63</v>
      </c>
      <c r="D266" s="8">
        <v>1957</v>
      </c>
      <c r="E266" s="55">
        <v>44135.504166666666</v>
      </c>
      <c r="F266" s="62">
        <v>0.5</v>
      </c>
      <c r="G266" s="8">
        <v>3</v>
      </c>
      <c r="H266" s="8">
        <v>3</v>
      </c>
      <c r="I266" s="8">
        <v>2</v>
      </c>
      <c r="J266" s="8">
        <v>2</v>
      </c>
      <c r="K266" s="8">
        <v>2</v>
      </c>
      <c r="L266" s="8">
        <v>2</v>
      </c>
      <c r="M266" s="8">
        <v>2</v>
      </c>
      <c r="N266" s="8">
        <v>0</v>
      </c>
      <c r="O266" s="8">
        <v>1</v>
      </c>
      <c r="P266" s="8">
        <v>0</v>
      </c>
      <c r="Q266" s="8">
        <v>2</v>
      </c>
      <c r="R266" s="8">
        <v>0</v>
      </c>
      <c r="S266" s="8">
        <v>1</v>
      </c>
      <c r="T266" s="8">
        <v>0</v>
      </c>
      <c r="U266" s="8">
        <v>1</v>
      </c>
      <c r="V266" s="8">
        <v>3</v>
      </c>
      <c r="W266" s="8">
        <v>2</v>
      </c>
      <c r="X266" s="8">
        <v>1</v>
      </c>
      <c r="Y266" s="8">
        <v>0</v>
      </c>
      <c r="Z266" s="20">
        <v>0</v>
      </c>
      <c r="AA266" s="8">
        <v>5</v>
      </c>
      <c r="AB266" s="8">
        <v>5</v>
      </c>
      <c r="AC266" s="8">
        <v>13</v>
      </c>
      <c r="AD266" s="8">
        <v>8</v>
      </c>
      <c r="AE266" s="8">
        <v>11</v>
      </c>
      <c r="AF266" s="8">
        <v>5</v>
      </c>
      <c r="AG266" s="8">
        <v>8</v>
      </c>
      <c r="AH266" s="8">
        <v>6</v>
      </c>
      <c r="AI266" s="8">
        <v>6</v>
      </c>
      <c r="AJ266" s="8">
        <v>6</v>
      </c>
      <c r="AK266" s="8">
        <v>12</v>
      </c>
      <c r="AL266" s="8">
        <v>11</v>
      </c>
      <c r="AM266" s="8">
        <v>7</v>
      </c>
      <c r="AN266" s="8">
        <v>6</v>
      </c>
      <c r="AO266" s="8">
        <v>23</v>
      </c>
      <c r="AP266" s="8">
        <v>7</v>
      </c>
      <c r="AQ266" s="8">
        <v>9</v>
      </c>
      <c r="AR266" s="8">
        <v>7</v>
      </c>
      <c r="AS266" s="8">
        <v>7</v>
      </c>
      <c r="AT266" s="8">
        <v>6</v>
      </c>
      <c r="AU266" s="8">
        <v>23</v>
      </c>
      <c r="AV266" s="11">
        <f t="shared" si="20"/>
        <v>27</v>
      </c>
      <c r="AW266" s="11">
        <f t="shared" si="21"/>
        <v>168</v>
      </c>
      <c r="AX266" s="11">
        <f t="shared" si="19"/>
        <v>21</v>
      </c>
      <c r="AY266" s="9"/>
      <c r="AZ266" s="9"/>
      <c r="BA266" s="9"/>
      <c r="BB266" s="9"/>
      <c r="BC266" s="9"/>
      <c r="BD266" s="49"/>
    </row>
    <row r="267" spans="1:56" ht="13.2">
      <c r="A267" s="1">
        <v>21888</v>
      </c>
      <c r="B267" s="8">
        <v>1</v>
      </c>
      <c r="C267" s="6">
        <f t="shared" si="18"/>
        <v>30</v>
      </c>
      <c r="D267" s="8">
        <v>1990</v>
      </c>
      <c r="E267" s="55">
        <v>44135.516944444447</v>
      </c>
      <c r="F267" s="62">
        <v>6</v>
      </c>
      <c r="G267" s="8">
        <v>1</v>
      </c>
      <c r="H267" s="8">
        <v>1</v>
      </c>
      <c r="I267" s="8">
        <v>0</v>
      </c>
      <c r="J267" s="8">
        <v>2</v>
      </c>
      <c r="K267" s="8">
        <v>1</v>
      </c>
      <c r="L267" s="8">
        <v>1</v>
      </c>
      <c r="M267" s="8">
        <v>1</v>
      </c>
      <c r="N267" s="8">
        <v>1</v>
      </c>
      <c r="O267" s="8">
        <v>2</v>
      </c>
      <c r="P267" s="8">
        <v>2</v>
      </c>
      <c r="Q267" s="8">
        <v>2</v>
      </c>
      <c r="R267" s="8">
        <v>0</v>
      </c>
      <c r="S267" s="8">
        <v>0</v>
      </c>
      <c r="T267" s="8">
        <v>1</v>
      </c>
      <c r="U267" s="8">
        <v>2</v>
      </c>
      <c r="V267" s="8">
        <v>1</v>
      </c>
      <c r="W267" s="8">
        <v>2</v>
      </c>
      <c r="X267" s="8">
        <v>1</v>
      </c>
      <c r="Y267" s="8">
        <v>0</v>
      </c>
      <c r="Z267" s="20">
        <v>1</v>
      </c>
      <c r="AA267" s="8">
        <v>6</v>
      </c>
      <c r="AB267" s="8">
        <v>4</v>
      </c>
      <c r="AC267" s="8">
        <v>5</v>
      </c>
      <c r="AD267" s="8">
        <v>4</v>
      </c>
      <c r="AE267" s="8">
        <v>15</v>
      </c>
      <c r="AF267" s="8">
        <v>3</v>
      </c>
      <c r="AG267" s="8">
        <v>4</v>
      </c>
      <c r="AH267" s="8">
        <v>7</v>
      </c>
      <c r="AI267" s="8">
        <v>4</v>
      </c>
      <c r="AJ267" s="8">
        <v>4</v>
      </c>
      <c r="AK267" s="8">
        <v>6</v>
      </c>
      <c r="AL267" s="8">
        <v>5</v>
      </c>
      <c r="AM267" s="8">
        <v>3</v>
      </c>
      <c r="AN267" s="8">
        <v>3</v>
      </c>
      <c r="AO267" s="8">
        <v>8</v>
      </c>
      <c r="AP267" s="8">
        <v>2</v>
      </c>
      <c r="AQ267" s="8">
        <v>6</v>
      </c>
      <c r="AR267" s="8">
        <v>7</v>
      </c>
      <c r="AS267" s="8">
        <v>3</v>
      </c>
      <c r="AT267" s="8">
        <v>3</v>
      </c>
      <c r="AU267" s="8">
        <v>-29</v>
      </c>
      <c r="AV267" s="11">
        <f t="shared" si="20"/>
        <v>22</v>
      </c>
      <c r="AW267" s="11">
        <f t="shared" si="21"/>
        <v>102</v>
      </c>
      <c r="AX267" s="11">
        <f t="shared" si="19"/>
        <v>16</v>
      </c>
      <c r="AY267" s="9"/>
      <c r="AZ267" s="9"/>
      <c r="BA267" s="9"/>
      <c r="BB267" s="9"/>
      <c r="BC267" s="9"/>
      <c r="BD267" s="49"/>
    </row>
    <row r="268" spans="1:56" ht="13.2">
      <c r="A268" s="1">
        <v>21915</v>
      </c>
      <c r="B268" s="8">
        <v>1</v>
      </c>
      <c r="C268" s="6">
        <f t="shared" si="18"/>
        <v>18</v>
      </c>
      <c r="D268" s="8">
        <v>2002</v>
      </c>
      <c r="E268" s="55">
        <v>44135.546064814815</v>
      </c>
      <c r="F268" s="62">
        <v>4</v>
      </c>
      <c r="G268" s="8">
        <v>2</v>
      </c>
      <c r="H268" s="8">
        <v>0</v>
      </c>
      <c r="I268" s="8">
        <v>2</v>
      </c>
      <c r="J268" s="8">
        <v>2</v>
      </c>
      <c r="K268" s="8">
        <v>2</v>
      </c>
      <c r="L268" s="8">
        <v>3</v>
      </c>
      <c r="M268" s="8">
        <v>0</v>
      </c>
      <c r="N268" s="8">
        <v>1</v>
      </c>
      <c r="O268" s="8">
        <v>3</v>
      </c>
      <c r="P268" s="8">
        <v>3</v>
      </c>
      <c r="Q268" s="8">
        <v>1</v>
      </c>
      <c r="R268" s="8">
        <v>0</v>
      </c>
      <c r="S268" s="8">
        <v>2</v>
      </c>
      <c r="T268" s="8">
        <v>2</v>
      </c>
      <c r="U268" s="8">
        <v>3</v>
      </c>
      <c r="V268" s="8">
        <v>1</v>
      </c>
      <c r="W268" s="8">
        <v>2</v>
      </c>
      <c r="X268" s="8">
        <v>1</v>
      </c>
      <c r="Y268" s="8">
        <v>2</v>
      </c>
      <c r="Z268" s="20">
        <v>3</v>
      </c>
      <c r="AA268" s="8">
        <v>11</v>
      </c>
      <c r="AB268" s="8">
        <v>6</v>
      </c>
      <c r="AC268" s="8">
        <v>3</v>
      </c>
      <c r="AD268" s="8">
        <v>7</v>
      </c>
      <c r="AE268" s="8">
        <v>5</v>
      </c>
      <c r="AF268" s="8">
        <v>12</v>
      </c>
      <c r="AG268" s="8">
        <v>17</v>
      </c>
      <c r="AH268" s="8">
        <v>5</v>
      </c>
      <c r="AI268" s="8">
        <v>45</v>
      </c>
      <c r="AJ268" s="8">
        <v>3</v>
      </c>
      <c r="AK268" s="8">
        <v>10</v>
      </c>
      <c r="AL268" s="8">
        <v>4</v>
      </c>
      <c r="AM268" s="8">
        <v>3</v>
      </c>
      <c r="AN268" s="8">
        <v>4</v>
      </c>
      <c r="AO268" s="8">
        <v>4</v>
      </c>
      <c r="AP268" s="8">
        <v>11</v>
      </c>
      <c r="AQ268" s="8">
        <v>5</v>
      </c>
      <c r="AR268" s="8">
        <v>5</v>
      </c>
      <c r="AS268" s="8">
        <v>8</v>
      </c>
      <c r="AT268" s="8">
        <v>4</v>
      </c>
      <c r="AU268" s="8">
        <v>30</v>
      </c>
      <c r="AV268" s="11">
        <f t="shared" si="20"/>
        <v>35</v>
      </c>
      <c r="AW268" s="11">
        <f t="shared" si="21"/>
        <v>172</v>
      </c>
      <c r="AX268" s="11">
        <f t="shared" si="19"/>
        <v>28</v>
      </c>
      <c r="AY268" s="9"/>
      <c r="AZ268" s="9"/>
      <c r="BA268" s="9"/>
      <c r="BB268" s="9"/>
      <c r="BC268" s="9"/>
      <c r="BD268" s="49"/>
    </row>
    <row r="269" spans="1:56" ht="13.2">
      <c r="A269" s="1">
        <v>21919</v>
      </c>
      <c r="B269" s="8">
        <v>1</v>
      </c>
      <c r="C269" s="6">
        <f t="shared" si="18"/>
        <v>17</v>
      </c>
      <c r="D269" s="8">
        <v>2003</v>
      </c>
      <c r="E269" s="55">
        <v>44135.584537037037</v>
      </c>
      <c r="F269" s="62">
        <v>2.5</v>
      </c>
      <c r="G269" s="8">
        <v>0</v>
      </c>
      <c r="H269" s="8">
        <v>1</v>
      </c>
      <c r="I269" s="8">
        <v>3</v>
      </c>
      <c r="J269" s="8">
        <v>0</v>
      </c>
      <c r="K269" s="8">
        <v>1</v>
      </c>
      <c r="L269" s="8">
        <v>0</v>
      </c>
      <c r="M269" s="8">
        <v>2</v>
      </c>
      <c r="N269" s="8">
        <v>2</v>
      </c>
      <c r="O269" s="8">
        <v>1</v>
      </c>
      <c r="P269" s="8">
        <v>1</v>
      </c>
      <c r="Q269" s="8">
        <v>2</v>
      </c>
      <c r="R269" s="8">
        <v>0</v>
      </c>
      <c r="S269" s="8">
        <v>0</v>
      </c>
      <c r="T269" s="8">
        <v>0</v>
      </c>
      <c r="U269" s="8">
        <v>3</v>
      </c>
      <c r="V269" s="8">
        <v>0</v>
      </c>
      <c r="W269" s="8">
        <v>3</v>
      </c>
      <c r="X269" s="8">
        <v>1</v>
      </c>
      <c r="Y269" s="8">
        <v>0</v>
      </c>
      <c r="Z269" s="20">
        <v>2</v>
      </c>
      <c r="AA269" s="8">
        <v>6</v>
      </c>
      <c r="AB269" s="8">
        <v>4</v>
      </c>
      <c r="AC269" s="8">
        <v>4</v>
      </c>
      <c r="AD269" s="8">
        <v>4</v>
      </c>
      <c r="AE269" s="8">
        <v>9</v>
      </c>
      <c r="AF269" s="8">
        <v>5</v>
      </c>
      <c r="AG269" s="8">
        <v>5</v>
      </c>
      <c r="AH269" s="8">
        <v>5</v>
      </c>
      <c r="AI269" s="8">
        <v>4</v>
      </c>
      <c r="AJ269" s="8">
        <v>4</v>
      </c>
      <c r="AK269" s="8">
        <v>44</v>
      </c>
      <c r="AL269" s="8">
        <v>5</v>
      </c>
      <c r="AM269" s="8">
        <v>4</v>
      </c>
      <c r="AN269" s="8">
        <v>4</v>
      </c>
      <c r="AO269" s="8">
        <v>10</v>
      </c>
      <c r="AP269" s="8">
        <v>3</v>
      </c>
      <c r="AQ269" s="8">
        <v>5</v>
      </c>
      <c r="AR269" s="8">
        <v>6</v>
      </c>
      <c r="AS269" s="8">
        <v>4</v>
      </c>
      <c r="AT269" s="8">
        <v>3</v>
      </c>
      <c r="AU269" s="8">
        <v>11</v>
      </c>
      <c r="AV269" s="11">
        <f t="shared" si="20"/>
        <v>22</v>
      </c>
      <c r="AW269" s="11">
        <f t="shared" si="21"/>
        <v>138</v>
      </c>
      <c r="AX269" s="11">
        <f t="shared" si="19"/>
        <v>12</v>
      </c>
      <c r="AY269" s="9"/>
      <c r="AZ269" s="9"/>
      <c r="BA269" s="9"/>
      <c r="BB269" s="9"/>
      <c r="BC269" s="9"/>
      <c r="BD269" s="49"/>
    </row>
    <row r="270" spans="1:56" ht="13.2">
      <c r="A270" s="1">
        <v>21932</v>
      </c>
      <c r="B270" s="8">
        <v>1</v>
      </c>
      <c r="C270" s="6">
        <f t="shared" si="18"/>
        <v>20</v>
      </c>
      <c r="D270" s="8">
        <v>2000</v>
      </c>
      <c r="E270" s="55">
        <v>44135.589097222219</v>
      </c>
      <c r="F270" s="62">
        <v>2</v>
      </c>
      <c r="G270" s="8">
        <v>3</v>
      </c>
      <c r="H270" s="8">
        <v>3</v>
      </c>
      <c r="I270" s="8">
        <v>1</v>
      </c>
      <c r="J270" s="8">
        <v>3</v>
      </c>
      <c r="K270" s="8">
        <v>1</v>
      </c>
      <c r="L270" s="8">
        <v>1</v>
      </c>
      <c r="M270" s="8">
        <v>0</v>
      </c>
      <c r="N270" s="8">
        <v>1</v>
      </c>
      <c r="O270" s="8">
        <v>2</v>
      </c>
      <c r="P270" s="8">
        <v>3</v>
      </c>
      <c r="Q270" s="8">
        <v>3</v>
      </c>
      <c r="R270" s="8">
        <v>0</v>
      </c>
      <c r="S270" s="8">
        <v>0</v>
      </c>
      <c r="T270" s="8">
        <v>2</v>
      </c>
      <c r="U270" s="8">
        <v>3</v>
      </c>
      <c r="V270" s="8">
        <v>2</v>
      </c>
      <c r="W270" s="8">
        <v>3</v>
      </c>
      <c r="X270" s="8">
        <v>3</v>
      </c>
      <c r="Y270" s="8">
        <v>3</v>
      </c>
      <c r="Z270" s="20">
        <v>3</v>
      </c>
      <c r="AA270" s="8">
        <v>5</v>
      </c>
      <c r="AB270" s="8">
        <v>3</v>
      </c>
      <c r="AC270" s="8">
        <v>4</v>
      </c>
      <c r="AD270" s="8">
        <v>1</v>
      </c>
      <c r="AE270" s="8">
        <v>4</v>
      </c>
      <c r="AF270" s="8">
        <v>5</v>
      </c>
      <c r="AG270" s="8">
        <v>3</v>
      </c>
      <c r="AH270" s="8">
        <v>3</v>
      </c>
      <c r="AI270" s="8">
        <v>2</v>
      </c>
      <c r="AJ270" s="8">
        <v>2</v>
      </c>
      <c r="AK270" s="8">
        <v>1</v>
      </c>
      <c r="AL270" s="8">
        <v>3</v>
      </c>
      <c r="AM270" s="8">
        <v>2</v>
      </c>
      <c r="AN270" s="8">
        <v>2</v>
      </c>
      <c r="AO270" s="8">
        <v>4</v>
      </c>
      <c r="AP270" s="8">
        <v>2</v>
      </c>
      <c r="AQ270" s="8">
        <v>2</v>
      </c>
      <c r="AR270" s="8">
        <v>14</v>
      </c>
      <c r="AS270" s="8">
        <v>3</v>
      </c>
      <c r="AT270" s="8">
        <v>3</v>
      </c>
      <c r="AU270" s="8">
        <v>4</v>
      </c>
      <c r="AV270" s="11">
        <f t="shared" si="20"/>
        <v>40</v>
      </c>
      <c r="AW270" s="11">
        <f t="shared" si="21"/>
        <v>68</v>
      </c>
      <c r="AX270" s="11">
        <f t="shared" si="19"/>
        <v>30</v>
      </c>
      <c r="AY270" s="9"/>
      <c r="AZ270" s="9"/>
      <c r="BA270" s="9"/>
      <c r="BB270" s="9"/>
      <c r="BC270" s="9"/>
      <c r="BD270" s="49"/>
    </row>
    <row r="271" spans="1:56" ht="13.2">
      <c r="A271" s="1">
        <v>21941</v>
      </c>
      <c r="B271" s="8">
        <v>0</v>
      </c>
      <c r="C271" s="6">
        <f t="shared" si="18"/>
        <v>18</v>
      </c>
      <c r="D271" s="8">
        <v>2002</v>
      </c>
      <c r="E271" s="55">
        <v>44135.606446759259</v>
      </c>
      <c r="F271" s="66">
        <v>2</v>
      </c>
      <c r="G271" s="8">
        <v>2</v>
      </c>
      <c r="H271" s="8">
        <v>3</v>
      </c>
      <c r="I271" s="8">
        <v>2</v>
      </c>
      <c r="J271" s="8">
        <v>1</v>
      </c>
      <c r="K271" s="8">
        <v>1</v>
      </c>
      <c r="L271" s="8">
        <v>1</v>
      </c>
      <c r="M271" s="8">
        <v>3</v>
      </c>
      <c r="N271" s="8">
        <v>0</v>
      </c>
      <c r="O271" s="8">
        <v>1</v>
      </c>
      <c r="P271" s="8">
        <v>3</v>
      </c>
      <c r="Q271" s="8">
        <v>3</v>
      </c>
      <c r="R271" s="8">
        <v>0</v>
      </c>
      <c r="S271" s="8">
        <v>2</v>
      </c>
      <c r="T271" s="8">
        <v>1</v>
      </c>
      <c r="U271" s="8">
        <v>1</v>
      </c>
      <c r="V271" s="8">
        <v>2</v>
      </c>
      <c r="W271" s="8">
        <v>1</v>
      </c>
      <c r="X271" s="8">
        <v>3</v>
      </c>
      <c r="Y271" s="8">
        <v>3</v>
      </c>
      <c r="Z271" s="20">
        <v>2</v>
      </c>
      <c r="AA271" s="8">
        <v>4</v>
      </c>
      <c r="AB271" s="8">
        <v>4</v>
      </c>
      <c r="AC271" s="8">
        <v>4</v>
      </c>
      <c r="AD271" s="8">
        <v>8</v>
      </c>
      <c r="AE271" s="8">
        <v>5</v>
      </c>
      <c r="AF271" s="8">
        <v>2</v>
      </c>
      <c r="AG271" s="8">
        <v>35</v>
      </c>
      <c r="AH271" s="8">
        <v>8</v>
      </c>
      <c r="AI271" s="8">
        <v>8</v>
      </c>
      <c r="AJ271" s="8">
        <v>4</v>
      </c>
      <c r="AK271" s="8">
        <v>4</v>
      </c>
      <c r="AL271" s="8">
        <v>3</v>
      </c>
      <c r="AM271" s="8">
        <v>5</v>
      </c>
      <c r="AN271" s="8">
        <v>7</v>
      </c>
      <c r="AO271" s="8">
        <v>5</v>
      </c>
      <c r="AP271" s="8">
        <v>9</v>
      </c>
      <c r="AQ271" s="8">
        <v>10</v>
      </c>
      <c r="AR271" s="8">
        <v>3</v>
      </c>
      <c r="AS271" s="8">
        <v>3</v>
      </c>
      <c r="AT271" s="8">
        <v>3</v>
      </c>
      <c r="AU271" s="8">
        <v>31</v>
      </c>
      <c r="AV271" s="11">
        <f t="shared" si="20"/>
        <v>35</v>
      </c>
      <c r="AW271" s="11">
        <f t="shared" si="21"/>
        <v>134</v>
      </c>
      <c r="AX271" s="11">
        <f t="shared" si="19"/>
        <v>26</v>
      </c>
      <c r="AY271" s="9"/>
      <c r="AZ271" s="9"/>
      <c r="BA271" s="9"/>
      <c r="BB271" s="9"/>
      <c r="BC271" s="9"/>
      <c r="BD271" s="49"/>
    </row>
    <row r="272" spans="1:56" ht="13.2">
      <c r="A272" s="1">
        <v>21302</v>
      </c>
      <c r="B272" s="8">
        <v>0</v>
      </c>
      <c r="C272" s="6">
        <f t="shared" si="18"/>
        <v>20</v>
      </c>
      <c r="D272" s="8">
        <v>2000</v>
      </c>
      <c r="E272" s="55">
        <v>44135.619467592594</v>
      </c>
      <c r="F272" s="62">
        <v>3</v>
      </c>
      <c r="G272" s="8">
        <v>2</v>
      </c>
      <c r="H272" s="8">
        <v>2</v>
      </c>
      <c r="I272" s="8">
        <v>2</v>
      </c>
      <c r="J272" s="8">
        <v>1</v>
      </c>
      <c r="K272" s="8">
        <v>1</v>
      </c>
      <c r="L272" s="8">
        <v>1</v>
      </c>
      <c r="M272" s="8">
        <v>0</v>
      </c>
      <c r="N272" s="8">
        <v>0</v>
      </c>
      <c r="O272" s="8">
        <v>2</v>
      </c>
      <c r="P272" s="8">
        <v>2</v>
      </c>
      <c r="Q272" s="8">
        <v>3</v>
      </c>
      <c r="R272" s="8">
        <v>1</v>
      </c>
      <c r="S272" s="8">
        <v>1</v>
      </c>
      <c r="T272" s="8">
        <v>2</v>
      </c>
      <c r="U272" s="8">
        <v>0</v>
      </c>
      <c r="V272" s="8">
        <v>2</v>
      </c>
      <c r="W272" s="8">
        <v>2</v>
      </c>
      <c r="X272" s="8">
        <v>3</v>
      </c>
      <c r="Y272" s="8">
        <v>2</v>
      </c>
      <c r="Z272" s="20">
        <v>0</v>
      </c>
      <c r="AA272" s="8">
        <v>7</v>
      </c>
      <c r="AB272" s="8">
        <v>6</v>
      </c>
      <c r="AC272" s="8">
        <v>4</v>
      </c>
      <c r="AD272" s="8">
        <v>3</v>
      </c>
      <c r="AE272" s="8">
        <v>4</v>
      </c>
      <c r="AF272" s="8">
        <v>3</v>
      </c>
      <c r="AG272" s="8">
        <v>5</v>
      </c>
      <c r="AH272" s="8">
        <v>4</v>
      </c>
      <c r="AI272" s="8">
        <v>3</v>
      </c>
      <c r="AJ272" s="8">
        <v>3</v>
      </c>
      <c r="AK272" s="8">
        <v>4</v>
      </c>
      <c r="AL272" s="8">
        <v>6</v>
      </c>
      <c r="AM272" s="8">
        <v>5</v>
      </c>
      <c r="AN272" s="8">
        <v>3</v>
      </c>
      <c r="AO272" s="8">
        <v>6</v>
      </c>
      <c r="AP272" s="8">
        <v>4</v>
      </c>
      <c r="AQ272" s="8">
        <v>5</v>
      </c>
      <c r="AR272" s="8">
        <v>7</v>
      </c>
      <c r="AS272" s="8">
        <v>9</v>
      </c>
      <c r="AT272" s="8">
        <v>4</v>
      </c>
      <c r="AU272" s="8">
        <v>-9</v>
      </c>
      <c r="AV272" s="11">
        <f t="shared" si="20"/>
        <v>29</v>
      </c>
      <c r="AW272" s="11">
        <f t="shared" si="21"/>
        <v>95</v>
      </c>
      <c r="AX272" s="11">
        <f t="shared" si="19"/>
        <v>27</v>
      </c>
      <c r="AY272" s="9"/>
      <c r="AZ272" s="9"/>
      <c r="BA272" s="9"/>
      <c r="BB272" s="9"/>
      <c r="BC272" s="9"/>
      <c r="BD272" s="49"/>
    </row>
    <row r="273" spans="1:56" ht="13.2">
      <c r="A273" s="1">
        <v>21964</v>
      </c>
      <c r="B273" s="8">
        <v>1</v>
      </c>
      <c r="C273" s="6">
        <f t="shared" si="18"/>
        <v>43</v>
      </c>
      <c r="D273" s="8">
        <v>1977</v>
      </c>
      <c r="E273" s="55">
        <v>44135.662141203706</v>
      </c>
      <c r="F273" s="66">
        <v>2</v>
      </c>
      <c r="G273" s="8">
        <v>2</v>
      </c>
      <c r="H273" s="8">
        <v>2</v>
      </c>
      <c r="I273" s="8">
        <v>2</v>
      </c>
      <c r="J273" s="8">
        <v>1</v>
      </c>
      <c r="K273" s="8">
        <v>2</v>
      </c>
      <c r="L273" s="8">
        <v>1</v>
      </c>
      <c r="M273" s="8">
        <v>1</v>
      </c>
      <c r="N273" s="8">
        <v>1</v>
      </c>
      <c r="O273" s="8">
        <v>1</v>
      </c>
      <c r="P273" s="8">
        <v>2</v>
      </c>
      <c r="Q273" s="8">
        <v>2</v>
      </c>
      <c r="R273" s="8">
        <v>1</v>
      </c>
      <c r="S273" s="8">
        <v>1</v>
      </c>
      <c r="T273" s="8">
        <v>1</v>
      </c>
      <c r="U273" s="8">
        <v>2</v>
      </c>
      <c r="V273" s="8">
        <v>1</v>
      </c>
      <c r="W273" s="8">
        <v>1</v>
      </c>
      <c r="X273" s="8">
        <v>1</v>
      </c>
      <c r="Y273" s="8">
        <v>1</v>
      </c>
      <c r="Z273" s="20">
        <v>2</v>
      </c>
      <c r="AA273" s="8">
        <v>5</v>
      </c>
      <c r="AB273" s="8">
        <v>7</v>
      </c>
      <c r="AC273" s="8">
        <v>4</v>
      </c>
      <c r="AD273" s="8">
        <v>3</v>
      </c>
      <c r="AE273" s="8">
        <v>5</v>
      </c>
      <c r="AF273" s="8">
        <v>5</v>
      </c>
      <c r="AG273" s="8">
        <v>2</v>
      </c>
      <c r="AH273" s="8">
        <v>4</v>
      </c>
      <c r="AI273" s="8">
        <v>3</v>
      </c>
      <c r="AJ273" s="8">
        <v>3</v>
      </c>
      <c r="AK273" s="8">
        <v>5</v>
      </c>
      <c r="AL273" s="8">
        <v>3</v>
      </c>
      <c r="AM273" s="8">
        <v>3</v>
      </c>
      <c r="AN273" s="8">
        <v>15</v>
      </c>
      <c r="AO273" s="8">
        <v>6</v>
      </c>
      <c r="AP273" s="8">
        <v>3</v>
      </c>
      <c r="AQ273" s="8">
        <v>4</v>
      </c>
      <c r="AR273" s="8">
        <v>3</v>
      </c>
      <c r="AS273" s="8">
        <v>4</v>
      </c>
      <c r="AT273" s="8">
        <v>4</v>
      </c>
      <c r="AU273" s="8">
        <v>-36</v>
      </c>
      <c r="AV273" s="11">
        <f t="shared" si="20"/>
        <v>28</v>
      </c>
      <c r="AW273" s="11">
        <f t="shared" si="21"/>
        <v>91</v>
      </c>
      <c r="AX273" s="11">
        <f t="shared" si="19"/>
        <v>20</v>
      </c>
      <c r="AY273" s="9"/>
      <c r="AZ273" s="9"/>
      <c r="BA273" s="9"/>
      <c r="BB273" s="9"/>
      <c r="BC273" s="9"/>
      <c r="BD273" s="49"/>
    </row>
    <row r="274" spans="1:56" ht="13.2">
      <c r="A274" s="1">
        <v>21975</v>
      </c>
      <c r="B274" s="8">
        <v>0</v>
      </c>
      <c r="C274" s="6">
        <f t="shared" si="18"/>
        <v>57</v>
      </c>
      <c r="D274" s="8">
        <v>1963</v>
      </c>
      <c r="E274" s="55">
        <v>44135.678877314815</v>
      </c>
      <c r="F274" s="62">
        <v>7</v>
      </c>
      <c r="G274" s="8">
        <v>2</v>
      </c>
      <c r="H274" s="8">
        <v>2</v>
      </c>
      <c r="I274" s="8">
        <v>0</v>
      </c>
      <c r="J274" s="8">
        <v>1</v>
      </c>
      <c r="K274" s="8">
        <v>1</v>
      </c>
      <c r="L274" s="8">
        <v>1</v>
      </c>
      <c r="M274" s="8">
        <v>2</v>
      </c>
      <c r="N274" s="8">
        <v>0</v>
      </c>
      <c r="O274" s="8">
        <v>0</v>
      </c>
      <c r="P274" s="8">
        <v>1</v>
      </c>
      <c r="Q274" s="8">
        <v>3</v>
      </c>
      <c r="R274" s="8">
        <v>0</v>
      </c>
      <c r="S274" s="8">
        <v>1</v>
      </c>
      <c r="T274" s="8">
        <v>1</v>
      </c>
      <c r="U274" s="8">
        <v>1</v>
      </c>
      <c r="V274" s="8">
        <v>1</v>
      </c>
      <c r="W274" s="8">
        <v>2</v>
      </c>
      <c r="X274" s="8">
        <v>2</v>
      </c>
      <c r="Y274" s="8">
        <v>2</v>
      </c>
      <c r="Z274" s="20">
        <v>1</v>
      </c>
      <c r="AA274" s="8">
        <v>8</v>
      </c>
      <c r="AB274" s="8">
        <v>5</v>
      </c>
      <c r="AC274" s="8">
        <v>7</v>
      </c>
      <c r="AD274" s="8">
        <v>4</v>
      </c>
      <c r="AE274" s="8">
        <v>10</v>
      </c>
      <c r="AF274" s="8">
        <v>7</v>
      </c>
      <c r="AG274" s="8">
        <v>6</v>
      </c>
      <c r="AH274" s="8">
        <v>6</v>
      </c>
      <c r="AI274" s="8">
        <v>3</v>
      </c>
      <c r="AJ274" s="8">
        <v>4</v>
      </c>
      <c r="AK274" s="8">
        <v>8</v>
      </c>
      <c r="AL274" s="8">
        <v>5</v>
      </c>
      <c r="AM274" s="8">
        <v>7</v>
      </c>
      <c r="AN274" s="8">
        <v>4</v>
      </c>
      <c r="AO274" s="8">
        <v>6</v>
      </c>
      <c r="AP274" s="8">
        <v>4</v>
      </c>
      <c r="AQ274" s="8">
        <v>10</v>
      </c>
      <c r="AR274" s="8">
        <v>5</v>
      </c>
      <c r="AS274" s="8">
        <v>7</v>
      </c>
      <c r="AT274" s="8">
        <v>4</v>
      </c>
      <c r="AU274" s="8">
        <v>-18</v>
      </c>
      <c r="AV274" s="11">
        <f t="shared" si="20"/>
        <v>24</v>
      </c>
      <c r="AW274" s="11">
        <f t="shared" si="21"/>
        <v>120</v>
      </c>
      <c r="AX274" s="11">
        <f t="shared" si="19"/>
        <v>18</v>
      </c>
      <c r="AY274" s="9"/>
      <c r="AZ274" s="9"/>
      <c r="BA274" s="9"/>
      <c r="BB274" s="9"/>
      <c r="BC274" s="9"/>
      <c r="BD274" s="49"/>
    </row>
    <row r="275" spans="1:56" ht="13.2">
      <c r="A275" s="1">
        <v>21980</v>
      </c>
      <c r="B275" s="8">
        <v>0</v>
      </c>
      <c r="C275" s="6">
        <f t="shared" si="18"/>
        <v>20</v>
      </c>
      <c r="D275" s="8">
        <v>2000</v>
      </c>
      <c r="E275" s="55">
        <v>44135.68246527778</v>
      </c>
      <c r="F275" s="66">
        <v>1</v>
      </c>
      <c r="G275" s="8">
        <v>3</v>
      </c>
      <c r="H275" s="8">
        <v>2</v>
      </c>
      <c r="I275" s="8">
        <v>0</v>
      </c>
      <c r="J275" s="8">
        <v>2</v>
      </c>
      <c r="K275" s="8">
        <v>0</v>
      </c>
      <c r="L275" s="8">
        <v>1</v>
      </c>
      <c r="M275" s="8">
        <v>0</v>
      </c>
      <c r="N275" s="8">
        <v>2</v>
      </c>
      <c r="O275" s="8">
        <v>2</v>
      </c>
      <c r="P275" s="8">
        <v>2</v>
      </c>
      <c r="Q275" s="8">
        <v>1</v>
      </c>
      <c r="R275" s="8">
        <v>1</v>
      </c>
      <c r="S275" s="8">
        <v>1</v>
      </c>
      <c r="T275" s="8">
        <v>2</v>
      </c>
      <c r="U275" s="8">
        <v>2</v>
      </c>
      <c r="V275" s="8">
        <v>1</v>
      </c>
      <c r="W275" s="8">
        <v>2</v>
      </c>
      <c r="X275" s="8">
        <v>2</v>
      </c>
      <c r="Y275" s="8">
        <v>2</v>
      </c>
      <c r="Z275" s="20">
        <v>2</v>
      </c>
      <c r="AA275" s="8">
        <v>3</v>
      </c>
      <c r="AB275" s="8">
        <v>2</v>
      </c>
      <c r="AC275" s="8">
        <v>3</v>
      </c>
      <c r="AD275" s="8">
        <v>2</v>
      </c>
      <c r="AE275" s="8">
        <v>2</v>
      </c>
      <c r="AF275" s="8">
        <v>3</v>
      </c>
      <c r="AG275" s="8">
        <v>2</v>
      </c>
      <c r="AH275" s="8">
        <v>3</v>
      </c>
      <c r="AI275" s="8">
        <v>1</v>
      </c>
      <c r="AJ275" s="8">
        <v>3</v>
      </c>
      <c r="AK275" s="8">
        <v>2</v>
      </c>
      <c r="AL275" s="8">
        <v>2</v>
      </c>
      <c r="AM275" s="8">
        <v>2</v>
      </c>
      <c r="AN275" s="8">
        <v>3</v>
      </c>
      <c r="AO275" s="8">
        <v>2</v>
      </c>
      <c r="AP275" s="8">
        <v>2</v>
      </c>
      <c r="AQ275" s="8">
        <v>3</v>
      </c>
      <c r="AR275" s="8">
        <v>7</v>
      </c>
      <c r="AS275" s="8">
        <v>2</v>
      </c>
      <c r="AT275" s="8">
        <v>2</v>
      </c>
      <c r="AU275" s="8">
        <v>-7</v>
      </c>
      <c r="AV275" s="11">
        <f t="shared" si="20"/>
        <v>30</v>
      </c>
      <c r="AW275" s="11">
        <f t="shared" si="21"/>
        <v>51</v>
      </c>
      <c r="AX275" s="11">
        <f t="shared" si="19"/>
        <v>22</v>
      </c>
      <c r="AY275" s="9"/>
      <c r="AZ275" s="9"/>
      <c r="BA275" s="9"/>
      <c r="BB275" s="9"/>
      <c r="BC275" s="9"/>
      <c r="BD275" s="49"/>
    </row>
    <row r="276" spans="1:56" ht="13.2">
      <c r="A276" s="1">
        <v>22001</v>
      </c>
      <c r="B276" s="8">
        <v>0</v>
      </c>
      <c r="C276" s="6">
        <f t="shared" si="18"/>
        <v>19</v>
      </c>
      <c r="D276" s="8">
        <v>2001</v>
      </c>
      <c r="E276" s="55">
        <v>44135.743483796294</v>
      </c>
      <c r="F276" s="62">
        <v>2</v>
      </c>
      <c r="G276" s="8">
        <v>0</v>
      </c>
      <c r="H276" s="8">
        <v>0</v>
      </c>
      <c r="I276" s="8">
        <v>0</v>
      </c>
      <c r="J276" s="8">
        <v>1</v>
      </c>
      <c r="K276" s="8">
        <v>0</v>
      </c>
      <c r="L276" s="8">
        <v>1</v>
      </c>
      <c r="M276" s="8">
        <v>0</v>
      </c>
      <c r="N276" s="8">
        <v>1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1</v>
      </c>
      <c r="X276" s="8">
        <v>0</v>
      </c>
      <c r="Y276" s="8">
        <v>0</v>
      </c>
      <c r="Z276" s="20">
        <v>3</v>
      </c>
      <c r="AA276" s="8">
        <v>2</v>
      </c>
      <c r="AB276" s="8">
        <v>2</v>
      </c>
      <c r="AC276" s="8">
        <v>3</v>
      </c>
      <c r="AD276" s="8">
        <v>2</v>
      </c>
      <c r="AE276" s="8">
        <v>3</v>
      </c>
      <c r="AF276" s="8">
        <v>2</v>
      </c>
      <c r="AG276" s="8">
        <v>3</v>
      </c>
      <c r="AH276" s="8">
        <v>3</v>
      </c>
      <c r="AI276" s="8">
        <v>2</v>
      </c>
      <c r="AJ276" s="8">
        <v>2</v>
      </c>
      <c r="AK276" s="8">
        <v>2</v>
      </c>
      <c r="AL276" s="8">
        <v>3</v>
      </c>
      <c r="AM276" s="8">
        <v>3</v>
      </c>
      <c r="AN276" s="8">
        <v>1</v>
      </c>
      <c r="AO276" s="8">
        <v>19</v>
      </c>
      <c r="AP276" s="8">
        <v>10</v>
      </c>
      <c r="AQ276" s="8">
        <v>3</v>
      </c>
      <c r="AR276" s="8">
        <v>2</v>
      </c>
      <c r="AS276" s="8">
        <v>1</v>
      </c>
      <c r="AT276" s="8">
        <v>4</v>
      </c>
      <c r="AU276" s="8">
        <v>-8</v>
      </c>
      <c r="AV276" s="11">
        <f t="shared" si="20"/>
        <v>7</v>
      </c>
      <c r="AW276" s="11">
        <f t="shared" si="21"/>
        <v>72</v>
      </c>
      <c r="AX276" s="11">
        <f t="shared" si="19"/>
        <v>3</v>
      </c>
      <c r="AY276" s="9"/>
      <c r="AZ276" s="9"/>
      <c r="BA276" s="9"/>
      <c r="BB276" s="9"/>
      <c r="BC276" s="9"/>
      <c r="BD276" s="49"/>
    </row>
    <row r="277" spans="1:56" ht="13.2">
      <c r="A277" s="1">
        <v>21999</v>
      </c>
      <c r="B277" s="8">
        <v>0</v>
      </c>
      <c r="C277" s="6">
        <f t="shared" si="18"/>
        <v>58</v>
      </c>
      <c r="D277" s="8">
        <v>1962</v>
      </c>
      <c r="E277" s="55">
        <v>44135.744398148148</v>
      </c>
      <c r="F277" s="62">
        <v>3.5</v>
      </c>
      <c r="G277" s="8">
        <v>2</v>
      </c>
      <c r="H277" s="8">
        <v>3</v>
      </c>
      <c r="I277" s="8">
        <v>1</v>
      </c>
      <c r="J277" s="8">
        <v>1</v>
      </c>
      <c r="K277" s="8">
        <v>3</v>
      </c>
      <c r="L277" s="8">
        <v>2</v>
      </c>
      <c r="M277" s="8">
        <v>2</v>
      </c>
      <c r="N277" s="8">
        <v>0</v>
      </c>
      <c r="O277" s="8">
        <v>2</v>
      </c>
      <c r="P277" s="8">
        <v>2</v>
      </c>
      <c r="Q277" s="8">
        <v>3</v>
      </c>
      <c r="R277" s="8">
        <v>2</v>
      </c>
      <c r="S277" s="8">
        <v>1</v>
      </c>
      <c r="T277" s="8">
        <v>1</v>
      </c>
      <c r="U277" s="8">
        <v>2</v>
      </c>
      <c r="V277" s="8">
        <v>3</v>
      </c>
      <c r="W277" s="8">
        <v>2</v>
      </c>
      <c r="X277" s="8">
        <v>2</v>
      </c>
      <c r="Y277" s="8">
        <v>2</v>
      </c>
      <c r="Z277" s="20">
        <v>2</v>
      </c>
      <c r="AA277" s="8">
        <v>6</v>
      </c>
      <c r="AB277" s="8">
        <v>6</v>
      </c>
      <c r="AC277" s="8">
        <v>5</v>
      </c>
      <c r="AD277" s="8">
        <v>8</v>
      </c>
      <c r="AE277" s="8">
        <v>12</v>
      </c>
      <c r="AF277" s="8">
        <v>4</v>
      </c>
      <c r="AG277" s="8">
        <v>7</v>
      </c>
      <c r="AH277" s="8">
        <v>6</v>
      </c>
      <c r="AI277" s="8">
        <v>4</v>
      </c>
      <c r="AJ277" s="8">
        <v>13</v>
      </c>
      <c r="AK277" s="8">
        <v>8</v>
      </c>
      <c r="AL277" s="8">
        <v>7</v>
      </c>
      <c r="AM277" s="8">
        <v>9</v>
      </c>
      <c r="AN277" s="8">
        <v>13</v>
      </c>
      <c r="AO277" s="8">
        <v>15</v>
      </c>
      <c r="AP277" s="8">
        <v>5</v>
      </c>
      <c r="AQ277" s="8">
        <v>10</v>
      </c>
      <c r="AR277" s="8">
        <v>9</v>
      </c>
      <c r="AS277" s="8">
        <v>11</v>
      </c>
      <c r="AT277" s="8">
        <v>6</v>
      </c>
      <c r="AU277" s="8">
        <v>-15</v>
      </c>
      <c r="AV277" s="11">
        <f t="shared" si="20"/>
        <v>38</v>
      </c>
      <c r="AW277" s="11">
        <f t="shared" si="21"/>
        <v>164</v>
      </c>
      <c r="AX277" s="11">
        <f t="shared" si="19"/>
        <v>29</v>
      </c>
      <c r="AY277" s="9"/>
      <c r="AZ277" s="9"/>
      <c r="BA277" s="9"/>
      <c r="BB277" s="9"/>
      <c r="BC277" s="9"/>
      <c r="BD277" s="49"/>
    </row>
    <row r="278" spans="1:56" ht="13.2">
      <c r="A278" s="1">
        <v>22002</v>
      </c>
      <c r="B278" s="8">
        <v>0</v>
      </c>
      <c r="C278" s="6">
        <f t="shared" si="18"/>
        <v>50</v>
      </c>
      <c r="D278" s="8">
        <v>1970</v>
      </c>
      <c r="E278" s="55">
        <v>44135.748784722222</v>
      </c>
      <c r="F278" s="62">
        <v>6</v>
      </c>
      <c r="G278" s="8">
        <v>3</v>
      </c>
      <c r="H278" s="8">
        <v>3</v>
      </c>
      <c r="I278" s="8">
        <v>1</v>
      </c>
      <c r="J278" s="8">
        <v>3</v>
      </c>
      <c r="K278" s="8">
        <v>3</v>
      </c>
      <c r="L278" s="8">
        <v>3</v>
      </c>
      <c r="M278" s="8">
        <v>1</v>
      </c>
      <c r="N278" s="8">
        <v>1</v>
      </c>
      <c r="O278" s="8">
        <v>2</v>
      </c>
      <c r="P278" s="8">
        <v>2</v>
      </c>
      <c r="Q278" s="8">
        <v>2</v>
      </c>
      <c r="R278" s="8">
        <v>2</v>
      </c>
      <c r="S278" s="8">
        <v>2</v>
      </c>
      <c r="T278" s="8">
        <v>1</v>
      </c>
      <c r="U278" s="8">
        <v>0</v>
      </c>
      <c r="V278" s="8">
        <v>3</v>
      </c>
      <c r="W278" s="8">
        <v>1</v>
      </c>
      <c r="X278" s="8">
        <v>2</v>
      </c>
      <c r="Y278" s="8">
        <v>1</v>
      </c>
      <c r="Z278" s="20">
        <v>2</v>
      </c>
      <c r="AA278" s="8">
        <v>8</v>
      </c>
      <c r="AB278" s="8">
        <v>4</v>
      </c>
      <c r="AC278" s="8">
        <v>12</v>
      </c>
      <c r="AD278" s="8">
        <v>5</v>
      </c>
      <c r="AE278" s="8">
        <v>11</v>
      </c>
      <c r="AF278" s="8">
        <v>3</v>
      </c>
      <c r="AG278" s="8">
        <v>14</v>
      </c>
      <c r="AH278" s="8">
        <v>7</v>
      </c>
      <c r="AI278" s="8">
        <v>4</v>
      </c>
      <c r="AJ278" s="8">
        <v>4</v>
      </c>
      <c r="AK278" s="8">
        <v>4</v>
      </c>
      <c r="AL278" s="8">
        <v>8</v>
      </c>
      <c r="AM278" s="8">
        <v>10</v>
      </c>
      <c r="AN278" s="8">
        <v>4</v>
      </c>
      <c r="AO278" s="8">
        <v>11</v>
      </c>
      <c r="AP278" s="8">
        <v>5</v>
      </c>
      <c r="AQ278" s="8">
        <v>6</v>
      </c>
      <c r="AR278" s="8">
        <v>5</v>
      </c>
      <c r="AS278" s="8">
        <v>6</v>
      </c>
      <c r="AT278" s="8">
        <v>15</v>
      </c>
      <c r="AU278" s="8">
        <v>-5</v>
      </c>
      <c r="AV278" s="11">
        <f t="shared" si="20"/>
        <v>38</v>
      </c>
      <c r="AW278" s="11">
        <f t="shared" si="21"/>
        <v>146</v>
      </c>
      <c r="AX278" s="11">
        <f t="shared" si="19"/>
        <v>31</v>
      </c>
      <c r="AY278" s="9"/>
      <c r="AZ278" s="9"/>
      <c r="BA278" s="9"/>
      <c r="BB278" s="9"/>
      <c r="BC278" s="9"/>
      <c r="BD278" s="49"/>
    </row>
    <row r="279" spans="1:56" ht="13.2">
      <c r="A279" s="1">
        <v>22005</v>
      </c>
      <c r="B279" s="8">
        <v>0</v>
      </c>
      <c r="C279" s="6">
        <f t="shared" si="18"/>
        <v>26</v>
      </c>
      <c r="D279" s="8">
        <v>1994</v>
      </c>
      <c r="E279" s="55">
        <v>44135.757986111108</v>
      </c>
      <c r="F279" s="62">
        <v>2</v>
      </c>
      <c r="G279" s="8">
        <v>1</v>
      </c>
      <c r="H279" s="8">
        <v>1</v>
      </c>
      <c r="I279" s="8">
        <v>0</v>
      </c>
      <c r="J279" s="8">
        <v>1</v>
      </c>
      <c r="K279" s="8">
        <v>1</v>
      </c>
      <c r="L279" s="8">
        <v>1</v>
      </c>
      <c r="M279" s="8">
        <v>0</v>
      </c>
      <c r="N279" s="8">
        <v>1</v>
      </c>
      <c r="O279" s="8">
        <v>1</v>
      </c>
      <c r="P279" s="8">
        <v>1</v>
      </c>
      <c r="Q279" s="8">
        <v>2</v>
      </c>
      <c r="R279" s="8">
        <v>0</v>
      </c>
      <c r="S279" s="8">
        <v>1</v>
      </c>
      <c r="T279" s="8">
        <v>1</v>
      </c>
      <c r="U279" s="8">
        <v>3</v>
      </c>
      <c r="V279" s="8">
        <v>1</v>
      </c>
      <c r="W279" s="8">
        <v>3</v>
      </c>
      <c r="X279" s="8">
        <v>1</v>
      </c>
      <c r="Y279" s="8">
        <v>0</v>
      </c>
      <c r="Z279" s="20">
        <v>1</v>
      </c>
      <c r="AA279" s="8">
        <v>3</v>
      </c>
      <c r="AB279" s="8">
        <v>9</v>
      </c>
      <c r="AC279" s="8">
        <v>7</v>
      </c>
      <c r="AD279" s="8">
        <v>4</v>
      </c>
      <c r="AE279" s="8">
        <v>5</v>
      </c>
      <c r="AF279" s="8">
        <v>2</v>
      </c>
      <c r="AG279" s="8">
        <v>2</v>
      </c>
      <c r="AH279" s="8">
        <v>3</v>
      </c>
      <c r="AI279" s="8">
        <v>20</v>
      </c>
      <c r="AJ279" s="8">
        <v>5</v>
      </c>
      <c r="AK279" s="8">
        <v>6</v>
      </c>
      <c r="AL279" s="8">
        <v>4</v>
      </c>
      <c r="AM279" s="8">
        <v>4</v>
      </c>
      <c r="AN279" s="8">
        <v>4</v>
      </c>
      <c r="AO279" s="8">
        <v>6</v>
      </c>
      <c r="AP279" s="8">
        <v>3</v>
      </c>
      <c r="AQ279" s="8">
        <v>6</v>
      </c>
      <c r="AR279" s="8">
        <v>2</v>
      </c>
      <c r="AS279" s="8">
        <v>3</v>
      </c>
      <c r="AT279" s="8">
        <v>3</v>
      </c>
      <c r="AU279" s="8">
        <v>-24</v>
      </c>
      <c r="AV279" s="11">
        <f t="shared" si="20"/>
        <v>21</v>
      </c>
      <c r="AW279" s="11">
        <f t="shared" si="21"/>
        <v>101</v>
      </c>
      <c r="AX279" s="11">
        <f t="shared" si="19"/>
        <v>15</v>
      </c>
      <c r="AY279" s="9"/>
      <c r="AZ279" s="9"/>
      <c r="BA279" s="9"/>
      <c r="BB279" s="9"/>
      <c r="BC279" s="9"/>
      <c r="BD279" s="49"/>
    </row>
    <row r="280" spans="1:56" ht="13.2">
      <c r="A280" s="1">
        <v>20360</v>
      </c>
      <c r="B280" s="8">
        <v>0</v>
      </c>
      <c r="C280" s="6">
        <f t="shared" si="18"/>
        <v>19</v>
      </c>
      <c r="D280" s="8">
        <v>2001</v>
      </c>
      <c r="E280" s="55">
        <v>44135.758506944447</v>
      </c>
      <c r="F280" s="62">
        <v>2</v>
      </c>
      <c r="G280" s="8">
        <v>2</v>
      </c>
      <c r="H280" s="8">
        <v>1</v>
      </c>
      <c r="I280" s="8">
        <v>1</v>
      </c>
      <c r="J280" s="8">
        <v>2</v>
      </c>
      <c r="K280" s="8">
        <v>0</v>
      </c>
      <c r="L280" s="8">
        <v>1</v>
      </c>
      <c r="M280" s="8">
        <v>0</v>
      </c>
      <c r="N280" s="8">
        <v>2</v>
      </c>
      <c r="O280" s="8">
        <v>1</v>
      </c>
      <c r="P280" s="8">
        <v>0</v>
      </c>
      <c r="Q280" s="8">
        <v>1</v>
      </c>
      <c r="R280" s="8">
        <v>0</v>
      </c>
      <c r="S280" s="8">
        <v>0</v>
      </c>
      <c r="T280" s="8">
        <v>1</v>
      </c>
      <c r="U280" s="8">
        <v>1</v>
      </c>
      <c r="V280" s="8">
        <v>0</v>
      </c>
      <c r="W280" s="8">
        <v>0</v>
      </c>
      <c r="X280" s="8">
        <v>2</v>
      </c>
      <c r="Y280" s="8">
        <v>1</v>
      </c>
      <c r="Z280" s="20">
        <v>3</v>
      </c>
      <c r="AA280" s="8">
        <v>5</v>
      </c>
      <c r="AB280" s="8">
        <v>3</v>
      </c>
      <c r="AC280" s="8">
        <v>4</v>
      </c>
      <c r="AD280" s="8">
        <v>2</v>
      </c>
      <c r="AE280" s="8">
        <v>4</v>
      </c>
      <c r="AF280" s="8">
        <v>2</v>
      </c>
      <c r="AG280" s="8">
        <v>3</v>
      </c>
      <c r="AH280" s="8">
        <v>3</v>
      </c>
      <c r="AI280" s="8">
        <v>2</v>
      </c>
      <c r="AJ280" s="8">
        <v>2</v>
      </c>
      <c r="AK280" s="8">
        <v>4</v>
      </c>
      <c r="AL280" s="8">
        <v>4</v>
      </c>
      <c r="AM280" s="8">
        <v>3</v>
      </c>
      <c r="AN280" s="8">
        <v>4</v>
      </c>
      <c r="AO280" s="8">
        <v>5</v>
      </c>
      <c r="AP280" s="8">
        <v>2</v>
      </c>
      <c r="AQ280" s="8">
        <v>5</v>
      </c>
      <c r="AR280" s="8">
        <v>4</v>
      </c>
      <c r="AS280" s="8">
        <v>3</v>
      </c>
      <c r="AT280" s="8">
        <v>3</v>
      </c>
      <c r="AU280" s="8">
        <v>1</v>
      </c>
      <c r="AV280" s="11">
        <f t="shared" si="20"/>
        <v>19</v>
      </c>
      <c r="AW280" s="11">
        <f t="shared" si="21"/>
        <v>67</v>
      </c>
      <c r="AX280" s="11">
        <f t="shared" si="19"/>
        <v>12</v>
      </c>
      <c r="AY280" s="9"/>
      <c r="AZ280" s="9"/>
      <c r="BA280" s="9"/>
      <c r="BB280" s="9"/>
      <c r="BC280" s="9"/>
      <c r="BD280" s="49"/>
    </row>
    <row r="281" spans="1:56" ht="13.2">
      <c r="A281" s="1">
        <v>22003</v>
      </c>
      <c r="B281" s="8">
        <v>0</v>
      </c>
      <c r="C281" s="6">
        <f t="shared" si="18"/>
        <v>20</v>
      </c>
      <c r="D281" s="8">
        <v>2000</v>
      </c>
      <c r="E281" s="55">
        <v>44135.764155092591</v>
      </c>
      <c r="F281" s="62">
        <v>3</v>
      </c>
      <c r="G281" s="8">
        <v>3</v>
      </c>
      <c r="H281" s="8">
        <v>3</v>
      </c>
      <c r="I281" s="8">
        <v>1</v>
      </c>
      <c r="J281" s="8">
        <v>2</v>
      </c>
      <c r="K281" s="8">
        <v>2</v>
      </c>
      <c r="L281" s="8">
        <v>1</v>
      </c>
      <c r="M281" s="8">
        <v>3</v>
      </c>
      <c r="N281" s="8">
        <v>2</v>
      </c>
      <c r="O281" s="8">
        <v>0</v>
      </c>
      <c r="P281" s="8">
        <v>1</v>
      </c>
      <c r="Q281" s="8">
        <v>2</v>
      </c>
      <c r="R281" s="8">
        <v>0</v>
      </c>
      <c r="S281" s="8">
        <v>2</v>
      </c>
      <c r="T281" s="8">
        <v>3</v>
      </c>
      <c r="U281" s="8">
        <v>2</v>
      </c>
      <c r="V281" s="8">
        <v>3</v>
      </c>
      <c r="W281" s="8">
        <v>2</v>
      </c>
      <c r="X281" s="8">
        <v>3</v>
      </c>
      <c r="Y281" s="8">
        <v>3</v>
      </c>
      <c r="Z281" s="20">
        <v>2</v>
      </c>
      <c r="AA281" s="8">
        <v>2</v>
      </c>
      <c r="AB281" s="8">
        <v>3</v>
      </c>
      <c r="AC281" s="8">
        <v>2</v>
      </c>
      <c r="AD281" s="8">
        <v>3</v>
      </c>
      <c r="AE281" s="8">
        <v>3</v>
      </c>
      <c r="AF281" s="8">
        <v>3</v>
      </c>
      <c r="AG281" s="8">
        <v>5</v>
      </c>
      <c r="AH281" s="8">
        <v>2</v>
      </c>
      <c r="AI281" s="8">
        <v>3</v>
      </c>
      <c r="AJ281" s="8">
        <v>5</v>
      </c>
      <c r="AK281" s="8">
        <v>3</v>
      </c>
      <c r="AL281" s="8">
        <v>3</v>
      </c>
      <c r="AM281" s="8">
        <v>5</v>
      </c>
      <c r="AN281" s="8">
        <v>4</v>
      </c>
      <c r="AO281" s="8">
        <v>9</v>
      </c>
      <c r="AP281" s="8">
        <v>3</v>
      </c>
      <c r="AQ281" s="8">
        <v>4</v>
      </c>
      <c r="AR281" s="8">
        <v>2</v>
      </c>
      <c r="AS281" s="8">
        <v>2</v>
      </c>
      <c r="AT281" s="8">
        <v>29</v>
      </c>
      <c r="AU281" s="8">
        <v>27</v>
      </c>
      <c r="AV281" s="11">
        <f t="shared" si="20"/>
        <v>40</v>
      </c>
      <c r="AW281" s="11">
        <f t="shared" si="21"/>
        <v>95</v>
      </c>
      <c r="AX281" s="11">
        <f t="shared" si="19"/>
        <v>28</v>
      </c>
      <c r="AY281" s="9"/>
      <c r="AZ281" s="9"/>
      <c r="BA281" s="9"/>
      <c r="BB281" s="9"/>
      <c r="BC281" s="9"/>
      <c r="BD281" s="49"/>
    </row>
    <row r="282" spans="1:56" ht="13.2">
      <c r="A282" s="1">
        <v>21991</v>
      </c>
      <c r="B282" s="8">
        <v>0</v>
      </c>
      <c r="C282" s="6">
        <f t="shared" si="18"/>
        <v>58</v>
      </c>
      <c r="D282" s="8">
        <v>1962</v>
      </c>
      <c r="E282" s="55">
        <v>44135.767407407409</v>
      </c>
      <c r="F282" s="66">
        <v>1.5</v>
      </c>
      <c r="G282" s="8">
        <v>2</v>
      </c>
      <c r="H282" s="8">
        <v>1</v>
      </c>
      <c r="I282" s="8">
        <v>1</v>
      </c>
      <c r="J282" s="8">
        <v>1</v>
      </c>
      <c r="K282" s="8">
        <v>1</v>
      </c>
      <c r="L282" s="8">
        <v>1</v>
      </c>
      <c r="M282" s="8">
        <v>1</v>
      </c>
      <c r="N282" s="8">
        <v>0</v>
      </c>
      <c r="O282" s="8">
        <v>1</v>
      </c>
      <c r="P282" s="8">
        <v>0</v>
      </c>
      <c r="Q282" s="8">
        <v>1</v>
      </c>
      <c r="R282" s="8">
        <v>1</v>
      </c>
      <c r="S282" s="8">
        <v>1</v>
      </c>
      <c r="T282" s="8">
        <v>0</v>
      </c>
      <c r="U282" s="8">
        <v>1</v>
      </c>
      <c r="V282" s="8">
        <v>1</v>
      </c>
      <c r="W282" s="8">
        <v>1</v>
      </c>
      <c r="X282" s="8">
        <v>1</v>
      </c>
      <c r="Y282" s="8">
        <v>0</v>
      </c>
      <c r="Z282" s="20">
        <v>0</v>
      </c>
      <c r="AA282" s="8">
        <v>6</v>
      </c>
      <c r="AB282" s="8">
        <v>7</v>
      </c>
      <c r="AC282" s="8">
        <v>5</v>
      </c>
      <c r="AD282" s="8">
        <v>5</v>
      </c>
      <c r="AE282" s="8">
        <v>5</v>
      </c>
      <c r="AF282" s="8">
        <v>4</v>
      </c>
      <c r="AG282" s="8">
        <v>9</v>
      </c>
      <c r="AH282" s="8">
        <v>5</v>
      </c>
      <c r="AI282" s="8">
        <v>3</v>
      </c>
      <c r="AJ282" s="8">
        <v>13</v>
      </c>
      <c r="AK282" s="8">
        <v>11</v>
      </c>
      <c r="AL282" s="8">
        <v>5</v>
      </c>
      <c r="AM282" s="8">
        <v>4</v>
      </c>
      <c r="AN282" s="8">
        <v>4</v>
      </c>
      <c r="AO282" s="8">
        <v>9</v>
      </c>
      <c r="AP282" s="8">
        <v>5</v>
      </c>
      <c r="AQ282" s="8">
        <v>8</v>
      </c>
      <c r="AR282" s="8">
        <v>5</v>
      </c>
      <c r="AS282" s="8">
        <v>2</v>
      </c>
      <c r="AT282" s="8">
        <v>4</v>
      </c>
      <c r="AU282" s="8">
        <v>-26</v>
      </c>
      <c r="AV282" s="11">
        <f t="shared" si="20"/>
        <v>16</v>
      </c>
      <c r="AW282" s="11">
        <f t="shared" si="21"/>
        <v>119</v>
      </c>
      <c r="AX282" s="11">
        <f t="shared" si="19"/>
        <v>13</v>
      </c>
      <c r="AY282" s="9"/>
      <c r="AZ282" s="9"/>
      <c r="BA282" s="9"/>
      <c r="BB282" s="9"/>
      <c r="BC282" s="9"/>
      <c r="BD282" s="49"/>
    </row>
    <row r="283" spans="1:56" ht="13.2">
      <c r="A283" s="1">
        <v>22039</v>
      </c>
      <c r="B283" s="8">
        <v>0</v>
      </c>
      <c r="C283" s="6">
        <f t="shared" si="18"/>
        <v>24</v>
      </c>
      <c r="D283" s="8">
        <v>1996</v>
      </c>
      <c r="E283" s="55">
        <v>44135.833773148152</v>
      </c>
      <c r="F283" s="62">
        <v>7.5</v>
      </c>
      <c r="G283" s="8">
        <v>0</v>
      </c>
      <c r="H283" s="8">
        <v>0</v>
      </c>
      <c r="I283" s="8">
        <v>0</v>
      </c>
      <c r="J283" s="8">
        <v>0</v>
      </c>
      <c r="K283" s="8">
        <v>3</v>
      </c>
      <c r="L283" s="8">
        <v>0</v>
      </c>
      <c r="M283" s="8">
        <v>1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20">
        <v>3</v>
      </c>
      <c r="AA283" s="8">
        <v>7</v>
      </c>
      <c r="AB283" s="8">
        <v>14</v>
      </c>
      <c r="AC283" s="8">
        <v>3</v>
      </c>
      <c r="AD283" s="8">
        <v>2</v>
      </c>
      <c r="AE283" s="8">
        <v>3</v>
      </c>
      <c r="AF283" s="8">
        <v>2</v>
      </c>
      <c r="AG283" s="8">
        <v>3</v>
      </c>
      <c r="AH283" s="8">
        <v>3</v>
      </c>
      <c r="AI283" s="8">
        <v>2</v>
      </c>
      <c r="AJ283" s="8">
        <v>2</v>
      </c>
      <c r="AK283" s="8">
        <v>2</v>
      </c>
      <c r="AL283" s="8">
        <v>2</v>
      </c>
      <c r="AM283" s="8">
        <v>2</v>
      </c>
      <c r="AN283" s="8">
        <v>3</v>
      </c>
      <c r="AO283" s="8">
        <v>4</v>
      </c>
      <c r="AP283" s="8">
        <v>2</v>
      </c>
      <c r="AQ283" s="8">
        <v>6</v>
      </c>
      <c r="AR283" s="8">
        <v>3</v>
      </c>
      <c r="AS283" s="8">
        <v>6</v>
      </c>
      <c r="AT283" s="8">
        <v>3</v>
      </c>
      <c r="AU283" s="8">
        <v>11</v>
      </c>
      <c r="AV283" s="11">
        <f t="shared" si="20"/>
        <v>7</v>
      </c>
      <c r="AW283" s="11">
        <f t="shared" si="21"/>
        <v>74</v>
      </c>
      <c r="AX283" s="11">
        <f t="shared" si="19"/>
        <v>3</v>
      </c>
      <c r="AY283" s="9"/>
      <c r="AZ283" s="9"/>
      <c r="BA283" s="9"/>
      <c r="BB283" s="9"/>
      <c r="BC283" s="9"/>
      <c r="BD283" s="49"/>
    </row>
    <row r="284" spans="1:56" ht="13.2">
      <c r="A284" s="1">
        <v>22041</v>
      </c>
      <c r="B284" s="8">
        <v>0</v>
      </c>
      <c r="C284" s="6">
        <f t="shared" si="18"/>
        <v>20</v>
      </c>
      <c r="D284" s="8">
        <v>2000</v>
      </c>
      <c r="E284" s="55">
        <v>44135.866712962961</v>
      </c>
      <c r="F284" s="66">
        <v>16</v>
      </c>
      <c r="G284" s="8">
        <v>2</v>
      </c>
      <c r="H284" s="8">
        <v>2</v>
      </c>
      <c r="I284" s="8">
        <v>0</v>
      </c>
      <c r="J284" s="8">
        <v>1</v>
      </c>
      <c r="K284" s="8">
        <v>0</v>
      </c>
      <c r="L284" s="8">
        <v>1</v>
      </c>
      <c r="M284" s="8">
        <v>0</v>
      </c>
      <c r="N284" s="8">
        <v>0</v>
      </c>
      <c r="O284" s="8">
        <v>1</v>
      </c>
      <c r="P284" s="8">
        <v>1</v>
      </c>
      <c r="Q284" s="8">
        <v>2</v>
      </c>
      <c r="R284" s="8">
        <v>0</v>
      </c>
      <c r="S284" s="8">
        <v>0</v>
      </c>
      <c r="T284" s="8">
        <v>1</v>
      </c>
      <c r="U284" s="8">
        <v>0</v>
      </c>
      <c r="V284" s="8">
        <v>1</v>
      </c>
      <c r="W284" s="8">
        <v>0</v>
      </c>
      <c r="X284" s="8">
        <v>0</v>
      </c>
      <c r="Y284" s="8">
        <v>1</v>
      </c>
      <c r="Z284" s="20">
        <v>1</v>
      </c>
      <c r="AA284" s="8">
        <v>5</v>
      </c>
      <c r="AB284" s="8">
        <v>6</v>
      </c>
      <c r="AC284" s="8">
        <v>4</v>
      </c>
      <c r="AD284" s="8">
        <v>4</v>
      </c>
      <c r="AE284" s="8">
        <v>6</v>
      </c>
      <c r="AF284" s="8">
        <v>8</v>
      </c>
      <c r="AG284" s="8">
        <v>3</v>
      </c>
      <c r="AH284" s="8">
        <v>3</v>
      </c>
      <c r="AI284" s="8">
        <v>3</v>
      </c>
      <c r="AJ284" s="8">
        <v>4</v>
      </c>
      <c r="AK284" s="8">
        <v>7</v>
      </c>
      <c r="AL284" s="8">
        <v>5</v>
      </c>
      <c r="AM284" s="8">
        <v>6</v>
      </c>
      <c r="AN284" s="8">
        <v>3</v>
      </c>
      <c r="AO284" s="8">
        <v>7</v>
      </c>
      <c r="AP284" s="8">
        <v>3</v>
      </c>
      <c r="AQ284" s="8">
        <v>5</v>
      </c>
      <c r="AR284" s="8">
        <v>3</v>
      </c>
      <c r="AS284" s="8">
        <v>5</v>
      </c>
      <c r="AT284" s="8">
        <v>4</v>
      </c>
      <c r="AU284" s="8">
        <v>-11</v>
      </c>
      <c r="AV284" s="11">
        <f t="shared" si="20"/>
        <v>14</v>
      </c>
      <c r="AW284" s="11">
        <f t="shared" si="21"/>
        <v>94</v>
      </c>
      <c r="AX284" s="11">
        <f t="shared" si="19"/>
        <v>11</v>
      </c>
      <c r="AY284" s="9"/>
      <c r="AZ284" s="9"/>
      <c r="BA284" s="9"/>
      <c r="BB284" s="9"/>
      <c r="BC284" s="9"/>
      <c r="BD284" s="49"/>
    </row>
    <row r="285" spans="1:56" ht="13.2">
      <c r="A285" s="1">
        <v>22056</v>
      </c>
      <c r="B285" s="8">
        <v>0</v>
      </c>
      <c r="C285" s="6">
        <f t="shared" si="18"/>
        <v>33</v>
      </c>
      <c r="D285" s="8">
        <v>1987</v>
      </c>
      <c r="E285" s="55">
        <v>44135.905914351853</v>
      </c>
      <c r="F285" s="62">
        <v>1</v>
      </c>
      <c r="G285" s="8">
        <v>1</v>
      </c>
      <c r="H285" s="8">
        <v>1</v>
      </c>
      <c r="I285" s="8">
        <v>2</v>
      </c>
      <c r="J285" s="8">
        <v>2</v>
      </c>
      <c r="K285" s="8">
        <v>2</v>
      </c>
      <c r="L285" s="8">
        <v>1</v>
      </c>
      <c r="M285" s="8">
        <v>0</v>
      </c>
      <c r="N285" s="8">
        <v>0</v>
      </c>
      <c r="O285" s="8">
        <v>1</v>
      </c>
      <c r="P285" s="8">
        <v>2</v>
      </c>
      <c r="Q285" s="8">
        <v>2</v>
      </c>
      <c r="R285" s="8">
        <v>0</v>
      </c>
      <c r="S285" s="8">
        <v>1</v>
      </c>
      <c r="T285" s="8">
        <v>1</v>
      </c>
      <c r="U285" s="8">
        <v>0</v>
      </c>
      <c r="V285" s="8">
        <v>1</v>
      </c>
      <c r="W285" s="8">
        <v>1</v>
      </c>
      <c r="X285" s="8">
        <v>1</v>
      </c>
      <c r="Y285" s="8">
        <v>1</v>
      </c>
      <c r="Z285" s="20">
        <v>1</v>
      </c>
      <c r="AA285" s="8">
        <v>17</v>
      </c>
      <c r="AB285" s="8">
        <v>9</v>
      </c>
      <c r="AC285" s="8">
        <v>3</v>
      </c>
      <c r="AD285" s="8">
        <v>8</v>
      </c>
      <c r="AE285" s="8">
        <v>8</v>
      </c>
      <c r="AF285" s="8">
        <v>6</v>
      </c>
      <c r="AG285" s="8">
        <v>5</v>
      </c>
      <c r="AH285" s="8">
        <v>6</v>
      </c>
      <c r="AI285" s="8">
        <v>7</v>
      </c>
      <c r="AJ285" s="8">
        <v>8</v>
      </c>
      <c r="AK285" s="8">
        <v>6</v>
      </c>
      <c r="AL285" s="8">
        <v>7</v>
      </c>
      <c r="AM285" s="8">
        <v>6</v>
      </c>
      <c r="AN285" s="8">
        <v>4</v>
      </c>
      <c r="AO285" s="8">
        <v>6</v>
      </c>
      <c r="AP285" s="8">
        <v>4</v>
      </c>
      <c r="AQ285" s="8">
        <v>5</v>
      </c>
      <c r="AR285" s="8">
        <v>7</v>
      </c>
      <c r="AS285" s="8">
        <v>4</v>
      </c>
      <c r="AT285" s="8">
        <v>8</v>
      </c>
      <c r="AU285" s="8">
        <v>-16</v>
      </c>
      <c r="AV285" s="11">
        <f t="shared" si="20"/>
        <v>21</v>
      </c>
      <c r="AW285" s="11">
        <f t="shared" si="21"/>
        <v>134</v>
      </c>
      <c r="AX285" s="11">
        <f t="shared" si="19"/>
        <v>19</v>
      </c>
      <c r="AY285" s="9"/>
      <c r="AZ285" s="9"/>
      <c r="BA285" s="9"/>
      <c r="BB285" s="9"/>
      <c r="BC285" s="9"/>
      <c r="BD285" s="49"/>
    </row>
    <row r="286" spans="1:56" ht="13.2">
      <c r="A286" s="1">
        <v>22057</v>
      </c>
      <c r="B286" s="8">
        <v>0</v>
      </c>
      <c r="C286" s="6">
        <f t="shared" si="18"/>
        <v>19</v>
      </c>
      <c r="D286" s="8">
        <v>2001</v>
      </c>
      <c r="E286" s="55">
        <v>44135.932962962965</v>
      </c>
      <c r="F286" s="62">
        <v>2</v>
      </c>
      <c r="G286" s="8">
        <v>2</v>
      </c>
      <c r="H286" s="8">
        <v>1</v>
      </c>
      <c r="I286" s="8">
        <v>1</v>
      </c>
      <c r="J286" s="8">
        <v>1</v>
      </c>
      <c r="K286" s="8">
        <v>1</v>
      </c>
      <c r="L286" s="8">
        <v>2</v>
      </c>
      <c r="M286" s="8">
        <v>1</v>
      </c>
      <c r="N286" s="8">
        <v>1</v>
      </c>
      <c r="O286" s="8">
        <v>2</v>
      </c>
      <c r="P286" s="8">
        <v>1</v>
      </c>
      <c r="Q286" s="8">
        <v>2</v>
      </c>
      <c r="R286" s="8">
        <v>1</v>
      </c>
      <c r="S286" s="8">
        <v>1</v>
      </c>
      <c r="T286" s="8">
        <v>0</v>
      </c>
      <c r="U286" s="8">
        <v>2</v>
      </c>
      <c r="V286" s="8">
        <v>1</v>
      </c>
      <c r="W286" s="8">
        <v>1</v>
      </c>
      <c r="X286" s="8">
        <v>0</v>
      </c>
      <c r="Y286" s="8">
        <v>0</v>
      </c>
      <c r="Z286" s="20">
        <v>2</v>
      </c>
      <c r="AA286" s="8">
        <v>6</v>
      </c>
      <c r="AB286" s="8">
        <v>4</v>
      </c>
      <c r="AC286" s="8">
        <v>3</v>
      </c>
      <c r="AD286" s="8">
        <v>2</v>
      </c>
      <c r="AE286" s="8">
        <v>3</v>
      </c>
      <c r="AF286" s="8">
        <v>3</v>
      </c>
      <c r="AG286" s="8">
        <v>3</v>
      </c>
      <c r="AH286" s="8">
        <v>2</v>
      </c>
      <c r="AI286" s="8">
        <v>2</v>
      </c>
      <c r="AJ286" s="8">
        <v>2</v>
      </c>
      <c r="AK286" s="8">
        <v>4</v>
      </c>
      <c r="AL286" s="8">
        <v>3</v>
      </c>
      <c r="AM286" s="8">
        <v>2</v>
      </c>
      <c r="AN286" s="8">
        <v>2</v>
      </c>
      <c r="AO286" s="8">
        <v>5</v>
      </c>
      <c r="AP286" s="8">
        <v>2</v>
      </c>
      <c r="AQ286" s="8">
        <v>3</v>
      </c>
      <c r="AR286" s="8">
        <v>2</v>
      </c>
      <c r="AS286" s="8">
        <v>1</v>
      </c>
      <c r="AT286" s="8">
        <v>2</v>
      </c>
      <c r="AU286" s="8">
        <v>-28</v>
      </c>
      <c r="AV286" s="11">
        <f t="shared" si="20"/>
        <v>23</v>
      </c>
      <c r="AW286" s="11">
        <f t="shared" si="21"/>
        <v>56</v>
      </c>
      <c r="AX286" s="11">
        <f t="shared" si="19"/>
        <v>16</v>
      </c>
      <c r="AY286" s="9"/>
      <c r="AZ286" s="9"/>
      <c r="BA286" s="9"/>
      <c r="BB286" s="9"/>
      <c r="BC286" s="9"/>
      <c r="BD286" s="49"/>
    </row>
    <row r="287" spans="1:56" ht="13.2">
      <c r="A287" s="1">
        <v>22080</v>
      </c>
      <c r="B287" s="8">
        <v>1</v>
      </c>
      <c r="C287" s="6">
        <f t="shared" si="18"/>
        <v>45</v>
      </c>
      <c r="D287" s="8">
        <v>1975</v>
      </c>
      <c r="E287" s="55">
        <v>44136.122893518521</v>
      </c>
      <c r="F287" s="62">
        <v>0.5</v>
      </c>
      <c r="G287" s="8">
        <v>1</v>
      </c>
      <c r="H287" s="8">
        <v>3</v>
      </c>
      <c r="I287" s="8">
        <v>1</v>
      </c>
      <c r="J287" s="8">
        <v>1</v>
      </c>
      <c r="K287" s="8">
        <v>2</v>
      </c>
      <c r="L287" s="8">
        <v>0</v>
      </c>
      <c r="M287" s="8">
        <v>3</v>
      </c>
      <c r="N287" s="8">
        <v>0</v>
      </c>
      <c r="O287" s="8">
        <v>3</v>
      </c>
      <c r="P287" s="8">
        <v>0</v>
      </c>
      <c r="Q287" s="8">
        <v>3</v>
      </c>
      <c r="R287" s="8">
        <v>0</v>
      </c>
      <c r="S287" s="8">
        <v>0</v>
      </c>
      <c r="T287" s="8">
        <v>2</v>
      </c>
      <c r="U287" s="8">
        <v>3</v>
      </c>
      <c r="V287" s="8">
        <v>0</v>
      </c>
      <c r="W287" s="8">
        <v>3</v>
      </c>
      <c r="X287" s="8">
        <v>3</v>
      </c>
      <c r="Y287" s="8">
        <v>0</v>
      </c>
      <c r="Z287" s="20">
        <v>0</v>
      </c>
      <c r="AA287" s="8">
        <v>8</v>
      </c>
      <c r="AB287" s="8">
        <v>5</v>
      </c>
      <c r="AC287" s="8">
        <v>6</v>
      </c>
      <c r="AD287" s="8">
        <v>8</v>
      </c>
      <c r="AE287" s="8">
        <v>12</v>
      </c>
      <c r="AF287" s="8">
        <v>3</v>
      </c>
      <c r="AG287" s="8">
        <v>6</v>
      </c>
      <c r="AH287" s="8">
        <v>5</v>
      </c>
      <c r="AI287" s="8">
        <v>3</v>
      </c>
      <c r="AJ287" s="8">
        <v>5</v>
      </c>
      <c r="AK287" s="8">
        <v>13</v>
      </c>
      <c r="AL287" s="8">
        <v>4</v>
      </c>
      <c r="AM287" s="8">
        <v>3</v>
      </c>
      <c r="AN287" s="8">
        <v>8</v>
      </c>
      <c r="AO287" s="8">
        <v>6</v>
      </c>
      <c r="AP287" s="8">
        <v>4</v>
      </c>
      <c r="AQ287" s="8">
        <v>4</v>
      </c>
      <c r="AR287" s="8">
        <v>12</v>
      </c>
      <c r="AS287" s="8">
        <v>7</v>
      </c>
      <c r="AT287" s="8">
        <v>3</v>
      </c>
      <c r="AU287" s="8">
        <v>61</v>
      </c>
      <c r="AV287" s="11">
        <f t="shared" si="20"/>
        <v>28</v>
      </c>
      <c r="AW287" s="11">
        <f t="shared" si="21"/>
        <v>125</v>
      </c>
      <c r="AX287" s="11">
        <f t="shared" si="19"/>
        <v>19</v>
      </c>
      <c r="AY287" s="9"/>
      <c r="AZ287" s="9"/>
      <c r="BA287" s="9"/>
      <c r="BB287" s="9"/>
      <c r="BC287" s="9"/>
      <c r="BD287" s="49"/>
    </row>
    <row r="288" spans="1:56" ht="13.2">
      <c r="A288" s="1">
        <v>22050</v>
      </c>
      <c r="B288" s="8">
        <v>0</v>
      </c>
      <c r="C288" s="6">
        <f t="shared" si="18"/>
        <v>43</v>
      </c>
      <c r="D288" s="8">
        <v>1977</v>
      </c>
      <c r="E288" s="55">
        <v>44136.278020833335</v>
      </c>
      <c r="F288" s="62">
        <v>5</v>
      </c>
      <c r="G288" s="8">
        <v>3</v>
      </c>
      <c r="H288" s="8">
        <v>3</v>
      </c>
      <c r="I288" s="8">
        <v>2</v>
      </c>
      <c r="J288" s="8">
        <v>3</v>
      </c>
      <c r="K288" s="8">
        <v>1</v>
      </c>
      <c r="L288" s="8">
        <v>3</v>
      </c>
      <c r="M288" s="8">
        <v>1</v>
      </c>
      <c r="N288" s="8">
        <v>1</v>
      </c>
      <c r="O288" s="8">
        <v>3</v>
      </c>
      <c r="P288" s="8">
        <v>3</v>
      </c>
      <c r="Q288" s="8">
        <v>3</v>
      </c>
      <c r="R288" s="8">
        <v>1</v>
      </c>
      <c r="S288" s="8">
        <v>1</v>
      </c>
      <c r="T288" s="8">
        <v>2</v>
      </c>
      <c r="U288" s="8">
        <v>1</v>
      </c>
      <c r="V288" s="8">
        <v>1</v>
      </c>
      <c r="W288" s="8">
        <v>2</v>
      </c>
      <c r="X288" s="8">
        <v>2</v>
      </c>
      <c r="Y288" s="8">
        <v>1</v>
      </c>
      <c r="Z288" s="20">
        <v>1</v>
      </c>
      <c r="AA288" s="8">
        <v>4</v>
      </c>
      <c r="AB288" s="8">
        <v>5</v>
      </c>
      <c r="AC288" s="8">
        <v>5</v>
      </c>
      <c r="AD288" s="8">
        <v>2</v>
      </c>
      <c r="AE288" s="8">
        <v>7</v>
      </c>
      <c r="AF288" s="8">
        <v>3</v>
      </c>
      <c r="AG288" s="8">
        <v>3</v>
      </c>
      <c r="AH288" s="8">
        <v>5</v>
      </c>
      <c r="AI288" s="8">
        <v>3</v>
      </c>
      <c r="AJ288" s="8">
        <v>2</v>
      </c>
      <c r="AK288" s="8">
        <v>6</v>
      </c>
      <c r="AL288" s="8">
        <v>12</v>
      </c>
      <c r="AM288" s="8">
        <v>6</v>
      </c>
      <c r="AN288" s="8">
        <v>6</v>
      </c>
      <c r="AO288" s="8">
        <v>9</v>
      </c>
      <c r="AP288" s="8">
        <v>4</v>
      </c>
      <c r="AQ288" s="8">
        <v>5</v>
      </c>
      <c r="AR288" s="8">
        <v>3</v>
      </c>
      <c r="AS288" s="8">
        <v>3</v>
      </c>
      <c r="AT288" s="8">
        <v>3</v>
      </c>
      <c r="AU288" s="8">
        <v>-9</v>
      </c>
      <c r="AV288" s="11">
        <f t="shared" si="20"/>
        <v>38</v>
      </c>
      <c r="AW288" s="11">
        <f t="shared" si="21"/>
        <v>96</v>
      </c>
      <c r="AX288" s="11">
        <f t="shared" si="19"/>
        <v>31</v>
      </c>
      <c r="AY288" s="9"/>
      <c r="AZ288" s="9"/>
      <c r="BA288" s="9"/>
      <c r="BB288" s="9"/>
      <c r="BC288" s="9"/>
      <c r="BD288" s="49"/>
    </row>
    <row r="289" spans="1:56" ht="13.2">
      <c r="A289" s="1">
        <v>22088</v>
      </c>
      <c r="B289" s="8">
        <v>0</v>
      </c>
      <c r="C289" s="6">
        <f t="shared" si="18"/>
        <v>50</v>
      </c>
      <c r="D289" s="8">
        <v>1970</v>
      </c>
      <c r="E289" s="55">
        <v>44136.355138888888</v>
      </c>
      <c r="F289" s="62">
        <v>1</v>
      </c>
      <c r="G289" s="8">
        <v>2</v>
      </c>
      <c r="H289" s="8">
        <v>2</v>
      </c>
      <c r="I289" s="8">
        <v>2</v>
      </c>
      <c r="J289" s="8">
        <v>1</v>
      </c>
      <c r="K289" s="8">
        <v>3</v>
      </c>
      <c r="L289" s="8">
        <v>1</v>
      </c>
      <c r="M289" s="8">
        <v>1</v>
      </c>
      <c r="N289" s="8">
        <v>0</v>
      </c>
      <c r="O289" s="8">
        <v>2</v>
      </c>
      <c r="P289" s="8">
        <v>1</v>
      </c>
      <c r="Q289" s="8">
        <v>3</v>
      </c>
      <c r="R289" s="8">
        <v>0</v>
      </c>
      <c r="S289" s="8">
        <v>0</v>
      </c>
      <c r="T289" s="8">
        <v>1</v>
      </c>
      <c r="U289" s="8">
        <v>1</v>
      </c>
      <c r="V289" s="8">
        <v>3</v>
      </c>
      <c r="W289" s="8">
        <v>3</v>
      </c>
      <c r="X289" s="8">
        <v>3</v>
      </c>
      <c r="Y289" s="8">
        <v>3</v>
      </c>
      <c r="Z289" s="20">
        <v>1</v>
      </c>
      <c r="AA289" s="8">
        <v>4</v>
      </c>
      <c r="AB289" s="8">
        <v>5</v>
      </c>
      <c r="AC289" s="8">
        <v>4</v>
      </c>
      <c r="AD289" s="8">
        <v>6</v>
      </c>
      <c r="AE289" s="8">
        <v>6</v>
      </c>
      <c r="AF289" s="8">
        <v>3</v>
      </c>
      <c r="AG289" s="8">
        <v>5</v>
      </c>
      <c r="AH289" s="8">
        <v>4</v>
      </c>
      <c r="AI289" s="8">
        <v>3</v>
      </c>
      <c r="AJ289" s="8">
        <v>5</v>
      </c>
      <c r="AK289" s="8">
        <v>5</v>
      </c>
      <c r="AL289" s="8">
        <v>5</v>
      </c>
      <c r="AM289" s="8">
        <v>5</v>
      </c>
      <c r="AN289" s="8">
        <v>3</v>
      </c>
      <c r="AO289" s="8">
        <v>6</v>
      </c>
      <c r="AP289" s="8">
        <v>6</v>
      </c>
      <c r="AQ289" s="8">
        <v>4</v>
      </c>
      <c r="AR289" s="8">
        <v>4</v>
      </c>
      <c r="AS289" s="8">
        <v>3</v>
      </c>
      <c r="AT289" s="8">
        <v>4</v>
      </c>
      <c r="AU289" s="8">
        <v>-3</v>
      </c>
      <c r="AV289" s="11">
        <f t="shared" si="20"/>
        <v>33</v>
      </c>
      <c r="AW289" s="11">
        <f t="shared" si="21"/>
        <v>90</v>
      </c>
      <c r="AX289" s="11">
        <f t="shared" si="19"/>
        <v>28</v>
      </c>
      <c r="AY289" s="9"/>
      <c r="AZ289" s="9"/>
      <c r="BA289" s="9"/>
      <c r="BB289" s="9"/>
      <c r="BC289" s="9"/>
      <c r="BD289" s="49"/>
    </row>
    <row r="290" spans="1:56" ht="13.2">
      <c r="A290" s="1">
        <v>22093</v>
      </c>
      <c r="B290" s="8">
        <v>1</v>
      </c>
      <c r="C290" s="6">
        <f t="shared" si="18"/>
        <v>41</v>
      </c>
      <c r="D290" s="8">
        <v>1979</v>
      </c>
      <c r="E290" s="55">
        <v>44136.381458333337</v>
      </c>
      <c r="F290" s="62">
        <v>9</v>
      </c>
      <c r="G290" s="8">
        <v>2</v>
      </c>
      <c r="H290" s="8">
        <v>2</v>
      </c>
      <c r="I290" s="8">
        <v>1</v>
      </c>
      <c r="J290" s="8">
        <v>2</v>
      </c>
      <c r="K290" s="8">
        <v>2</v>
      </c>
      <c r="L290" s="8">
        <v>3</v>
      </c>
      <c r="M290" s="8">
        <v>2</v>
      </c>
      <c r="N290" s="8">
        <v>1</v>
      </c>
      <c r="O290" s="8">
        <v>2</v>
      </c>
      <c r="P290" s="8">
        <v>3</v>
      </c>
      <c r="Q290" s="8">
        <v>2</v>
      </c>
      <c r="R290" s="8">
        <v>0</v>
      </c>
      <c r="S290" s="8">
        <v>1</v>
      </c>
      <c r="T290" s="8">
        <v>1</v>
      </c>
      <c r="U290" s="8">
        <v>2</v>
      </c>
      <c r="V290" s="8">
        <v>1</v>
      </c>
      <c r="W290" s="8">
        <v>3</v>
      </c>
      <c r="X290" s="8">
        <v>2</v>
      </c>
      <c r="Y290" s="8">
        <v>1</v>
      </c>
      <c r="Z290" s="20">
        <v>2</v>
      </c>
      <c r="AA290" s="8">
        <v>8</v>
      </c>
      <c r="AB290" s="8">
        <v>9</v>
      </c>
      <c r="AC290" s="8">
        <v>15</v>
      </c>
      <c r="AD290" s="8">
        <v>7</v>
      </c>
      <c r="AE290" s="8">
        <v>12</v>
      </c>
      <c r="AF290" s="8">
        <v>8</v>
      </c>
      <c r="AG290" s="8">
        <v>8</v>
      </c>
      <c r="AH290" s="8">
        <v>15</v>
      </c>
      <c r="AI290" s="8">
        <v>13</v>
      </c>
      <c r="AJ290" s="8">
        <v>5</v>
      </c>
      <c r="AK290" s="8">
        <v>9</v>
      </c>
      <c r="AL290" s="8">
        <v>7</v>
      </c>
      <c r="AM290" s="8">
        <v>5</v>
      </c>
      <c r="AN290" s="8">
        <v>10</v>
      </c>
      <c r="AO290" s="8">
        <v>13</v>
      </c>
      <c r="AP290" s="8">
        <v>8</v>
      </c>
      <c r="AQ290" s="8">
        <v>7</v>
      </c>
      <c r="AR290" s="8">
        <v>6</v>
      </c>
      <c r="AS290" s="8">
        <v>8</v>
      </c>
      <c r="AT290" s="8">
        <v>14</v>
      </c>
      <c r="AU290" s="8">
        <v>-14</v>
      </c>
      <c r="AV290" s="11">
        <f t="shared" si="20"/>
        <v>35</v>
      </c>
      <c r="AW290" s="11">
        <f t="shared" si="21"/>
        <v>187</v>
      </c>
      <c r="AX290" s="11">
        <f t="shared" si="19"/>
        <v>26</v>
      </c>
      <c r="AY290" s="9"/>
      <c r="AZ290" s="9"/>
      <c r="BA290" s="9"/>
      <c r="BB290" s="9"/>
      <c r="BC290" s="9"/>
      <c r="BD290" s="49"/>
    </row>
    <row r="291" spans="1:56" ht="13.2">
      <c r="A291" s="1">
        <v>19603</v>
      </c>
      <c r="B291" s="8">
        <v>0</v>
      </c>
      <c r="C291" s="6">
        <f t="shared" si="18"/>
        <v>22</v>
      </c>
      <c r="D291" s="8">
        <v>1998</v>
      </c>
      <c r="E291" s="55">
        <v>44136.638379629629</v>
      </c>
      <c r="F291" s="66">
        <v>1</v>
      </c>
      <c r="G291" s="8">
        <v>3</v>
      </c>
      <c r="H291" s="8">
        <v>2</v>
      </c>
      <c r="I291" s="8">
        <v>1</v>
      </c>
      <c r="J291" s="8">
        <v>1</v>
      </c>
      <c r="K291" s="8">
        <v>2</v>
      </c>
      <c r="L291" s="8">
        <v>3</v>
      </c>
      <c r="M291" s="8">
        <v>0</v>
      </c>
      <c r="N291" s="8">
        <v>0</v>
      </c>
      <c r="O291" s="8">
        <v>2</v>
      </c>
      <c r="P291" s="8">
        <v>2</v>
      </c>
      <c r="Q291" s="8">
        <v>2</v>
      </c>
      <c r="R291" s="8">
        <v>0</v>
      </c>
      <c r="S291" s="8">
        <v>2</v>
      </c>
      <c r="T291" s="8">
        <v>2</v>
      </c>
      <c r="U291" s="8">
        <v>2</v>
      </c>
      <c r="V291" s="8">
        <v>2</v>
      </c>
      <c r="W291" s="8">
        <v>2</v>
      </c>
      <c r="X291" s="8">
        <v>2</v>
      </c>
      <c r="Y291" s="8">
        <v>2</v>
      </c>
      <c r="Z291" s="20">
        <v>1</v>
      </c>
      <c r="AA291" s="8">
        <v>4</v>
      </c>
      <c r="AB291" s="8">
        <v>6</v>
      </c>
      <c r="AC291" s="8">
        <v>6</v>
      </c>
      <c r="AD291" s="8">
        <v>3</v>
      </c>
      <c r="AE291" s="8">
        <v>4</v>
      </c>
      <c r="AF291" s="8">
        <v>3</v>
      </c>
      <c r="AG291" s="8">
        <v>4</v>
      </c>
      <c r="AH291" s="8">
        <v>4</v>
      </c>
      <c r="AI291" s="8">
        <v>6</v>
      </c>
      <c r="AJ291" s="8">
        <v>3</v>
      </c>
      <c r="AK291" s="8">
        <v>4</v>
      </c>
      <c r="AL291" s="8">
        <v>4</v>
      </c>
      <c r="AM291" s="8">
        <v>5</v>
      </c>
      <c r="AN291" s="8">
        <v>4</v>
      </c>
      <c r="AO291" s="8">
        <v>7</v>
      </c>
      <c r="AP291" s="8">
        <v>4</v>
      </c>
      <c r="AQ291" s="8">
        <v>4</v>
      </c>
      <c r="AR291" s="8">
        <v>6</v>
      </c>
      <c r="AS291" s="8">
        <v>5</v>
      </c>
      <c r="AT291" s="8">
        <v>4</v>
      </c>
      <c r="AU291" s="8">
        <v>-14</v>
      </c>
      <c r="AV291" s="11">
        <f t="shared" si="20"/>
        <v>33</v>
      </c>
      <c r="AW291" s="11">
        <f t="shared" si="21"/>
        <v>90</v>
      </c>
      <c r="AX291" s="11">
        <f t="shared" si="19"/>
        <v>28</v>
      </c>
      <c r="AY291" s="9"/>
      <c r="AZ291" s="9"/>
      <c r="BA291" s="9"/>
      <c r="BB291" s="9"/>
      <c r="BC291" s="9"/>
      <c r="BD291" s="49"/>
    </row>
    <row r="292" spans="1:56" ht="13.2">
      <c r="A292" s="1">
        <v>22140</v>
      </c>
      <c r="B292" s="8">
        <v>0</v>
      </c>
      <c r="C292" s="6">
        <f t="shared" si="18"/>
        <v>19</v>
      </c>
      <c r="D292" s="8">
        <v>2001</v>
      </c>
      <c r="E292" s="55">
        <v>44136.654826388891</v>
      </c>
      <c r="F292" s="62">
        <v>3.5</v>
      </c>
      <c r="G292" s="8">
        <v>2</v>
      </c>
      <c r="H292" s="8">
        <v>0</v>
      </c>
      <c r="I292" s="8">
        <v>2</v>
      </c>
      <c r="J292" s="8">
        <v>1</v>
      </c>
      <c r="K292" s="8">
        <v>1</v>
      </c>
      <c r="L292" s="8">
        <v>1</v>
      </c>
      <c r="M292" s="8">
        <v>1</v>
      </c>
      <c r="N292" s="8">
        <v>1</v>
      </c>
      <c r="O292" s="8">
        <v>1</v>
      </c>
      <c r="P292" s="8">
        <v>2</v>
      </c>
      <c r="Q292" s="8">
        <v>1</v>
      </c>
      <c r="R292" s="8">
        <v>1</v>
      </c>
      <c r="S292" s="8">
        <v>2</v>
      </c>
      <c r="T292" s="8">
        <v>1</v>
      </c>
      <c r="U292" s="8">
        <v>2</v>
      </c>
      <c r="V292" s="8">
        <v>1</v>
      </c>
      <c r="W292" s="8">
        <v>1</v>
      </c>
      <c r="X292" s="8">
        <v>1</v>
      </c>
      <c r="Y292" s="8">
        <v>1</v>
      </c>
      <c r="Z292" s="20">
        <v>1</v>
      </c>
      <c r="AA292" s="8">
        <v>3</v>
      </c>
      <c r="AB292" s="8">
        <v>3</v>
      </c>
      <c r="AC292" s="8">
        <v>9</v>
      </c>
      <c r="AD292" s="8">
        <v>3</v>
      </c>
      <c r="AE292" s="8">
        <v>7</v>
      </c>
      <c r="AF292" s="8">
        <v>11</v>
      </c>
      <c r="AG292" s="8">
        <v>3</v>
      </c>
      <c r="AH292" s="8">
        <v>4</v>
      </c>
      <c r="AI292" s="8">
        <v>5</v>
      </c>
      <c r="AJ292" s="8">
        <v>4</v>
      </c>
      <c r="AK292" s="8">
        <v>4</v>
      </c>
      <c r="AL292" s="8">
        <v>11</v>
      </c>
      <c r="AM292" s="8">
        <v>7</v>
      </c>
      <c r="AN292" s="8">
        <v>3</v>
      </c>
      <c r="AO292" s="8">
        <v>7</v>
      </c>
      <c r="AP292" s="8">
        <v>3</v>
      </c>
      <c r="AQ292" s="8">
        <v>5</v>
      </c>
      <c r="AR292" s="8">
        <v>5</v>
      </c>
      <c r="AS292" s="8">
        <v>3</v>
      </c>
      <c r="AT292" s="8">
        <v>5</v>
      </c>
      <c r="AU292" s="8">
        <v>-22</v>
      </c>
      <c r="AV292" s="11">
        <f t="shared" si="20"/>
        <v>24</v>
      </c>
      <c r="AW292" s="11">
        <f t="shared" si="21"/>
        <v>105</v>
      </c>
      <c r="AX292" s="11">
        <f t="shared" si="19"/>
        <v>19</v>
      </c>
      <c r="AY292" s="9"/>
      <c r="AZ292" s="9"/>
      <c r="BA292" s="9"/>
      <c r="BB292" s="9"/>
      <c r="BC292" s="9"/>
      <c r="BD292" s="49"/>
    </row>
    <row r="293" spans="1:56" ht="13.2">
      <c r="A293" s="1">
        <v>22152</v>
      </c>
      <c r="B293" s="8">
        <v>1</v>
      </c>
      <c r="C293" s="6">
        <f t="shared" si="18"/>
        <v>20</v>
      </c>
      <c r="D293" s="8">
        <v>2000</v>
      </c>
      <c r="E293" s="55">
        <v>44136.747766203705</v>
      </c>
      <c r="F293" s="62">
        <v>2</v>
      </c>
      <c r="G293" s="8">
        <v>3</v>
      </c>
      <c r="H293" s="8">
        <v>2</v>
      </c>
      <c r="I293" s="8">
        <v>2</v>
      </c>
      <c r="J293" s="8">
        <v>2</v>
      </c>
      <c r="K293" s="8">
        <v>2</v>
      </c>
      <c r="L293" s="8">
        <v>2</v>
      </c>
      <c r="M293" s="8">
        <v>0</v>
      </c>
      <c r="N293" s="8">
        <v>1</v>
      </c>
      <c r="O293" s="8">
        <v>1</v>
      </c>
      <c r="P293" s="8">
        <v>2</v>
      </c>
      <c r="Q293" s="8">
        <v>1</v>
      </c>
      <c r="R293" s="8">
        <v>2</v>
      </c>
      <c r="S293" s="8">
        <v>2</v>
      </c>
      <c r="T293" s="8">
        <v>2</v>
      </c>
      <c r="U293" s="8">
        <v>2</v>
      </c>
      <c r="V293" s="8">
        <v>2</v>
      </c>
      <c r="W293" s="8">
        <v>2</v>
      </c>
      <c r="X293" s="8">
        <v>2</v>
      </c>
      <c r="Y293" s="8">
        <v>2</v>
      </c>
      <c r="Z293" s="20">
        <v>2</v>
      </c>
      <c r="AA293" s="8">
        <v>5</v>
      </c>
      <c r="AB293" s="8">
        <v>2</v>
      </c>
      <c r="AC293" s="8">
        <v>3</v>
      </c>
      <c r="AD293" s="8">
        <v>3</v>
      </c>
      <c r="AE293" s="8">
        <v>4</v>
      </c>
      <c r="AF293" s="8">
        <v>4</v>
      </c>
      <c r="AG293" s="8">
        <v>4</v>
      </c>
      <c r="AH293" s="8">
        <v>4</v>
      </c>
      <c r="AI293" s="8">
        <v>4</v>
      </c>
      <c r="AJ293" s="8">
        <v>5</v>
      </c>
      <c r="AK293" s="8">
        <v>2</v>
      </c>
      <c r="AL293" s="8">
        <v>4</v>
      </c>
      <c r="AM293" s="8">
        <v>5</v>
      </c>
      <c r="AN293" s="8">
        <v>5</v>
      </c>
      <c r="AO293" s="8">
        <v>5</v>
      </c>
      <c r="AP293" s="8">
        <v>2</v>
      </c>
      <c r="AQ293" s="8">
        <v>4</v>
      </c>
      <c r="AR293" s="8">
        <v>3</v>
      </c>
      <c r="AS293" s="8">
        <v>3</v>
      </c>
      <c r="AT293" s="8">
        <v>3</v>
      </c>
      <c r="AU293" s="8">
        <v>-26</v>
      </c>
      <c r="AV293" s="11">
        <f t="shared" si="20"/>
        <v>36</v>
      </c>
      <c r="AW293" s="11">
        <f t="shared" si="21"/>
        <v>74</v>
      </c>
      <c r="AX293" s="11">
        <f t="shared" si="19"/>
        <v>29</v>
      </c>
      <c r="AY293" s="9"/>
      <c r="AZ293" s="9"/>
      <c r="BA293" s="9"/>
      <c r="BB293" s="9"/>
      <c r="BC293" s="9"/>
      <c r="BD293" s="49"/>
    </row>
    <row r="294" spans="1:56" ht="13.2">
      <c r="A294" s="1">
        <v>22161</v>
      </c>
      <c r="B294" s="8">
        <v>0</v>
      </c>
      <c r="C294" s="6">
        <f t="shared" si="18"/>
        <v>66</v>
      </c>
      <c r="D294" s="8">
        <v>1954</v>
      </c>
      <c r="E294" s="55">
        <v>44136.800196759257</v>
      </c>
      <c r="F294" s="66">
        <v>1</v>
      </c>
      <c r="G294" s="8">
        <v>2</v>
      </c>
      <c r="H294" s="8">
        <v>3</v>
      </c>
      <c r="I294" s="8">
        <v>2</v>
      </c>
      <c r="J294" s="8">
        <v>2</v>
      </c>
      <c r="K294" s="8">
        <v>3</v>
      </c>
      <c r="L294" s="8">
        <v>1</v>
      </c>
      <c r="M294" s="8">
        <v>1</v>
      </c>
      <c r="N294" s="8">
        <v>0</v>
      </c>
      <c r="O294" s="8">
        <v>2</v>
      </c>
      <c r="P294" s="8">
        <v>2</v>
      </c>
      <c r="Q294" s="8">
        <v>2</v>
      </c>
      <c r="R294" s="8">
        <v>0</v>
      </c>
      <c r="S294" s="8">
        <v>1</v>
      </c>
      <c r="T294" s="8">
        <v>1</v>
      </c>
      <c r="U294" s="8">
        <v>0</v>
      </c>
      <c r="V294" s="8">
        <v>1</v>
      </c>
      <c r="W294" s="8">
        <v>2</v>
      </c>
      <c r="X294" s="8">
        <v>1</v>
      </c>
      <c r="Y294" s="8">
        <v>2</v>
      </c>
      <c r="Z294" s="20">
        <v>2</v>
      </c>
      <c r="AA294" s="8">
        <v>5</v>
      </c>
      <c r="AB294" s="8">
        <v>4</v>
      </c>
      <c r="AC294" s="8">
        <v>7</v>
      </c>
      <c r="AD294" s="8">
        <v>6</v>
      </c>
      <c r="AE294" s="8">
        <v>12</v>
      </c>
      <c r="AF294" s="8">
        <v>8</v>
      </c>
      <c r="AG294" s="8">
        <v>9</v>
      </c>
      <c r="AH294" s="8">
        <v>6</v>
      </c>
      <c r="AI294" s="8">
        <v>3</v>
      </c>
      <c r="AJ294" s="8">
        <v>17</v>
      </c>
      <c r="AK294" s="8">
        <v>4</v>
      </c>
      <c r="AL294" s="8">
        <v>5</v>
      </c>
      <c r="AM294" s="8">
        <v>9</v>
      </c>
      <c r="AN294" s="8">
        <v>10</v>
      </c>
      <c r="AO294" s="8">
        <v>8</v>
      </c>
      <c r="AP294" s="8">
        <v>12</v>
      </c>
      <c r="AQ294" s="8">
        <v>5</v>
      </c>
      <c r="AR294" s="8">
        <v>3</v>
      </c>
      <c r="AS294" s="8">
        <v>11</v>
      </c>
      <c r="AT294" s="8">
        <v>27</v>
      </c>
      <c r="AU294" s="8">
        <v>-8</v>
      </c>
      <c r="AV294" s="11">
        <f t="shared" si="20"/>
        <v>30</v>
      </c>
      <c r="AW294" s="11">
        <f t="shared" si="21"/>
        <v>171</v>
      </c>
      <c r="AX294" s="11">
        <f t="shared" si="19"/>
        <v>24</v>
      </c>
      <c r="AY294" s="9"/>
      <c r="AZ294" s="9"/>
      <c r="BA294" s="9"/>
      <c r="BB294" s="9"/>
      <c r="BC294" s="9"/>
      <c r="BD294" s="49"/>
    </row>
    <row r="295" spans="1:56" ht="13.2">
      <c r="A295" s="1">
        <v>22181</v>
      </c>
      <c r="B295" s="8">
        <v>0</v>
      </c>
      <c r="C295" s="6">
        <f t="shared" si="18"/>
        <v>18</v>
      </c>
      <c r="D295" s="8">
        <v>2002</v>
      </c>
      <c r="E295" s="55">
        <v>44136.85528935185</v>
      </c>
      <c r="F295" s="66">
        <v>2</v>
      </c>
      <c r="G295" s="8">
        <v>2</v>
      </c>
      <c r="H295" s="8">
        <v>2</v>
      </c>
      <c r="I295" s="8">
        <v>1</v>
      </c>
      <c r="J295" s="8">
        <v>2</v>
      </c>
      <c r="K295" s="8">
        <v>0</v>
      </c>
      <c r="L295" s="8">
        <v>2</v>
      </c>
      <c r="M295" s="8">
        <v>1</v>
      </c>
      <c r="N295" s="8">
        <v>1</v>
      </c>
      <c r="O295" s="8">
        <v>1</v>
      </c>
      <c r="P295" s="8">
        <v>1</v>
      </c>
      <c r="Q295" s="8">
        <v>2</v>
      </c>
      <c r="R295" s="8">
        <v>1</v>
      </c>
      <c r="S295" s="8">
        <v>2</v>
      </c>
      <c r="T295" s="8">
        <v>0</v>
      </c>
      <c r="U295" s="8">
        <v>2</v>
      </c>
      <c r="V295" s="8">
        <v>1</v>
      </c>
      <c r="W295" s="8">
        <v>2</v>
      </c>
      <c r="X295" s="8">
        <v>1</v>
      </c>
      <c r="Y295" s="8">
        <v>1</v>
      </c>
      <c r="Z295" s="20">
        <v>3</v>
      </c>
      <c r="AA295" s="8">
        <v>3</v>
      </c>
      <c r="AB295" s="8">
        <v>5</v>
      </c>
      <c r="AC295" s="8">
        <v>3</v>
      </c>
      <c r="AD295" s="8">
        <v>2</v>
      </c>
      <c r="AE295" s="8">
        <v>5</v>
      </c>
      <c r="AF295" s="8">
        <v>3</v>
      </c>
      <c r="AG295" s="8">
        <v>24</v>
      </c>
      <c r="AH295" s="8">
        <v>4</v>
      </c>
      <c r="AI295" s="8">
        <v>7</v>
      </c>
      <c r="AJ295" s="8">
        <v>5</v>
      </c>
      <c r="AK295" s="8">
        <v>5</v>
      </c>
      <c r="AL295" s="8">
        <v>4</v>
      </c>
      <c r="AM295" s="8">
        <v>4</v>
      </c>
      <c r="AN295" s="8">
        <v>3</v>
      </c>
      <c r="AO295" s="8">
        <v>8</v>
      </c>
      <c r="AP295" s="8">
        <v>5</v>
      </c>
      <c r="AQ295" s="8">
        <v>7</v>
      </c>
      <c r="AR295" s="8">
        <v>12</v>
      </c>
      <c r="AS295" s="8">
        <v>4</v>
      </c>
      <c r="AT295" s="8">
        <v>4</v>
      </c>
      <c r="AU295" s="8">
        <v>-23</v>
      </c>
      <c r="AV295" s="11">
        <f t="shared" si="20"/>
        <v>28</v>
      </c>
      <c r="AW295" s="11">
        <f t="shared" si="21"/>
        <v>117</v>
      </c>
      <c r="AX295" s="11">
        <f t="shared" si="19"/>
        <v>19</v>
      </c>
      <c r="AY295" s="9"/>
      <c r="AZ295" s="9"/>
      <c r="BA295" s="9"/>
      <c r="BB295" s="9"/>
      <c r="BC295" s="9"/>
      <c r="BD295" s="49"/>
    </row>
    <row r="296" spans="1:56" ht="13.2">
      <c r="A296" s="1">
        <v>20521</v>
      </c>
      <c r="B296" s="8">
        <v>0</v>
      </c>
      <c r="C296" s="6">
        <f t="shared" si="18"/>
        <v>22</v>
      </c>
      <c r="D296" s="8">
        <v>1998</v>
      </c>
      <c r="E296" s="55">
        <v>44136.932974537034</v>
      </c>
      <c r="F296" s="62">
        <v>1</v>
      </c>
      <c r="G296" s="8">
        <v>2</v>
      </c>
      <c r="H296" s="8">
        <v>3</v>
      </c>
      <c r="I296" s="8">
        <v>2</v>
      </c>
      <c r="J296" s="8">
        <v>3</v>
      </c>
      <c r="K296" s="8">
        <v>0</v>
      </c>
      <c r="L296" s="8">
        <v>0</v>
      </c>
      <c r="M296" s="8">
        <v>3</v>
      </c>
      <c r="N296" s="8">
        <v>1</v>
      </c>
      <c r="O296" s="8">
        <v>1</v>
      </c>
      <c r="P296" s="8">
        <v>1</v>
      </c>
      <c r="Q296" s="8">
        <v>3</v>
      </c>
      <c r="R296" s="8">
        <v>0</v>
      </c>
      <c r="S296" s="8">
        <v>1</v>
      </c>
      <c r="T296" s="8">
        <v>2</v>
      </c>
      <c r="U296" s="8">
        <v>3</v>
      </c>
      <c r="V296" s="8">
        <v>2</v>
      </c>
      <c r="W296" s="8">
        <v>3</v>
      </c>
      <c r="X296" s="8">
        <v>2</v>
      </c>
      <c r="Y296" s="8">
        <v>2</v>
      </c>
      <c r="Z296" s="20">
        <v>2</v>
      </c>
      <c r="AA296" s="8">
        <v>6</v>
      </c>
      <c r="AB296" s="8">
        <v>4</v>
      </c>
      <c r="AC296" s="8">
        <v>17</v>
      </c>
      <c r="AD296" s="8">
        <v>3</v>
      </c>
      <c r="AE296" s="8">
        <v>20</v>
      </c>
      <c r="AF296" s="8">
        <v>3</v>
      </c>
      <c r="AG296" s="8">
        <v>5</v>
      </c>
      <c r="AH296" s="8">
        <v>8</v>
      </c>
      <c r="AI296" s="8">
        <v>7</v>
      </c>
      <c r="AJ296" s="8">
        <v>5</v>
      </c>
      <c r="AK296" s="8">
        <v>4</v>
      </c>
      <c r="AL296" s="8">
        <v>3</v>
      </c>
      <c r="AM296" s="8">
        <v>3</v>
      </c>
      <c r="AN296" s="8">
        <v>11</v>
      </c>
      <c r="AO296" s="8">
        <v>7</v>
      </c>
      <c r="AP296" s="8">
        <v>4</v>
      </c>
      <c r="AQ296" s="8">
        <v>6</v>
      </c>
      <c r="AR296" s="8">
        <v>11</v>
      </c>
      <c r="AS296" s="8">
        <v>26</v>
      </c>
      <c r="AT296" s="8">
        <v>4</v>
      </c>
      <c r="AU296" s="8">
        <v>17</v>
      </c>
      <c r="AV296" s="11">
        <f t="shared" si="20"/>
        <v>36</v>
      </c>
      <c r="AW296" s="11">
        <f t="shared" si="21"/>
        <v>157</v>
      </c>
      <c r="AX296" s="11">
        <f t="shared" si="19"/>
        <v>24</v>
      </c>
      <c r="AY296" s="9"/>
      <c r="AZ296" s="9"/>
      <c r="BA296" s="9"/>
      <c r="BB296" s="9"/>
      <c r="BC296" s="9"/>
      <c r="BD296" s="49"/>
    </row>
    <row r="297" spans="1:56" ht="13.2">
      <c r="A297" s="1">
        <v>22212</v>
      </c>
      <c r="B297" s="8">
        <v>1</v>
      </c>
      <c r="C297" s="6">
        <f t="shared" si="18"/>
        <v>29</v>
      </c>
      <c r="D297" s="8">
        <v>1991</v>
      </c>
      <c r="E297" s="55">
        <v>44137.37736111111</v>
      </c>
      <c r="F297" s="66">
        <v>1</v>
      </c>
      <c r="G297" s="8">
        <v>3</v>
      </c>
      <c r="H297" s="8">
        <v>2</v>
      </c>
      <c r="I297" s="8">
        <v>1</v>
      </c>
      <c r="J297" s="8">
        <v>2</v>
      </c>
      <c r="K297" s="8">
        <v>1</v>
      </c>
      <c r="L297" s="8">
        <v>2</v>
      </c>
      <c r="M297" s="8">
        <v>0</v>
      </c>
      <c r="N297" s="8">
        <v>0</v>
      </c>
      <c r="O297" s="8">
        <v>1</v>
      </c>
      <c r="P297" s="8">
        <v>3</v>
      </c>
      <c r="Q297" s="8">
        <v>3</v>
      </c>
      <c r="R297" s="8">
        <v>0</v>
      </c>
      <c r="S297" s="8">
        <v>2</v>
      </c>
      <c r="T297" s="8">
        <v>2</v>
      </c>
      <c r="U297" s="8">
        <v>2</v>
      </c>
      <c r="V297" s="8">
        <v>1</v>
      </c>
      <c r="W297" s="8">
        <v>3</v>
      </c>
      <c r="X297" s="8">
        <v>1</v>
      </c>
      <c r="Y297" s="8">
        <v>1</v>
      </c>
      <c r="Z297" s="20">
        <v>1</v>
      </c>
      <c r="AA297" s="8">
        <v>4</v>
      </c>
      <c r="AB297" s="8">
        <v>6</v>
      </c>
      <c r="AC297" s="8">
        <v>7</v>
      </c>
      <c r="AD297" s="8">
        <v>4</v>
      </c>
      <c r="AE297" s="8">
        <v>9</v>
      </c>
      <c r="AF297" s="8">
        <v>4</v>
      </c>
      <c r="AG297" s="8">
        <v>3</v>
      </c>
      <c r="AH297" s="8">
        <v>5</v>
      </c>
      <c r="AI297" s="8">
        <v>4</v>
      </c>
      <c r="AJ297" s="8">
        <v>5</v>
      </c>
      <c r="AK297" s="8">
        <v>4</v>
      </c>
      <c r="AL297" s="8">
        <v>6</v>
      </c>
      <c r="AM297" s="8">
        <v>6</v>
      </c>
      <c r="AN297" s="8">
        <v>8</v>
      </c>
      <c r="AO297" s="8">
        <v>16</v>
      </c>
      <c r="AP297" s="8">
        <v>4</v>
      </c>
      <c r="AQ297" s="8">
        <v>37</v>
      </c>
      <c r="AR297" s="8">
        <v>10</v>
      </c>
      <c r="AS297" s="8">
        <v>6</v>
      </c>
      <c r="AT297" s="8">
        <v>5</v>
      </c>
      <c r="AU297" s="8">
        <v>-6</v>
      </c>
      <c r="AV297" s="11">
        <f t="shared" si="20"/>
        <v>31</v>
      </c>
      <c r="AW297" s="11">
        <f t="shared" si="21"/>
        <v>153</v>
      </c>
      <c r="AX297" s="11">
        <f t="shared" si="19"/>
        <v>26</v>
      </c>
      <c r="AY297" s="9"/>
      <c r="AZ297" s="9"/>
      <c r="BA297" s="9"/>
      <c r="BB297" s="9"/>
      <c r="BC297" s="9"/>
      <c r="BD297" s="49"/>
    </row>
    <row r="298" spans="1:56" ht="13.2">
      <c r="A298" s="1">
        <v>22218</v>
      </c>
      <c r="B298" s="8">
        <v>0</v>
      </c>
      <c r="C298" s="6">
        <f t="shared" si="18"/>
        <v>22</v>
      </c>
      <c r="D298" s="8">
        <v>1998</v>
      </c>
      <c r="E298" s="55">
        <v>44137.401817129627</v>
      </c>
      <c r="F298" s="62">
        <v>2</v>
      </c>
      <c r="G298" s="8">
        <v>2</v>
      </c>
      <c r="H298" s="8">
        <v>2</v>
      </c>
      <c r="I298" s="8">
        <v>1</v>
      </c>
      <c r="J298" s="8">
        <v>1</v>
      </c>
      <c r="K298" s="8">
        <v>2</v>
      </c>
      <c r="L298" s="8">
        <v>2</v>
      </c>
      <c r="M298" s="8">
        <v>1</v>
      </c>
      <c r="N298" s="8">
        <v>2</v>
      </c>
      <c r="O298" s="8">
        <v>2</v>
      </c>
      <c r="P298" s="8">
        <v>2</v>
      </c>
      <c r="Q298" s="8">
        <v>2</v>
      </c>
      <c r="R298" s="8">
        <v>1</v>
      </c>
      <c r="S298" s="8">
        <v>1</v>
      </c>
      <c r="T298" s="8">
        <v>1</v>
      </c>
      <c r="U298" s="8">
        <v>2</v>
      </c>
      <c r="V298" s="8">
        <v>1</v>
      </c>
      <c r="W298" s="8">
        <v>2</v>
      </c>
      <c r="X298" s="8">
        <v>2</v>
      </c>
      <c r="Y298" s="8">
        <v>2</v>
      </c>
      <c r="Z298" s="20">
        <v>2</v>
      </c>
      <c r="AA298" s="8">
        <v>5</v>
      </c>
      <c r="AB298" s="8">
        <v>7</v>
      </c>
      <c r="AC298" s="8">
        <v>3</v>
      </c>
      <c r="AD298" s="8">
        <v>2</v>
      </c>
      <c r="AE298" s="8">
        <v>3</v>
      </c>
      <c r="AF298" s="8">
        <v>2</v>
      </c>
      <c r="AG298" s="8">
        <v>3</v>
      </c>
      <c r="AH298" s="8">
        <v>6</v>
      </c>
      <c r="AI298" s="8">
        <v>2</v>
      </c>
      <c r="AJ298" s="8">
        <v>15</v>
      </c>
      <c r="AK298" s="8">
        <v>2</v>
      </c>
      <c r="AL298" s="8">
        <v>3</v>
      </c>
      <c r="AM298" s="8">
        <v>5</v>
      </c>
      <c r="AN298" s="8">
        <v>2</v>
      </c>
      <c r="AO298" s="8">
        <v>4</v>
      </c>
      <c r="AP298" s="8">
        <v>14</v>
      </c>
      <c r="AQ298" s="8">
        <v>3</v>
      </c>
      <c r="AR298" s="8">
        <v>3</v>
      </c>
      <c r="AS298" s="8">
        <v>3</v>
      </c>
      <c r="AT298" s="8">
        <v>4</v>
      </c>
      <c r="AU298" s="8">
        <v>-38</v>
      </c>
      <c r="AV298" s="11">
        <f t="shared" si="20"/>
        <v>33</v>
      </c>
      <c r="AW298" s="11">
        <f t="shared" si="21"/>
        <v>91</v>
      </c>
      <c r="AX298" s="11">
        <f t="shared" si="19"/>
        <v>24</v>
      </c>
      <c r="AY298" s="9"/>
      <c r="AZ298" s="9"/>
      <c r="BA298" s="9"/>
      <c r="BB298" s="9"/>
      <c r="BC298" s="9"/>
      <c r="BD298" s="49"/>
    </row>
    <row r="299" spans="1:56" ht="13.2">
      <c r="A299" s="1">
        <v>22221</v>
      </c>
      <c r="B299" s="8">
        <v>1</v>
      </c>
      <c r="C299" s="6">
        <f t="shared" si="18"/>
        <v>65</v>
      </c>
      <c r="D299" s="8">
        <v>1955</v>
      </c>
      <c r="E299" s="55">
        <v>44137.429189814815</v>
      </c>
      <c r="F299" s="66">
        <v>0.5</v>
      </c>
      <c r="G299" s="8">
        <v>2</v>
      </c>
      <c r="H299" s="8">
        <v>2</v>
      </c>
      <c r="I299" s="8">
        <v>2</v>
      </c>
      <c r="J299" s="8">
        <v>2</v>
      </c>
      <c r="K299" s="8">
        <v>2</v>
      </c>
      <c r="L299" s="8">
        <v>1</v>
      </c>
      <c r="M299" s="8">
        <v>1</v>
      </c>
      <c r="N299" s="8">
        <v>1</v>
      </c>
      <c r="O299" s="8">
        <v>2</v>
      </c>
      <c r="P299" s="8">
        <v>0</v>
      </c>
      <c r="Q299" s="8">
        <v>2</v>
      </c>
      <c r="R299" s="8">
        <v>1</v>
      </c>
      <c r="S299" s="8">
        <v>1</v>
      </c>
      <c r="T299" s="8">
        <v>2</v>
      </c>
      <c r="U299" s="8">
        <v>1</v>
      </c>
      <c r="V299" s="8">
        <v>3</v>
      </c>
      <c r="W299" s="8">
        <v>2</v>
      </c>
      <c r="X299" s="8">
        <v>1</v>
      </c>
      <c r="Y299" s="8">
        <v>2</v>
      </c>
      <c r="Z299" s="20">
        <v>1</v>
      </c>
      <c r="AA299" s="8">
        <v>6</v>
      </c>
      <c r="AB299" s="8">
        <v>4</v>
      </c>
      <c r="AC299" s="8">
        <v>4</v>
      </c>
      <c r="AD299" s="8">
        <v>2</v>
      </c>
      <c r="AE299" s="8">
        <v>4</v>
      </c>
      <c r="AF299" s="8">
        <v>4</v>
      </c>
      <c r="AG299" s="8">
        <v>3</v>
      </c>
      <c r="AH299" s="8">
        <v>3</v>
      </c>
      <c r="AI299" s="8">
        <v>4</v>
      </c>
      <c r="AJ299" s="8">
        <v>5</v>
      </c>
      <c r="AK299" s="8">
        <v>3</v>
      </c>
      <c r="AL299" s="8">
        <v>4</v>
      </c>
      <c r="AM299" s="8">
        <v>3</v>
      </c>
      <c r="AN299" s="8">
        <v>3</v>
      </c>
      <c r="AO299" s="8">
        <v>5</v>
      </c>
      <c r="AP299" s="8">
        <v>5</v>
      </c>
      <c r="AQ299" s="8">
        <v>8</v>
      </c>
      <c r="AR299" s="8">
        <v>3</v>
      </c>
      <c r="AS299" s="8">
        <v>12</v>
      </c>
      <c r="AT299" s="8">
        <v>3</v>
      </c>
      <c r="AU299" s="8">
        <v>-16</v>
      </c>
      <c r="AV299" s="11">
        <f t="shared" si="20"/>
        <v>31</v>
      </c>
      <c r="AW299" s="11">
        <f t="shared" si="21"/>
        <v>88</v>
      </c>
      <c r="AX299" s="11">
        <f t="shared" si="19"/>
        <v>25</v>
      </c>
      <c r="AY299" s="9"/>
      <c r="AZ299" s="9"/>
      <c r="BA299" s="9"/>
      <c r="BB299" s="9"/>
      <c r="BC299" s="9"/>
      <c r="BD299" s="49"/>
    </row>
    <row r="300" spans="1:56" ht="13.2">
      <c r="A300" s="1">
        <v>19360</v>
      </c>
      <c r="B300" s="8">
        <v>0</v>
      </c>
      <c r="C300" s="6">
        <f t="shared" si="18"/>
        <v>20</v>
      </c>
      <c r="D300" s="8">
        <v>2000</v>
      </c>
      <c r="E300" s="55">
        <v>44137.442025462966</v>
      </c>
      <c r="F300" s="66">
        <v>1.5</v>
      </c>
      <c r="G300" s="8">
        <v>2</v>
      </c>
      <c r="H300" s="8">
        <v>1</v>
      </c>
      <c r="I300" s="8">
        <v>0</v>
      </c>
      <c r="J300" s="8">
        <v>1</v>
      </c>
      <c r="K300" s="8">
        <v>0</v>
      </c>
      <c r="L300" s="8">
        <v>1</v>
      </c>
      <c r="M300" s="8">
        <v>0</v>
      </c>
      <c r="N300" s="8">
        <v>1</v>
      </c>
      <c r="O300" s="8">
        <v>0</v>
      </c>
      <c r="P300" s="8">
        <v>1</v>
      </c>
      <c r="Q300" s="8">
        <v>0</v>
      </c>
      <c r="R300" s="8">
        <v>1</v>
      </c>
      <c r="S300" s="8">
        <v>1</v>
      </c>
      <c r="T300" s="8">
        <v>0</v>
      </c>
      <c r="U300" s="8">
        <v>2</v>
      </c>
      <c r="V300" s="8">
        <v>0</v>
      </c>
      <c r="W300" s="8">
        <v>2</v>
      </c>
      <c r="X300" s="8">
        <v>1</v>
      </c>
      <c r="Y300" s="8">
        <v>0</v>
      </c>
      <c r="Z300" s="20">
        <v>2</v>
      </c>
      <c r="AA300" s="8">
        <v>11</v>
      </c>
      <c r="AB300" s="8">
        <v>3</v>
      </c>
      <c r="AC300" s="8">
        <v>3</v>
      </c>
      <c r="AD300" s="8">
        <v>3</v>
      </c>
      <c r="AE300" s="8">
        <v>5</v>
      </c>
      <c r="AF300" s="8">
        <v>2</v>
      </c>
      <c r="AG300" s="8">
        <v>3</v>
      </c>
      <c r="AH300" s="8">
        <v>3</v>
      </c>
      <c r="AI300" s="8">
        <v>3</v>
      </c>
      <c r="AJ300" s="8">
        <v>3</v>
      </c>
      <c r="AK300" s="8">
        <v>5</v>
      </c>
      <c r="AL300" s="8">
        <v>9</v>
      </c>
      <c r="AM300" s="8">
        <v>4</v>
      </c>
      <c r="AN300" s="8">
        <v>4</v>
      </c>
      <c r="AO300" s="8">
        <v>4</v>
      </c>
      <c r="AP300" s="8">
        <v>2</v>
      </c>
      <c r="AQ300" s="8">
        <v>7</v>
      </c>
      <c r="AR300" s="8">
        <v>3</v>
      </c>
      <c r="AS300" s="8">
        <v>4</v>
      </c>
      <c r="AT300" s="8">
        <v>3</v>
      </c>
      <c r="AU300" s="8">
        <v>-11</v>
      </c>
      <c r="AV300" s="11">
        <f t="shared" si="20"/>
        <v>16</v>
      </c>
      <c r="AW300" s="11">
        <f t="shared" si="21"/>
        <v>84</v>
      </c>
      <c r="AX300" s="11">
        <f t="shared" si="19"/>
        <v>10</v>
      </c>
      <c r="AY300" s="9"/>
      <c r="AZ300" s="9"/>
      <c r="BA300" s="9"/>
      <c r="BB300" s="9"/>
      <c r="BC300" s="9"/>
      <c r="BD300" s="49"/>
    </row>
    <row r="301" spans="1:56" ht="13.2">
      <c r="A301" s="1">
        <v>19228</v>
      </c>
      <c r="B301" s="8">
        <v>0</v>
      </c>
      <c r="C301" s="6">
        <f t="shared" si="18"/>
        <v>21</v>
      </c>
      <c r="D301" s="8">
        <v>1999</v>
      </c>
      <c r="E301" s="55">
        <v>44137.524016203701</v>
      </c>
      <c r="F301" s="62">
        <v>7</v>
      </c>
      <c r="G301" s="8">
        <v>3</v>
      </c>
      <c r="H301" s="8">
        <v>2</v>
      </c>
      <c r="I301" s="8">
        <v>2</v>
      </c>
      <c r="J301" s="8">
        <v>3</v>
      </c>
      <c r="K301" s="8">
        <v>2</v>
      </c>
      <c r="L301" s="8">
        <v>1</v>
      </c>
      <c r="M301" s="8">
        <v>1</v>
      </c>
      <c r="N301" s="8">
        <v>2</v>
      </c>
      <c r="O301" s="8">
        <v>2</v>
      </c>
      <c r="P301" s="8">
        <v>2</v>
      </c>
      <c r="Q301" s="8">
        <v>3</v>
      </c>
      <c r="R301" s="8">
        <v>1</v>
      </c>
      <c r="S301" s="8">
        <v>1</v>
      </c>
      <c r="T301" s="8">
        <v>1</v>
      </c>
      <c r="U301" s="8">
        <v>3</v>
      </c>
      <c r="V301" s="8">
        <v>2</v>
      </c>
      <c r="W301" s="8">
        <v>3</v>
      </c>
      <c r="X301" s="8">
        <v>1</v>
      </c>
      <c r="Y301" s="8">
        <v>1</v>
      </c>
      <c r="Z301" s="20">
        <v>3</v>
      </c>
      <c r="AA301" s="8">
        <v>2</v>
      </c>
      <c r="AB301" s="8">
        <v>3</v>
      </c>
      <c r="AC301" s="8">
        <v>4</v>
      </c>
      <c r="AD301" s="8">
        <v>2</v>
      </c>
      <c r="AE301" s="8">
        <v>4</v>
      </c>
      <c r="AF301" s="8">
        <v>3</v>
      </c>
      <c r="AG301" s="8">
        <v>2</v>
      </c>
      <c r="AH301" s="8">
        <v>26</v>
      </c>
      <c r="AI301" s="8">
        <v>2</v>
      </c>
      <c r="AJ301" s="8">
        <v>4</v>
      </c>
      <c r="AK301" s="8">
        <v>3</v>
      </c>
      <c r="AL301" s="8">
        <v>52</v>
      </c>
      <c r="AM301" s="8">
        <v>5</v>
      </c>
      <c r="AN301" s="8">
        <v>2</v>
      </c>
      <c r="AO301" s="8">
        <v>4</v>
      </c>
      <c r="AP301" s="8">
        <v>2</v>
      </c>
      <c r="AQ301" s="8">
        <v>2</v>
      </c>
      <c r="AR301" s="8">
        <v>4</v>
      </c>
      <c r="AS301" s="8">
        <v>3</v>
      </c>
      <c r="AT301" s="8">
        <v>2</v>
      </c>
      <c r="AU301" s="8">
        <v>-17</v>
      </c>
      <c r="AV301" s="11">
        <f t="shared" si="20"/>
        <v>39</v>
      </c>
      <c r="AW301" s="11">
        <f t="shared" si="21"/>
        <v>131</v>
      </c>
      <c r="AX301" s="11">
        <f t="shared" si="19"/>
        <v>28</v>
      </c>
      <c r="AY301" s="9"/>
      <c r="AZ301" s="9"/>
      <c r="BA301" s="9"/>
      <c r="BB301" s="9"/>
      <c r="BC301" s="9"/>
      <c r="BD301" s="49"/>
    </row>
    <row r="302" spans="1:56" ht="13.2">
      <c r="A302" s="1">
        <v>22244</v>
      </c>
      <c r="B302" s="8">
        <v>0</v>
      </c>
      <c r="C302" s="6">
        <f t="shared" si="18"/>
        <v>50</v>
      </c>
      <c r="D302" s="8">
        <v>1970</v>
      </c>
      <c r="E302" s="55">
        <v>44137.554085648146</v>
      </c>
      <c r="F302" s="62">
        <v>2</v>
      </c>
      <c r="G302" s="8">
        <v>2</v>
      </c>
      <c r="H302" s="8">
        <v>3</v>
      </c>
      <c r="I302" s="8">
        <v>0</v>
      </c>
      <c r="J302" s="8">
        <v>1</v>
      </c>
      <c r="K302" s="8">
        <v>1</v>
      </c>
      <c r="L302" s="8">
        <v>3</v>
      </c>
      <c r="M302" s="8">
        <v>0</v>
      </c>
      <c r="N302" s="8">
        <v>2</v>
      </c>
      <c r="O302" s="8">
        <v>2</v>
      </c>
      <c r="P302" s="8">
        <v>2</v>
      </c>
      <c r="Q302" s="8">
        <v>3</v>
      </c>
      <c r="R302" s="8">
        <v>0</v>
      </c>
      <c r="S302" s="8">
        <v>0</v>
      </c>
      <c r="T302" s="8">
        <v>0</v>
      </c>
      <c r="U302" s="8">
        <v>2</v>
      </c>
      <c r="V302" s="8">
        <v>1</v>
      </c>
      <c r="W302" s="8">
        <v>3</v>
      </c>
      <c r="X302" s="8">
        <v>1</v>
      </c>
      <c r="Y302" s="8">
        <v>1</v>
      </c>
      <c r="Z302" s="20">
        <v>1</v>
      </c>
      <c r="AA302" s="8">
        <v>7</v>
      </c>
      <c r="AB302" s="8">
        <v>5</v>
      </c>
      <c r="AC302" s="8">
        <v>4</v>
      </c>
      <c r="AD302" s="8">
        <v>3</v>
      </c>
      <c r="AE302" s="8">
        <v>7</v>
      </c>
      <c r="AF302" s="8">
        <v>3</v>
      </c>
      <c r="AG302" s="8">
        <v>2</v>
      </c>
      <c r="AH302" s="8">
        <v>4</v>
      </c>
      <c r="AI302" s="8">
        <v>2</v>
      </c>
      <c r="AJ302" s="8">
        <v>7</v>
      </c>
      <c r="AK302" s="8">
        <v>7</v>
      </c>
      <c r="AL302" s="8">
        <v>4</v>
      </c>
      <c r="AM302" s="8">
        <v>2</v>
      </c>
      <c r="AN302" s="8">
        <v>2</v>
      </c>
      <c r="AO302" s="8">
        <v>5</v>
      </c>
      <c r="AP302" s="8">
        <v>2</v>
      </c>
      <c r="AQ302" s="8">
        <v>3</v>
      </c>
      <c r="AR302" s="8">
        <v>4</v>
      </c>
      <c r="AS302" s="8">
        <v>2</v>
      </c>
      <c r="AT302" s="8">
        <v>3</v>
      </c>
      <c r="AU302" s="8">
        <v>-8</v>
      </c>
      <c r="AV302" s="11">
        <f t="shared" si="20"/>
        <v>28</v>
      </c>
      <c r="AW302" s="11">
        <f t="shared" si="21"/>
        <v>78</v>
      </c>
      <c r="AX302" s="11">
        <f t="shared" si="19"/>
        <v>20</v>
      </c>
      <c r="AY302" s="9"/>
      <c r="AZ302" s="9"/>
      <c r="BA302" s="9"/>
      <c r="BB302" s="9"/>
      <c r="BC302" s="9"/>
      <c r="BD302" s="49"/>
    </row>
    <row r="303" spans="1:56" ht="13.2">
      <c r="A303" s="1">
        <v>22263</v>
      </c>
      <c r="B303" s="8">
        <v>0</v>
      </c>
      <c r="C303" s="6">
        <f t="shared" si="18"/>
        <v>32</v>
      </c>
      <c r="D303" s="8">
        <v>1988</v>
      </c>
      <c r="E303" s="55">
        <v>44137.61619212963</v>
      </c>
      <c r="F303" s="62">
        <v>2</v>
      </c>
      <c r="G303" s="8">
        <v>1</v>
      </c>
      <c r="H303" s="8">
        <v>2</v>
      </c>
      <c r="I303" s="8">
        <v>0</v>
      </c>
      <c r="J303" s="8">
        <v>1</v>
      </c>
      <c r="K303" s="8">
        <v>3</v>
      </c>
      <c r="L303" s="8">
        <v>1</v>
      </c>
      <c r="M303" s="8">
        <v>1</v>
      </c>
      <c r="N303" s="8">
        <v>2</v>
      </c>
      <c r="O303" s="8">
        <v>2</v>
      </c>
      <c r="P303" s="8">
        <v>0</v>
      </c>
      <c r="Q303" s="8">
        <v>3</v>
      </c>
      <c r="R303" s="8">
        <v>1</v>
      </c>
      <c r="S303" s="8">
        <v>1</v>
      </c>
      <c r="T303" s="8">
        <v>1</v>
      </c>
      <c r="U303" s="8">
        <v>2</v>
      </c>
      <c r="V303" s="8">
        <v>1</v>
      </c>
      <c r="W303" s="8">
        <v>1</v>
      </c>
      <c r="X303" s="8">
        <v>0</v>
      </c>
      <c r="Y303" s="8">
        <v>0</v>
      </c>
      <c r="Z303" s="20">
        <v>1</v>
      </c>
      <c r="AA303" s="8">
        <v>5</v>
      </c>
      <c r="AB303" s="8">
        <v>25</v>
      </c>
      <c r="AC303" s="8">
        <v>4</v>
      </c>
      <c r="AD303" s="8">
        <v>2</v>
      </c>
      <c r="AE303" s="8">
        <v>6</v>
      </c>
      <c r="AF303" s="8">
        <v>2</v>
      </c>
      <c r="AG303" s="8">
        <v>4</v>
      </c>
      <c r="AH303" s="8">
        <v>4</v>
      </c>
      <c r="AI303" s="8">
        <v>3</v>
      </c>
      <c r="AJ303" s="8">
        <v>2</v>
      </c>
      <c r="AK303" s="8">
        <v>8</v>
      </c>
      <c r="AL303" s="8">
        <v>6</v>
      </c>
      <c r="AM303" s="8">
        <v>4</v>
      </c>
      <c r="AN303" s="8">
        <v>2</v>
      </c>
      <c r="AO303" s="8">
        <v>4</v>
      </c>
      <c r="AP303" s="8">
        <v>5</v>
      </c>
      <c r="AQ303" s="8">
        <v>4</v>
      </c>
      <c r="AR303" s="8">
        <v>3</v>
      </c>
      <c r="AS303" s="8">
        <v>2</v>
      </c>
      <c r="AT303" s="8">
        <v>2</v>
      </c>
      <c r="AU303" s="8">
        <v>3</v>
      </c>
      <c r="AV303" s="11">
        <f t="shared" si="20"/>
        <v>24</v>
      </c>
      <c r="AW303" s="11">
        <f t="shared" si="21"/>
        <v>97</v>
      </c>
      <c r="AX303" s="11">
        <f t="shared" si="19"/>
        <v>16</v>
      </c>
      <c r="AY303" s="9"/>
      <c r="AZ303" s="9"/>
      <c r="BA303" s="9"/>
      <c r="BB303" s="9"/>
      <c r="BC303" s="9"/>
      <c r="BD303" s="49"/>
    </row>
    <row r="304" spans="1:56" ht="13.2">
      <c r="A304" s="1">
        <v>22278</v>
      </c>
      <c r="B304" s="8">
        <v>0</v>
      </c>
      <c r="C304" s="6">
        <f t="shared" si="18"/>
        <v>25</v>
      </c>
      <c r="D304" s="8">
        <v>1995</v>
      </c>
      <c r="E304" s="55">
        <v>44137.626562500001</v>
      </c>
      <c r="F304" s="62">
        <v>2</v>
      </c>
      <c r="G304" s="8">
        <v>1</v>
      </c>
      <c r="H304" s="8">
        <v>1</v>
      </c>
      <c r="I304" s="8">
        <v>0</v>
      </c>
      <c r="J304" s="8">
        <v>1</v>
      </c>
      <c r="K304" s="8">
        <v>1</v>
      </c>
      <c r="L304" s="8">
        <v>1</v>
      </c>
      <c r="M304" s="8">
        <v>1</v>
      </c>
      <c r="N304" s="8">
        <v>2</v>
      </c>
      <c r="O304" s="8">
        <v>1</v>
      </c>
      <c r="P304" s="8">
        <v>1</v>
      </c>
      <c r="Q304" s="8">
        <v>3</v>
      </c>
      <c r="R304" s="8">
        <v>0</v>
      </c>
      <c r="S304" s="8">
        <v>0</v>
      </c>
      <c r="T304" s="8">
        <v>1</v>
      </c>
      <c r="U304" s="8">
        <v>3</v>
      </c>
      <c r="V304" s="8">
        <v>1</v>
      </c>
      <c r="W304" s="8">
        <v>2</v>
      </c>
      <c r="X304" s="8">
        <v>3</v>
      </c>
      <c r="Y304" s="8">
        <v>1</v>
      </c>
      <c r="Z304" s="20">
        <v>1</v>
      </c>
      <c r="AA304" s="8">
        <v>6</v>
      </c>
      <c r="AB304" s="8">
        <v>5</v>
      </c>
      <c r="AC304" s="8">
        <v>6</v>
      </c>
      <c r="AD304" s="8">
        <v>4</v>
      </c>
      <c r="AE304" s="8">
        <v>6</v>
      </c>
      <c r="AF304" s="8">
        <v>3</v>
      </c>
      <c r="AG304" s="8">
        <v>2</v>
      </c>
      <c r="AH304" s="8">
        <v>4</v>
      </c>
      <c r="AI304" s="8">
        <v>5</v>
      </c>
      <c r="AJ304" s="8">
        <v>6</v>
      </c>
      <c r="AK304" s="8">
        <v>3</v>
      </c>
      <c r="AL304" s="8">
        <v>2</v>
      </c>
      <c r="AM304" s="8">
        <v>2</v>
      </c>
      <c r="AN304" s="8">
        <v>4</v>
      </c>
      <c r="AO304" s="8">
        <v>5</v>
      </c>
      <c r="AP304" s="8">
        <v>4</v>
      </c>
      <c r="AQ304" s="8">
        <v>2</v>
      </c>
      <c r="AR304" s="8">
        <v>2</v>
      </c>
      <c r="AS304" s="8">
        <v>5</v>
      </c>
      <c r="AT304" s="8">
        <v>2</v>
      </c>
      <c r="AU304" s="8">
        <v>-14</v>
      </c>
      <c r="AV304" s="11">
        <f t="shared" si="20"/>
        <v>25</v>
      </c>
      <c r="AW304" s="11">
        <f t="shared" si="21"/>
        <v>78</v>
      </c>
      <c r="AX304" s="11">
        <f t="shared" si="19"/>
        <v>17</v>
      </c>
      <c r="AY304" s="9"/>
      <c r="AZ304" s="9"/>
      <c r="BA304" s="9"/>
      <c r="BB304" s="9"/>
      <c r="BC304" s="9"/>
      <c r="BD304" s="49"/>
    </row>
    <row r="305" spans="1:56" ht="13.2">
      <c r="A305" s="1">
        <v>22289</v>
      </c>
      <c r="B305" s="8">
        <v>0</v>
      </c>
      <c r="C305" s="6">
        <f t="shared" si="18"/>
        <v>20</v>
      </c>
      <c r="D305" s="8">
        <v>2000</v>
      </c>
      <c r="E305" s="55">
        <v>44137.659062500003</v>
      </c>
      <c r="F305" s="66">
        <v>24</v>
      </c>
      <c r="G305" s="8">
        <v>2</v>
      </c>
      <c r="H305" s="8">
        <v>1</v>
      </c>
      <c r="I305" s="8">
        <v>0</v>
      </c>
      <c r="J305" s="8">
        <v>3</v>
      </c>
      <c r="K305" s="8">
        <v>0</v>
      </c>
      <c r="L305" s="8">
        <v>3</v>
      </c>
      <c r="M305" s="8">
        <v>0</v>
      </c>
      <c r="N305" s="8">
        <v>0</v>
      </c>
      <c r="O305" s="8">
        <v>2</v>
      </c>
      <c r="P305" s="8">
        <v>2</v>
      </c>
      <c r="Q305" s="8">
        <v>3</v>
      </c>
      <c r="R305" s="8">
        <v>0</v>
      </c>
      <c r="S305" s="8">
        <v>2</v>
      </c>
      <c r="T305" s="8">
        <v>1</v>
      </c>
      <c r="U305" s="8">
        <v>2</v>
      </c>
      <c r="V305" s="8">
        <v>3</v>
      </c>
      <c r="W305" s="8">
        <v>3</v>
      </c>
      <c r="X305" s="8">
        <v>2</v>
      </c>
      <c r="Y305" s="8">
        <v>0</v>
      </c>
      <c r="Z305" s="20">
        <v>1</v>
      </c>
      <c r="AA305" s="8">
        <v>2</v>
      </c>
      <c r="AB305" s="8">
        <v>7</v>
      </c>
      <c r="AC305" s="8">
        <v>4</v>
      </c>
      <c r="AD305" s="8">
        <v>2</v>
      </c>
      <c r="AE305" s="8">
        <v>7</v>
      </c>
      <c r="AF305" s="8">
        <v>2</v>
      </c>
      <c r="AG305" s="8">
        <v>3</v>
      </c>
      <c r="AH305" s="8">
        <v>4</v>
      </c>
      <c r="AI305" s="8">
        <v>2</v>
      </c>
      <c r="AJ305" s="8">
        <v>3</v>
      </c>
      <c r="AK305" s="8">
        <v>3</v>
      </c>
      <c r="AL305" s="8">
        <v>3</v>
      </c>
      <c r="AM305" s="8">
        <v>4</v>
      </c>
      <c r="AN305" s="8">
        <v>4</v>
      </c>
      <c r="AO305" s="8">
        <v>8</v>
      </c>
      <c r="AP305" s="8">
        <v>3</v>
      </c>
      <c r="AQ305" s="8">
        <v>3</v>
      </c>
      <c r="AR305" s="8">
        <v>4</v>
      </c>
      <c r="AS305" s="8">
        <v>2</v>
      </c>
      <c r="AT305" s="8">
        <v>5</v>
      </c>
      <c r="AU305" s="8">
        <v>23</v>
      </c>
      <c r="AV305" s="11">
        <f t="shared" si="20"/>
        <v>30</v>
      </c>
      <c r="AW305" s="11">
        <f t="shared" si="21"/>
        <v>75</v>
      </c>
      <c r="AX305" s="11">
        <f t="shared" si="19"/>
        <v>26</v>
      </c>
      <c r="AY305" s="9"/>
      <c r="AZ305" s="9"/>
      <c r="BA305" s="9"/>
      <c r="BB305" s="9"/>
      <c r="BC305" s="9"/>
      <c r="BD305" s="49"/>
    </row>
    <row r="306" spans="1:56" ht="13.2">
      <c r="A306" s="1">
        <v>22286</v>
      </c>
      <c r="B306" s="8">
        <v>0</v>
      </c>
      <c r="C306" s="6">
        <f t="shared" si="18"/>
        <v>23</v>
      </c>
      <c r="D306" s="8">
        <v>1997</v>
      </c>
      <c r="E306" s="55">
        <v>44137.659988425927</v>
      </c>
      <c r="F306" s="62">
        <v>1</v>
      </c>
      <c r="G306" s="8">
        <v>2</v>
      </c>
      <c r="H306" s="8">
        <v>1</v>
      </c>
      <c r="I306" s="8">
        <v>1</v>
      </c>
      <c r="J306" s="8">
        <v>1</v>
      </c>
      <c r="K306" s="8">
        <v>1</v>
      </c>
      <c r="L306" s="8">
        <v>3</v>
      </c>
      <c r="M306" s="8">
        <v>2</v>
      </c>
      <c r="N306" s="8">
        <v>1</v>
      </c>
      <c r="O306" s="8">
        <v>2</v>
      </c>
      <c r="P306" s="8">
        <v>2</v>
      </c>
      <c r="Q306" s="8">
        <v>2</v>
      </c>
      <c r="R306" s="8">
        <v>2</v>
      </c>
      <c r="S306" s="8">
        <v>2</v>
      </c>
      <c r="T306" s="8">
        <v>2</v>
      </c>
      <c r="U306" s="8">
        <v>2</v>
      </c>
      <c r="V306" s="8">
        <v>2</v>
      </c>
      <c r="W306" s="8">
        <v>2</v>
      </c>
      <c r="X306" s="8">
        <v>2</v>
      </c>
      <c r="Y306" s="8">
        <v>2</v>
      </c>
      <c r="Z306" s="20">
        <v>2</v>
      </c>
      <c r="AA306" s="8">
        <v>3</v>
      </c>
      <c r="AB306" s="8">
        <v>3</v>
      </c>
      <c r="AC306" s="8">
        <v>3</v>
      </c>
      <c r="AD306" s="8">
        <v>3</v>
      </c>
      <c r="AE306" s="8">
        <v>4</v>
      </c>
      <c r="AF306" s="8">
        <v>2</v>
      </c>
      <c r="AG306" s="8">
        <v>3</v>
      </c>
      <c r="AH306" s="8">
        <v>3</v>
      </c>
      <c r="AI306" s="8">
        <v>2</v>
      </c>
      <c r="AJ306" s="8">
        <v>5</v>
      </c>
      <c r="AK306" s="8">
        <v>4</v>
      </c>
      <c r="AL306" s="8">
        <v>8</v>
      </c>
      <c r="AM306" s="8">
        <v>4</v>
      </c>
      <c r="AN306" s="8">
        <v>3</v>
      </c>
      <c r="AO306" s="8">
        <v>4</v>
      </c>
      <c r="AP306" s="8">
        <v>2</v>
      </c>
      <c r="AQ306" s="8">
        <v>3</v>
      </c>
      <c r="AR306" s="8">
        <v>4</v>
      </c>
      <c r="AS306" s="8">
        <v>2</v>
      </c>
      <c r="AT306" s="8">
        <v>5</v>
      </c>
      <c r="AU306" s="8">
        <v>-25</v>
      </c>
      <c r="AV306" s="11">
        <f t="shared" si="20"/>
        <v>36</v>
      </c>
      <c r="AW306" s="11">
        <f t="shared" si="21"/>
        <v>70</v>
      </c>
      <c r="AX306" s="11">
        <f t="shared" si="19"/>
        <v>28</v>
      </c>
      <c r="AY306" s="9"/>
      <c r="AZ306" s="9"/>
      <c r="BA306" s="9"/>
      <c r="BB306" s="9"/>
      <c r="BC306" s="9"/>
      <c r="BD306" s="49"/>
    </row>
    <row r="307" spans="1:56" ht="13.2">
      <c r="A307" s="1">
        <v>22290</v>
      </c>
      <c r="B307" s="8">
        <v>1</v>
      </c>
      <c r="C307" s="6">
        <f t="shared" si="18"/>
        <v>22</v>
      </c>
      <c r="D307" s="8">
        <v>1998</v>
      </c>
      <c r="E307" s="55">
        <v>44137.723321759258</v>
      </c>
      <c r="F307" s="62">
        <v>1</v>
      </c>
      <c r="G307" s="8">
        <v>2</v>
      </c>
      <c r="H307" s="8">
        <v>0</v>
      </c>
      <c r="I307" s="8">
        <v>1</v>
      </c>
      <c r="J307" s="8">
        <v>2</v>
      </c>
      <c r="K307" s="8">
        <v>2</v>
      </c>
      <c r="L307" s="8">
        <v>1</v>
      </c>
      <c r="M307" s="8">
        <v>2</v>
      </c>
      <c r="N307" s="8">
        <v>3</v>
      </c>
      <c r="O307" s="8">
        <v>1</v>
      </c>
      <c r="P307" s="8">
        <v>1</v>
      </c>
      <c r="Q307" s="8">
        <v>2</v>
      </c>
      <c r="R307" s="8">
        <v>1</v>
      </c>
      <c r="S307" s="8">
        <v>0</v>
      </c>
      <c r="T307" s="8">
        <v>1</v>
      </c>
      <c r="U307" s="8">
        <v>3</v>
      </c>
      <c r="V307" s="8">
        <v>1</v>
      </c>
      <c r="W307" s="8">
        <v>2</v>
      </c>
      <c r="X307" s="8">
        <v>2</v>
      </c>
      <c r="Y307" s="8">
        <v>0</v>
      </c>
      <c r="Z307" s="20">
        <v>2</v>
      </c>
      <c r="AA307" s="8">
        <v>14</v>
      </c>
      <c r="AB307" s="8">
        <v>5</v>
      </c>
      <c r="AC307" s="8">
        <v>4</v>
      </c>
      <c r="AD307" s="8">
        <v>4</v>
      </c>
      <c r="AE307" s="8">
        <v>7</v>
      </c>
      <c r="AF307" s="8">
        <v>6</v>
      </c>
      <c r="AG307" s="8">
        <v>65</v>
      </c>
      <c r="AH307" s="8">
        <v>3</v>
      </c>
      <c r="AI307" s="8">
        <v>3</v>
      </c>
      <c r="AJ307" s="8">
        <v>8</v>
      </c>
      <c r="AK307" s="8">
        <v>17</v>
      </c>
      <c r="AL307" s="8">
        <v>7</v>
      </c>
      <c r="AM307" s="8">
        <v>3</v>
      </c>
      <c r="AN307" s="8">
        <v>3</v>
      </c>
      <c r="AO307" s="8">
        <v>5</v>
      </c>
      <c r="AP307" s="8">
        <v>3</v>
      </c>
      <c r="AQ307" s="8">
        <v>4</v>
      </c>
      <c r="AR307" s="8">
        <v>19</v>
      </c>
      <c r="AS307" s="8">
        <v>3</v>
      </c>
      <c r="AT307" s="8">
        <v>6</v>
      </c>
      <c r="AU307" s="8">
        <v>-5</v>
      </c>
      <c r="AV307" s="11">
        <f t="shared" si="20"/>
        <v>29</v>
      </c>
      <c r="AW307" s="11">
        <f t="shared" si="21"/>
        <v>189</v>
      </c>
      <c r="AX307" s="11">
        <f t="shared" si="19"/>
        <v>19</v>
      </c>
      <c r="AY307" s="9"/>
      <c r="AZ307" s="9"/>
      <c r="BA307" s="9"/>
      <c r="BB307" s="9"/>
      <c r="BC307" s="9"/>
      <c r="BD307" s="49"/>
    </row>
    <row r="308" spans="1:56" ht="13.2">
      <c r="A308" s="1">
        <v>22394</v>
      </c>
      <c r="B308" s="8">
        <v>0</v>
      </c>
      <c r="C308" s="6">
        <f t="shared" si="18"/>
        <v>23</v>
      </c>
      <c r="D308" s="8">
        <v>1997</v>
      </c>
      <c r="E308" s="55">
        <v>44138.388101851851</v>
      </c>
      <c r="F308" s="62">
        <v>4</v>
      </c>
      <c r="G308" s="8">
        <v>3</v>
      </c>
      <c r="H308" s="8">
        <v>2</v>
      </c>
      <c r="I308" s="8">
        <v>1</v>
      </c>
      <c r="J308" s="8">
        <v>1</v>
      </c>
      <c r="K308" s="8">
        <v>2</v>
      </c>
      <c r="L308" s="8">
        <v>3</v>
      </c>
      <c r="M308" s="8">
        <v>0</v>
      </c>
      <c r="N308" s="8">
        <v>1</v>
      </c>
      <c r="O308" s="8">
        <v>3</v>
      </c>
      <c r="P308" s="8">
        <v>2</v>
      </c>
      <c r="Q308" s="8">
        <v>3</v>
      </c>
      <c r="R308" s="8">
        <v>0</v>
      </c>
      <c r="S308" s="8">
        <v>2</v>
      </c>
      <c r="T308" s="8">
        <v>0</v>
      </c>
      <c r="U308" s="8">
        <v>2</v>
      </c>
      <c r="V308" s="8">
        <v>2</v>
      </c>
      <c r="W308" s="8">
        <v>3</v>
      </c>
      <c r="X308" s="8">
        <v>2</v>
      </c>
      <c r="Y308" s="8">
        <v>1</v>
      </c>
      <c r="Z308" s="20">
        <v>2</v>
      </c>
      <c r="AA308" s="8">
        <v>6</v>
      </c>
      <c r="AB308" s="8">
        <v>5</v>
      </c>
      <c r="AC308" s="8">
        <v>5</v>
      </c>
      <c r="AD308" s="8">
        <v>2</v>
      </c>
      <c r="AE308" s="8">
        <v>8</v>
      </c>
      <c r="AF308" s="8">
        <v>2</v>
      </c>
      <c r="AG308" s="8">
        <v>8</v>
      </c>
      <c r="AH308" s="8">
        <v>4</v>
      </c>
      <c r="AI308" s="8">
        <v>3</v>
      </c>
      <c r="AJ308" s="8">
        <v>5</v>
      </c>
      <c r="AK308" s="8">
        <v>4</v>
      </c>
      <c r="AL308" s="8">
        <v>13</v>
      </c>
      <c r="AM308" s="8">
        <v>10</v>
      </c>
      <c r="AN308" s="8">
        <v>3</v>
      </c>
      <c r="AO308" s="8">
        <v>7</v>
      </c>
      <c r="AP308" s="8">
        <v>3</v>
      </c>
      <c r="AQ308" s="8">
        <v>5</v>
      </c>
      <c r="AR308" s="8">
        <v>5</v>
      </c>
      <c r="AS308" s="8">
        <v>3</v>
      </c>
      <c r="AT308" s="8">
        <v>7</v>
      </c>
      <c r="AU308" s="8">
        <v>3</v>
      </c>
      <c r="AV308" s="11">
        <f t="shared" si="20"/>
        <v>35</v>
      </c>
      <c r="AW308" s="11">
        <f t="shared" si="21"/>
        <v>108</v>
      </c>
      <c r="AX308" s="11">
        <f t="shared" si="19"/>
        <v>28</v>
      </c>
      <c r="AY308" s="9"/>
      <c r="AZ308" s="9"/>
      <c r="BA308" s="9"/>
      <c r="BB308" s="9"/>
      <c r="BC308" s="9"/>
      <c r="BD308" s="49"/>
    </row>
    <row r="309" spans="1:56" ht="13.2">
      <c r="A309" s="1">
        <v>22462</v>
      </c>
      <c r="B309" s="8">
        <v>0</v>
      </c>
      <c r="C309" s="6">
        <f t="shared" si="18"/>
        <v>26</v>
      </c>
      <c r="D309" s="8">
        <v>1994</v>
      </c>
      <c r="E309" s="55">
        <v>44138.653379629628</v>
      </c>
      <c r="F309" s="62">
        <v>8</v>
      </c>
      <c r="G309" s="8">
        <v>2</v>
      </c>
      <c r="H309" s="8">
        <v>3</v>
      </c>
      <c r="I309" s="8">
        <v>3</v>
      </c>
      <c r="J309" s="8">
        <v>2</v>
      </c>
      <c r="K309" s="8">
        <v>1</v>
      </c>
      <c r="L309" s="8">
        <v>3</v>
      </c>
      <c r="M309" s="8">
        <v>1</v>
      </c>
      <c r="N309" s="8">
        <v>3</v>
      </c>
      <c r="O309" s="8">
        <v>2</v>
      </c>
      <c r="P309" s="8">
        <v>2</v>
      </c>
      <c r="Q309" s="8">
        <v>3</v>
      </c>
      <c r="R309" s="8">
        <v>1</v>
      </c>
      <c r="S309" s="8">
        <v>2</v>
      </c>
      <c r="T309" s="8">
        <v>2</v>
      </c>
      <c r="U309" s="8">
        <v>2</v>
      </c>
      <c r="V309" s="8">
        <v>2</v>
      </c>
      <c r="W309" s="8">
        <v>2</v>
      </c>
      <c r="X309" s="8">
        <v>2</v>
      </c>
      <c r="Y309" s="8">
        <v>3</v>
      </c>
      <c r="Z309" s="20">
        <v>1</v>
      </c>
      <c r="AA309" s="8">
        <v>2</v>
      </c>
      <c r="AB309" s="8">
        <v>3</v>
      </c>
      <c r="AC309" s="8">
        <v>5</v>
      </c>
      <c r="AD309" s="8">
        <v>2</v>
      </c>
      <c r="AE309" s="8">
        <v>6</v>
      </c>
      <c r="AF309" s="8">
        <v>3</v>
      </c>
      <c r="AG309" s="8">
        <v>3</v>
      </c>
      <c r="AH309" s="8">
        <v>3</v>
      </c>
      <c r="AI309" s="8">
        <v>2</v>
      </c>
      <c r="AJ309" s="8">
        <v>2</v>
      </c>
      <c r="AK309" s="8">
        <v>3</v>
      </c>
      <c r="AL309" s="8">
        <v>8</v>
      </c>
      <c r="AM309" s="8">
        <v>4</v>
      </c>
      <c r="AN309" s="8">
        <v>4</v>
      </c>
      <c r="AO309" s="8">
        <v>3</v>
      </c>
      <c r="AP309" s="8">
        <v>2</v>
      </c>
      <c r="AQ309" s="8">
        <v>3</v>
      </c>
      <c r="AR309" s="8">
        <v>3</v>
      </c>
      <c r="AS309" s="8">
        <v>5</v>
      </c>
      <c r="AT309" s="8">
        <v>2</v>
      </c>
      <c r="AU309" s="8">
        <v>-2</v>
      </c>
      <c r="AV309" s="11">
        <f t="shared" si="20"/>
        <v>42</v>
      </c>
      <c r="AW309" s="11">
        <f t="shared" si="21"/>
        <v>68</v>
      </c>
      <c r="AX309" s="11">
        <f t="shared" si="19"/>
        <v>32</v>
      </c>
      <c r="AY309" s="9"/>
      <c r="AZ309" s="9"/>
      <c r="BA309" s="9"/>
      <c r="BB309" s="9"/>
      <c r="BC309" s="9"/>
      <c r="BD309" s="49"/>
    </row>
    <row r="310" spans="1:56" ht="13.2">
      <c r="A310" s="1">
        <v>22461</v>
      </c>
      <c r="B310" s="8">
        <v>0</v>
      </c>
      <c r="C310" s="6">
        <f t="shared" si="18"/>
        <v>21</v>
      </c>
      <c r="D310" s="8">
        <v>1999</v>
      </c>
      <c r="E310" s="55">
        <v>44138.657453703701</v>
      </c>
      <c r="F310" s="62">
        <v>2</v>
      </c>
      <c r="G310" s="8">
        <v>3</v>
      </c>
      <c r="H310" s="8">
        <v>3</v>
      </c>
      <c r="I310" s="8">
        <v>1</v>
      </c>
      <c r="J310" s="8">
        <v>1</v>
      </c>
      <c r="K310" s="8">
        <v>1</v>
      </c>
      <c r="L310" s="8">
        <v>1</v>
      </c>
      <c r="M310" s="8">
        <v>3</v>
      </c>
      <c r="N310" s="8">
        <v>1</v>
      </c>
      <c r="O310" s="8">
        <v>3</v>
      </c>
      <c r="P310" s="8">
        <v>1</v>
      </c>
      <c r="Q310" s="8">
        <v>3</v>
      </c>
      <c r="R310" s="8">
        <v>0</v>
      </c>
      <c r="S310" s="8">
        <v>0</v>
      </c>
      <c r="T310" s="8">
        <v>2</v>
      </c>
      <c r="U310" s="8">
        <v>3</v>
      </c>
      <c r="V310" s="8">
        <v>3</v>
      </c>
      <c r="W310" s="8">
        <v>1</v>
      </c>
      <c r="X310" s="8">
        <v>2</v>
      </c>
      <c r="Y310" s="8">
        <v>3</v>
      </c>
      <c r="Z310" s="20">
        <v>2</v>
      </c>
      <c r="AA310" s="8">
        <v>3</v>
      </c>
      <c r="AB310" s="8">
        <v>4</v>
      </c>
      <c r="AC310" s="8">
        <v>4</v>
      </c>
      <c r="AD310" s="8">
        <v>2</v>
      </c>
      <c r="AE310" s="8">
        <v>6</v>
      </c>
      <c r="AF310" s="8">
        <v>2</v>
      </c>
      <c r="AG310" s="8">
        <v>3</v>
      </c>
      <c r="AH310" s="8">
        <v>3</v>
      </c>
      <c r="AI310" s="8">
        <v>2</v>
      </c>
      <c r="AJ310" s="8">
        <v>3</v>
      </c>
      <c r="AK310" s="8">
        <v>3</v>
      </c>
      <c r="AL310" s="8">
        <v>5</v>
      </c>
      <c r="AM310" s="8">
        <v>3</v>
      </c>
      <c r="AN310" s="8">
        <v>3</v>
      </c>
      <c r="AO310" s="8">
        <v>5</v>
      </c>
      <c r="AP310" s="8">
        <v>3</v>
      </c>
      <c r="AQ310" s="8">
        <v>2</v>
      </c>
      <c r="AR310" s="8">
        <v>3</v>
      </c>
      <c r="AS310" s="8">
        <v>3</v>
      </c>
      <c r="AT310" s="8">
        <v>3</v>
      </c>
      <c r="AU310" s="8">
        <v>23</v>
      </c>
      <c r="AV310" s="11">
        <f t="shared" si="20"/>
        <v>37</v>
      </c>
      <c r="AW310" s="11">
        <f t="shared" si="21"/>
        <v>65</v>
      </c>
      <c r="AX310" s="11">
        <f t="shared" si="19"/>
        <v>25</v>
      </c>
      <c r="AY310" s="9"/>
      <c r="AZ310" s="9"/>
      <c r="BA310" s="9"/>
      <c r="BB310" s="9"/>
      <c r="BC310" s="9"/>
      <c r="BD310" s="49"/>
    </row>
    <row r="311" spans="1:56" ht="13.2">
      <c r="A311" s="1">
        <v>22464</v>
      </c>
      <c r="B311" s="8">
        <v>0</v>
      </c>
      <c r="C311" s="6">
        <f t="shared" si="18"/>
        <v>22</v>
      </c>
      <c r="D311" s="8">
        <v>1998</v>
      </c>
      <c r="E311" s="55">
        <v>44138.692349537036</v>
      </c>
      <c r="F311" s="62">
        <v>2</v>
      </c>
      <c r="G311" s="8">
        <v>2</v>
      </c>
      <c r="H311" s="8">
        <v>1</v>
      </c>
      <c r="I311" s="8">
        <v>1</v>
      </c>
      <c r="J311" s="8">
        <v>2</v>
      </c>
      <c r="K311" s="8">
        <v>0</v>
      </c>
      <c r="L311" s="8">
        <v>1</v>
      </c>
      <c r="M311" s="8">
        <v>1</v>
      </c>
      <c r="N311" s="8">
        <v>1</v>
      </c>
      <c r="O311" s="8">
        <v>2</v>
      </c>
      <c r="P311" s="8">
        <v>3</v>
      </c>
      <c r="Q311" s="8">
        <v>3</v>
      </c>
      <c r="R311" s="8">
        <v>1</v>
      </c>
      <c r="S311" s="8">
        <v>1</v>
      </c>
      <c r="T311" s="8">
        <v>3</v>
      </c>
      <c r="U311" s="8">
        <v>3</v>
      </c>
      <c r="V311" s="8">
        <v>2</v>
      </c>
      <c r="W311" s="8">
        <v>2</v>
      </c>
      <c r="X311" s="8">
        <v>1</v>
      </c>
      <c r="Y311" s="8">
        <v>0</v>
      </c>
      <c r="Z311" s="20">
        <v>0</v>
      </c>
      <c r="AA311" s="8">
        <v>5</v>
      </c>
      <c r="AB311" s="8">
        <v>12</v>
      </c>
      <c r="AC311" s="8">
        <v>10</v>
      </c>
      <c r="AD311" s="8">
        <v>3</v>
      </c>
      <c r="AE311" s="8">
        <v>5</v>
      </c>
      <c r="AF311" s="8">
        <v>3</v>
      </c>
      <c r="AG311" s="8">
        <v>5</v>
      </c>
      <c r="AH311" s="8">
        <v>6</v>
      </c>
      <c r="AI311" s="8">
        <v>4</v>
      </c>
      <c r="AJ311" s="8">
        <v>4</v>
      </c>
      <c r="AK311" s="8">
        <v>6</v>
      </c>
      <c r="AL311" s="8">
        <v>4</v>
      </c>
      <c r="AM311" s="8">
        <v>5</v>
      </c>
      <c r="AN311" s="8">
        <v>4</v>
      </c>
      <c r="AO311" s="8">
        <v>13</v>
      </c>
      <c r="AP311" s="8">
        <v>3</v>
      </c>
      <c r="AQ311" s="8">
        <v>6</v>
      </c>
      <c r="AR311" s="8">
        <v>5</v>
      </c>
      <c r="AS311" s="8">
        <v>4</v>
      </c>
      <c r="AT311" s="8">
        <v>4</v>
      </c>
      <c r="AU311" s="8">
        <v>15</v>
      </c>
      <c r="AV311" s="11">
        <f t="shared" si="20"/>
        <v>30</v>
      </c>
      <c r="AW311" s="11">
        <f t="shared" si="21"/>
        <v>111</v>
      </c>
      <c r="AX311" s="11">
        <f t="shared" si="19"/>
        <v>24</v>
      </c>
      <c r="AY311" s="9"/>
      <c r="AZ311" s="9"/>
      <c r="BA311" s="9"/>
      <c r="BB311" s="9"/>
      <c r="BC311" s="9"/>
      <c r="BD311" s="49"/>
    </row>
    <row r="312" spans="1:56" ht="13.2">
      <c r="A312" s="1">
        <v>22486</v>
      </c>
      <c r="B312" s="8">
        <v>0</v>
      </c>
      <c r="C312" s="6">
        <f t="shared" si="18"/>
        <v>27</v>
      </c>
      <c r="D312" s="8">
        <v>1993</v>
      </c>
      <c r="E312" s="55">
        <v>44138.77884259259</v>
      </c>
      <c r="F312" s="62">
        <v>4</v>
      </c>
      <c r="G312" s="8">
        <v>3</v>
      </c>
      <c r="H312" s="8">
        <v>3</v>
      </c>
      <c r="I312" s="8">
        <v>1</v>
      </c>
      <c r="J312" s="8">
        <v>2</v>
      </c>
      <c r="K312" s="8">
        <v>2</v>
      </c>
      <c r="L312" s="8">
        <v>3</v>
      </c>
      <c r="M312" s="8">
        <v>0</v>
      </c>
      <c r="N312" s="8">
        <v>0</v>
      </c>
      <c r="O312" s="8">
        <v>2</v>
      </c>
      <c r="P312" s="8">
        <v>1</v>
      </c>
      <c r="Q312" s="8">
        <v>1</v>
      </c>
      <c r="R312" s="8">
        <v>2</v>
      </c>
      <c r="S312" s="8">
        <v>2</v>
      </c>
      <c r="T312" s="8">
        <v>2</v>
      </c>
      <c r="U312" s="8">
        <v>0</v>
      </c>
      <c r="V312" s="8">
        <v>2</v>
      </c>
      <c r="W312" s="8">
        <v>0</v>
      </c>
      <c r="X312" s="8">
        <v>1</v>
      </c>
      <c r="Y312" s="8">
        <v>1</v>
      </c>
      <c r="Z312" s="20">
        <v>0</v>
      </c>
      <c r="AA312" s="8">
        <v>11</v>
      </c>
      <c r="AB312" s="8">
        <v>5</v>
      </c>
      <c r="AC312" s="8">
        <v>7</v>
      </c>
      <c r="AD312" s="8">
        <v>6</v>
      </c>
      <c r="AE312" s="8">
        <v>13</v>
      </c>
      <c r="AF312" s="8">
        <v>3</v>
      </c>
      <c r="AG312" s="8">
        <v>4</v>
      </c>
      <c r="AH312" s="8">
        <v>4</v>
      </c>
      <c r="AI312" s="8">
        <v>30</v>
      </c>
      <c r="AJ312" s="8">
        <v>5</v>
      </c>
      <c r="AK312" s="8">
        <v>7</v>
      </c>
      <c r="AL312" s="8">
        <v>11</v>
      </c>
      <c r="AM312" s="8">
        <v>9</v>
      </c>
      <c r="AN312" s="8">
        <v>6</v>
      </c>
      <c r="AO312" s="8">
        <v>6</v>
      </c>
      <c r="AP312" s="8">
        <v>23</v>
      </c>
      <c r="AQ312" s="8">
        <v>7</v>
      </c>
      <c r="AR312" s="8">
        <v>4</v>
      </c>
      <c r="AS312" s="8">
        <v>5</v>
      </c>
      <c r="AT312" s="8">
        <v>5</v>
      </c>
      <c r="AU312" s="8">
        <v>0</v>
      </c>
      <c r="AV312" s="11">
        <f t="shared" si="20"/>
        <v>28</v>
      </c>
      <c r="AW312" s="11">
        <f t="shared" si="21"/>
        <v>171</v>
      </c>
      <c r="AX312" s="11">
        <f t="shared" si="19"/>
        <v>25</v>
      </c>
      <c r="AY312" s="9"/>
      <c r="AZ312" s="9"/>
      <c r="BA312" s="9"/>
      <c r="BB312" s="9"/>
      <c r="BC312" s="9"/>
      <c r="BD312" s="49"/>
    </row>
    <row r="313" spans="1:56" ht="13.2">
      <c r="A313" s="1">
        <v>22490</v>
      </c>
      <c r="B313" s="8">
        <v>0</v>
      </c>
      <c r="C313" s="6">
        <f t="shared" si="18"/>
        <v>21</v>
      </c>
      <c r="D313" s="8">
        <v>1999</v>
      </c>
      <c r="E313" s="55">
        <v>44138.792766203704</v>
      </c>
      <c r="F313" s="62">
        <v>6</v>
      </c>
      <c r="G313" s="8">
        <v>2</v>
      </c>
      <c r="H313" s="8">
        <v>2</v>
      </c>
      <c r="I313" s="8">
        <v>1</v>
      </c>
      <c r="J313" s="8">
        <v>2</v>
      </c>
      <c r="K313" s="8">
        <v>0</v>
      </c>
      <c r="L313" s="8">
        <v>2</v>
      </c>
      <c r="M313" s="8">
        <v>1</v>
      </c>
      <c r="N313" s="8">
        <v>1</v>
      </c>
      <c r="O313" s="8">
        <v>1</v>
      </c>
      <c r="P313" s="8">
        <v>2</v>
      </c>
      <c r="Q313" s="8">
        <v>1</v>
      </c>
      <c r="R313" s="8">
        <v>2</v>
      </c>
      <c r="S313" s="8">
        <v>1</v>
      </c>
      <c r="T313" s="8">
        <v>1</v>
      </c>
      <c r="U313" s="8">
        <v>2</v>
      </c>
      <c r="V313" s="8">
        <v>1</v>
      </c>
      <c r="W313" s="8">
        <v>2</v>
      </c>
      <c r="X313" s="8">
        <v>2</v>
      </c>
      <c r="Y313" s="8">
        <v>2</v>
      </c>
      <c r="Z313" s="20">
        <v>1</v>
      </c>
      <c r="AA313" s="8">
        <v>2</v>
      </c>
      <c r="AB313" s="8">
        <v>6</v>
      </c>
      <c r="AC313" s="8">
        <v>2</v>
      </c>
      <c r="AD313" s="8">
        <v>3</v>
      </c>
      <c r="AE313" s="8">
        <v>4</v>
      </c>
      <c r="AF313" s="8">
        <v>3</v>
      </c>
      <c r="AG313" s="8">
        <v>2</v>
      </c>
      <c r="AH313" s="8">
        <v>2</v>
      </c>
      <c r="AI313" s="8">
        <v>3</v>
      </c>
      <c r="AJ313" s="8">
        <v>3</v>
      </c>
      <c r="AK313" s="8">
        <v>4</v>
      </c>
      <c r="AL313" s="8">
        <v>5</v>
      </c>
      <c r="AM313" s="8">
        <v>5</v>
      </c>
      <c r="AN313" s="8">
        <v>5</v>
      </c>
      <c r="AO313" s="8">
        <v>3</v>
      </c>
      <c r="AP313" s="8">
        <v>3</v>
      </c>
      <c r="AQ313" s="8">
        <v>2</v>
      </c>
      <c r="AR313" s="8">
        <v>5</v>
      </c>
      <c r="AS313" s="8">
        <v>4</v>
      </c>
      <c r="AT313" s="8">
        <v>2</v>
      </c>
      <c r="AU313" s="8">
        <v>-23</v>
      </c>
      <c r="AV313" s="11">
        <f t="shared" si="20"/>
        <v>29</v>
      </c>
      <c r="AW313" s="11">
        <f t="shared" si="21"/>
        <v>68</v>
      </c>
      <c r="AX313" s="11">
        <f t="shared" si="19"/>
        <v>22</v>
      </c>
      <c r="AY313" s="9"/>
      <c r="AZ313" s="9"/>
      <c r="BA313" s="9"/>
      <c r="BB313" s="9"/>
      <c r="BC313" s="9"/>
      <c r="BD313" s="49"/>
    </row>
    <row r="314" spans="1:56" ht="13.2">
      <c r="A314" s="1">
        <v>22492</v>
      </c>
      <c r="B314" s="8">
        <v>0</v>
      </c>
      <c r="C314" s="6">
        <f t="shared" si="18"/>
        <v>37</v>
      </c>
      <c r="D314" s="8">
        <v>1983</v>
      </c>
      <c r="E314" s="55">
        <v>44138.797152777777</v>
      </c>
      <c r="F314" s="62">
        <v>5</v>
      </c>
      <c r="G314" s="8">
        <v>3</v>
      </c>
      <c r="H314" s="8">
        <v>2</v>
      </c>
      <c r="I314" s="8">
        <v>3</v>
      </c>
      <c r="J314" s="8">
        <v>1</v>
      </c>
      <c r="K314" s="8">
        <v>3</v>
      </c>
      <c r="L314" s="8">
        <v>2</v>
      </c>
      <c r="M314" s="8">
        <v>2</v>
      </c>
      <c r="N314" s="8">
        <v>2</v>
      </c>
      <c r="O314" s="8">
        <v>3</v>
      </c>
      <c r="P314" s="8">
        <v>2</v>
      </c>
      <c r="Q314" s="8">
        <v>3</v>
      </c>
      <c r="R314" s="8">
        <v>1</v>
      </c>
      <c r="S314" s="8">
        <v>1</v>
      </c>
      <c r="T314" s="8">
        <v>1</v>
      </c>
      <c r="U314" s="8">
        <v>2</v>
      </c>
      <c r="V314" s="8">
        <v>2</v>
      </c>
      <c r="W314" s="8">
        <v>3</v>
      </c>
      <c r="X314" s="8">
        <v>1</v>
      </c>
      <c r="Y314" s="8">
        <v>2</v>
      </c>
      <c r="Z314" s="20">
        <v>2</v>
      </c>
      <c r="AA314" s="8">
        <v>4</v>
      </c>
      <c r="AB314" s="8">
        <v>4</v>
      </c>
      <c r="AC314" s="8">
        <v>4</v>
      </c>
      <c r="AD314" s="8">
        <v>3</v>
      </c>
      <c r="AE314" s="8">
        <v>4</v>
      </c>
      <c r="AF314" s="8">
        <v>2</v>
      </c>
      <c r="AG314" s="8">
        <v>4</v>
      </c>
      <c r="AH314" s="8">
        <v>2</v>
      </c>
      <c r="AI314" s="8">
        <v>2</v>
      </c>
      <c r="AJ314" s="8">
        <v>3</v>
      </c>
      <c r="AK314" s="8">
        <v>3</v>
      </c>
      <c r="AL314" s="8">
        <v>4</v>
      </c>
      <c r="AM314" s="8">
        <v>3</v>
      </c>
      <c r="AN314" s="8">
        <v>4</v>
      </c>
      <c r="AO314" s="8">
        <v>5</v>
      </c>
      <c r="AP314" s="8">
        <v>3</v>
      </c>
      <c r="AQ314" s="8">
        <v>2</v>
      </c>
      <c r="AR314" s="8">
        <v>3</v>
      </c>
      <c r="AS314" s="8">
        <v>6</v>
      </c>
      <c r="AT314" s="8">
        <v>3</v>
      </c>
      <c r="AU314" s="8">
        <v>-5</v>
      </c>
      <c r="AV314" s="11">
        <f t="shared" si="20"/>
        <v>41</v>
      </c>
      <c r="AW314" s="11">
        <f t="shared" si="21"/>
        <v>68</v>
      </c>
      <c r="AX314" s="11">
        <f t="shared" si="19"/>
        <v>31</v>
      </c>
      <c r="AY314" s="9"/>
      <c r="AZ314" s="9"/>
      <c r="BA314" s="9"/>
      <c r="BB314" s="9"/>
      <c r="BC314" s="9"/>
      <c r="BD314" s="49"/>
    </row>
    <row r="315" spans="1:56" ht="13.2">
      <c r="A315" s="1">
        <v>22478</v>
      </c>
      <c r="B315" s="8">
        <v>0</v>
      </c>
      <c r="C315" s="6">
        <f t="shared" si="18"/>
        <v>57</v>
      </c>
      <c r="D315" s="8">
        <v>1963</v>
      </c>
      <c r="E315" s="55">
        <v>44138.840902777774</v>
      </c>
      <c r="F315" s="62">
        <v>5</v>
      </c>
      <c r="G315" s="8">
        <v>1</v>
      </c>
      <c r="H315" s="8">
        <v>2</v>
      </c>
      <c r="I315" s="8">
        <v>0</v>
      </c>
      <c r="J315" s="8">
        <v>0</v>
      </c>
      <c r="K315" s="8">
        <v>2</v>
      </c>
      <c r="L315" s="8">
        <v>3</v>
      </c>
      <c r="M315" s="8">
        <v>3</v>
      </c>
      <c r="N315" s="8">
        <v>0</v>
      </c>
      <c r="O315" s="8">
        <v>0</v>
      </c>
      <c r="P315" s="8">
        <v>1</v>
      </c>
      <c r="Q315" s="8">
        <v>2</v>
      </c>
      <c r="R315" s="8">
        <v>0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20">
        <v>3</v>
      </c>
      <c r="AA315" s="8">
        <v>9</v>
      </c>
      <c r="AB315" s="8">
        <v>10</v>
      </c>
      <c r="AC315" s="8">
        <v>7</v>
      </c>
      <c r="AD315" s="8">
        <v>7</v>
      </c>
      <c r="AE315" s="8">
        <v>6</v>
      </c>
      <c r="AF315" s="8">
        <v>3</v>
      </c>
      <c r="AG315" s="8">
        <v>11</v>
      </c>
      <c r="AH315" s="8">
        <v>5</v>
      </c>
      <c r="AI315" s="8">
        <v>3</v>
      </c>
      <c r="AJ315" s="8">
        <v>4</v>
      </c>
      <c r="AK315" s="8">
        <v>8</v>
      </c>
      <c r="AL315" s="8">
        <v>6</v>
      </c>
      <c r="AM315" s="8">
        <v>8</v>
      </c>
      <c r="AN315" s="8">
        <v>16</v>
      </c>
      <c r="AO315" s="8">
        <v>10</v>
      </c>
      <c r="AP315" s="8">
        <v>9</v>
      </c>
      <c r="AQ315" s="8">
        <v>8</v>
      </c>
      <c r="AR315" s="8">
        <v>6</v>
      </c>
      <c r="AS315" s="8">
        <v>5</v>
      </c>
      <c r="AT315" s="8">
        <v>8</v>
      </c>
      <c r="AU315" s="8">
        <v>51</v>
      </c>
      <c r="AV315" s="11">
        <f t="shared" si="20"/>
        <v>18</v>
      </c>
      <c r="AW315" s="11">
        <f t="shared" si="21"/>
        <v>149</v>
      </c>
      <c r="AX315" s="11">
        <f t="shared" si="19"/>
        <v>10</v>
      </c>
      <c r="AY315" s="9"/>
      <c r="AZ315" s="9"/>
      <c r="BA315" s="9"/>
      <c r="BB315" s="9"/>
      <c r="BC315" s="9"/>
      <c r="BD315" s="49"/>
    </row>
    <row r="316" spans="1:56" ht="13.2">
      <c r="A316" s="1">
        <v>22498</v>
      </c>
      <c r="B316" s="8">
        <v>0</v>
      </c>
      <c r="C316" s="6">
        <f t="shared" si="18"/>
        <v>23</v>
      </c>
      <c r="D316" s="8">
        <v>1997</v>
      </c>
      <c r="E316" s="55">
        <v>44138.869525462964</v>
      </c>
      <c r="F316" s="62">
        <v>14</v>
      </c>
      <c r="G316" s="8">
        <v>2</v>
      </c>
      <c r="H316" s="8">
        <v>2</v>
      </c>
      <c r="I316" s="8">
        <v>2</v>
      </c>
      <c r="J316" s="8">
        <v>0</v>
      </c>
      <c r="K316" s="8">
        <v>1</v>
      </c>
      <c r="L316" s="8">
        <v>0</v>
      </c>
      <c r="M316" s="8">
        <v>0</v>
      </c>
      <c r="N316" s="8">
        <v>1</v>
      </c>
      <c r="O316" s="8">
        <v>0</v>
      </c>
      <c r="P316" s="8">
        <v>0</v>
      </c>
      <c r="Q316" s="8">
        <v>3</v>
      </c>
      <c r="R316" s="8">
        <v>0</v>
      </c>
      <c r="S316" s="8">
        <v>1</v>
      </c>
      <c r="T316" s="8">
        <v>1</v>
      </c>
      <c r="U316" s="8">
        <v>1</v>
      </c>
      <c r="V316" s="8">
        <v>1</v>
      </c>
      <c r="W316" s="8">
        <v>1</v>
      </c>
      <c r="X316" s="8">
        <v>2</v>
      </c>
      <c r="Y316" s="8">
        <v>2</v>
      </c>
      <c r="Z316" s="20">
        <v>1</v>
      </c>
      <c r="AA316" s="8">
        <v>5</v>
      </c>
      <c r="AB316" s="8">
        <v>7</v>
      </c>
      <c r="AC316" s="8">
        <v>3</v>
      </c>
      <c r="AD316" s="8">
        <v>3</v>
      </c>
      <c r="AE316" s="8">
        <v>5</v>
      </c>
      <c r="AF316" s="8">
        <v>2</v>
      </c>
      <c r="AG316" s="8">
        <v>3</v>
      </c>
      <c r="AH316" s="8">
        <v>3</v>
      </c>
      <c r="AI316" s="8">
        <v>2</v>
      </c>
      <c r="AJ316" s="8">
        <v>3</v>
      </c>
      <c r="AK316" s="8">
        <v>2</v>
      </c>
      <c r="AL316" s="8">
        <v>2</v>
      </c>
      <c r="AM316" s="8">
        <v>4</v>
      </c>
      <c r="AN316" s="8">
        <v>4</v>
      </c>
      <c r="AO316" s="8">
        <v>6</v>
      </c>
      <c r="AP316" s="8">
        <v>2</v>
      </c>
      <c r="AQ316" s="8">
        <v>3</v>
      </c>
      <c r="AR316" s="8">
        <v>3</v>
      </c>
      <c r="AS316" s="8">
        <v>2</v>
      </c>
      <c r="AT316" s="8">
        <v>3</v>
      </c>
      <c r="AU316" s="8">
        <v>6</v>
      </c>
      <c r="AV316" s="11">
        <f t="shared" si="20"/>
        <v>21</v>
      </c>
      <c r="AW316" s="11">
        <f t="shared" si="21"/>
        <v>67</v>
      </c>
      <c r="AX316" s="11">
        <f t="shared" si="19"/>
        <v>16</v>
      </c>
      <c r="AY316" s="9"/>
      <c r="AZ316" s="9"/>
      <c r="BA316" s="9"/>
      <c r="BB316" s="9"/>
      <c r="BC316" s="9"/>
      <c r="BD316" s="49"/>
    </row>
    <row r="317" spans="1:56" ht="13.2">
      <c r="A317" s="1">
        <v>22506</v>
      </c>
      <c r="B317" s="8">
        <v>0</v>
      </c>
      <c r="C317" s="6">
        <f t="shared" si="18"/>
        <v>21</v>
      </c>
      <c r="D317" s="8">
        <v>1999</v>
      </c>
      <c r="E317" s="55">
        <v>44138.876446759263</v>
      </c>
      <c r="F317" s="62">
        <v>5</v>
      </c>
      <c r="G317" s="8">
        <v>3</v>
      </c>
      <c r="H317" s="8">
        <v>2</v>
      </c>
      <c r="I317" s="8">
        <v>1</v>
      </c>
      <c r="J317" s="8">
        <v>3</v>
      </c>
      <c r="K317" s="8">
        <v>2</v>
      </c>
      <c r="L317" s="8">
        <v>1</v>
      </c>
      <c r="M317" s="8">
        <v>1</v>
      </c>
      <c r="N317" s="8">
        <v>0</v>
      </c>
      <c r="O317" s="8">
        <v>2</v>
      </c>
      <c r="P317" s="8">
        <v>0</v>
      </c>
      <c r="Q317" s="8">
        <v>3</v>
      </c>
      <c r="R317" s="8">
        <v>0</v>
      </c>
      <c r="S317" s="8">
        <v>1</v>
      </c>
      <c r="T317" s="8">
        <v>1</v>
      </c>
      <c r="U317" s="8">
        <v>2</v>
      </c>
      <c r="V317" s="8">
        <v>3</v>
      </c>
      <c r="W317" s="8">
        <v>2</v>
      </c>
      <c r="X317" s="8">
        <v>0</v>
      </c>
      <c r="Y317" s="8">
        <v>0</v>
      </c>
      <c r="Z317" s="20">
        <v>3</v>
      </c>
      <c r="AA317" s="8">
        <v>3</v>
      </c>
      <c r="AB317" s="8">
        <v>2</v>
      </c>
      <c r="AC317" s="8">
        <v>3</v>
      </c>
      <c r="AD317" s="8">
        <v>1</v>
      </c>
      <c r="AE317" s="8">
        <v>5</v>
      </c>
      <c r="AF317" s="8">
        <v>3</v>
      </c>
      <c r="AG317" s="8">
        <v>4</v>
      </c>
      <c r="AH317" s="8">
        <v>5</v>
      </c>
      <c r="AI317" s="8">
        <v>1</v>
      </c>
      <c r="AJ317" s="8">
        <v>14</v>
      </c>
      <c r="AK317" s="8">
        <v>3</v>
      </c>
      <c r="AL317" s="8">
        <v>2</v>
      </c>
      <c r="AM317" s="8">
        <v>4</v>
      </c>
      <c r="AN317" s="8">
        <v>2</v>
      </c>
      <c r="AO317" s="8">
        <v>3</v>
      </c>
      <c r="AP317" s="8">
        <v>4</v>
      </c>
      <c r="AQ317" s="8">
        <v>2</v>
      </c>
      <c r="AR317" s="8">
        <v>4</v>
      </c>
      <c r="AS317" s="8">
        <v>2</v>
      </c>
      <c r="AT317" s="8">
        <v>2</v>
      </c>
      <c r="AU317" s="8">
        <v>23</v>
      </c>
      <c r="AV317" s="11">
        <f t="shared" si="20"/>
        <v>30</v>
      </c>
      <c r="AW317" s="11">
        <f t="shared" si="21"/>
        <v>69</v>
      </c>
      <c r="AX317" s="11">
        <f t="shared" si="19"/>
        <v>22</v>
      </c>
      <c r="AY317" s="9"/>
      <c r="AZ317" s="9"/>
      <c r="BA317" s="9"/>
      <c r="BB317" s="9"/>
      <c r="BC317" s="9"/>
      <c r="BD317" s="49"/>
    </row>
    <row r="318" spans="1:56" ht="13.2">
      <c r="A318" s="1">
        <v>22511</v>
      </c>
      <c r="B318" s="8">
        <v>0</v>
      </c>
      <c r="C318" s="6">
        <f t="shared" si="18"/>
        <v>37</v>
      </c>
      <c r="D318" s="8">
        <v>1983</v>
      </c>
      <c r="E318" s="55">
        <v>44138.912175925929</v>
      </c>
      <c r="F318" s="62">
        <v>10</v>
      </c>
      <c r="G318" s="8">
        <v>2</v>
      </c>
      <c r="H318" s="8">
        <v>3</v>
      </c>
      <c r="I318" s="8">
        <v>2</v>
      </c>
      <c r="J318" s="8">
        <v>1</v>
      </c>
      <c r="K318" s="8">
        <v>0</v>
      </c>
      <c r="L318" s="8">
        <v>1</v>
      </c>
      <c r="M318" s="8">
        <v>2</v>
      </c>
      <c r="N318" s="8">
        <v>0</v>
      </c>
      <c r="O318" s="8">
        <v>1</v>
      </c>
      <c r="P318" s="8">
        <v>1</v>
      </c>
      <c r="Q318" s="8">
        <v>2</v>
      </c>
      <c r="R318" s="8">
        <v>1</v>
      </c>
      <c r="S318" s="8">
        <v>2</v>
      </c>
      <c r="T318" s="8">
        <v>1</v>
      </c>
      <c r="U318" s="8">
        <v>0</v>
      </c>
      <c r="V318" s="8">
        <v>1</v>
      </c>
      <c r="W318" s="8">
        <v>2</v>
      </c>
      <c r="X318" s="8">
        <v>0</v>
      </c>
      <c r="Y318" s="8">
        <v>0</v>
      </c>
      <c r="Z318" s="20">
        <v>2</v>
      </c>
      <c r="AA318" s="8">
        <v>6</v>
      </c>
      <c r="AB318" s="8">
        <v>6</v>
      </c>
      <c r="AC318" s="8">
        <v>11</v>
      </c>
      <c r="AD318" s="8">
        <v>4</v>
      </c>
      <c r="AE318" s="8">
        <v>6</v>
      </c>
      <c r="AF318" s="8">
        <v>14</v>
      </c>
      <c r="AG318" s="8">
        <v>3</v>
      </c>
      <c r="AH318" s="8">
        <v>4</v>
      </c>
      <c r="AI318" s="8">
        <v>8</v>
      </c>
      <c r="AJ318" s="8">
        <v>3</v>
      </c>
      <c r="AK318" s="8">
        <v>3</v>
      </c>
      <c r="AL318" s="8">
        <v>15</v>
      </c>
      <c r="AM318" s="8">
        <v>6</v>
      </c>
      <c r="AN318" s="8">
        <v>4</v>
      </c>
      <c r="AO318" s="8">
        <v>6</v>
      </c>
      <c r="AP318" s="8">
        <v>3</v>
      </c>
      <c r="AQ318" s="8">
        <v>18</v>
      </c>
      <c r="AR318" s="8">
        <v>3</v>
      </c>
      <c r="AS318" s="8">
        <v>3</v>
      </c>
      <c r="AT318" s="8">
        <v>3</v>
      </c>
      <c r="AU318" s="8">
        <v>5</v>
      </c>
      <c r="AV318" s="11">
        <f t="shared" si="20"/>
        <v>24</v>
      </c>
      <c r="AW318" s="11">
        <f t="shared" si="21"/>
        <v>129</v>
      </c>
      <c r="AX318" s="11">
        <f t="shared" si="19"/>
        <v>17</v>
      </c>
      <c r="AY318" s="9"/>
      <c r="AZ318" s="9"/>
      <c r="BA318" s="9"/>
      <c r="BB318" s="9"/>
      <c r="BC318" s="9"/>
      <c r="BD318" s="49"/>
    </row>
    <row r="319" spans="1:56" ht="13.2">
      <c r="A319" s="1">
        <v>22519</v>
      </c>
      <c r="B319" s="8">
        <v>0</v>
      </c>
      <c r="C319" s="6">
        <f t="shared" si="18"/>
        <v>51</v>
      </c>
      <c r="D319" s="8">
        <v>1969</v>
      </c>
      <c r="E319" s="55">
        <v>44138.981053240743</v>
      </c>
      <c r="F319" s="62">
        <v>4</v>
      </c>
      <c r="G319" s="8">
        <v>1</v>
      </c>
      <c r="H319" s="8">
        <v>2</v>
      </c>
      <c r="I319" s="8">
        <v>1</v>
      </c>
      <c r="J319" s="8">
        <v>1</v>
      </c>
      <c r="K319" s="8">
        <v>2</v>
      </c>
      <c r="L319" s="8">
        <v>2</v>
      </c>
      <c r="M319" s="8">
        <v>1</v>
      </c>
      <c r="N319" s="8">
        <v>0</v>
      </c>
      <c r="O319" s="8">
        <v>1</v>
      </c>
      <c r="P319" s="8">
        <v>2</v>
      </c>
      <c r="Q319" s="8">
        <v>2</v>
      </c>
      <c r="R319" s="8">
        <v>1</v>
      </c>
      <c r="S319" s="8">
        <v>1</v>
      </c>
      <c r="T319" s="8">
        <v>2</v>
      </c>
      <c r="U319" s="8">
        <v>1</v>
      </c>
      <c r="V319" s="8">
        <v>1</v>
      </c>
      <c r="W319" s="8">
        <v>2</v>
      </c>
      <c r="X319" s="8">
        <v>1</v>
      </c>
      <c r="Y319" s="8">
        <v>2</v>
      </c>
      <c r="Z319" s="20">
        <v>1</v>
      </c>
      <c r="AA319" s="8">
        <v>7</v>
      </c>
      <c r="AB319" s="8">
        <v>4</v>
      </c>
      <c r="AC319" s="8">
        <v>6</v>
      </c>
      <c r="AD319" s="8">
        <v>6</v>
      </c>
      <c r="AE319" s="8">
        <v>8</v>
      </c>
      <c r="AF319" s="8">
        <v>4</v>
      </c>
      <c r="AG319" s="8">
        <v>5</v>
      </c>
      <c r="AH319" s="8">
        <v>5</v>
      </c>
      <c r="AI319" s="8">
        <v>3</v>
      </c>
      <c r="AJ319" s="8">
        <v>19</v>
      </c>
      <c r="AK319" s="8">
        <v>12</v>
      </c>
      <c r="AL319" s="8">
        <v>3</v>
      </c>
      <c r="AM319" s="8">
        <v>3</v>
      </c>
      <c r="AN319" s="8">
        <v>5</v>
      </c>
      <c r="AO319" s="8">
        <v>7</v>
      </c>
      <c r="AP319" s="8">
        <v>4</v>
      </c>
      <c r="AQ319" s="8">
        <v>5</v>
      </c>
      <c r="AR319" s="8">
        <v>5</v>
      </c>
      <c r="AS319" s="8">
        <v>4</v>
      </c>
      <c r="AT319" s="8">
        <v>3</v>
      </c>
      <c r="AU319" s="8">
        <v>-28</v>
      </c>
      <c r="AV319" s="11">
        <f t="shared" ref="AV319:AV366" si="22">SUM(G319:Z319)</f>
        <v>27</v>
      </c>
      <c r="AW319" s="11">
        <f t="shared" ref="AW319:AW366" si="23">SUM(AA319:AT319)</f>
        <v>118</v>
      </c>
      <c r="AX319" s="11">
        <f t="shared" si="19"/>
        <v>22</v>
      </c>
      <c r="AY319" s="9"/>
      <c r="AZ319" s="9"/>
      <c r="BA319" s="9"/>
      <c r="BB319" s="9"/>
      <c r="BC319" s="9"/>
      <c r="BD319" s="49"/>
    </row>
    <row r="320" spans="1:56" ht="13.2">
      <c r="A320" s="1">
        <v>22541</v>
      </c>
      <c r="B320" s="8">
        <v>0</v>
      </c>
      <c r="C320" s="6">
        <f t="shared" si="18"/>
        <v>25</v>
      </c>
      <c r="D320" s="8">
        <v>1995</v>
      </c>
      <c r="E320" s="55">
        <v>44139.380173611113</v>
      </c>
      <c r="F320" s="62">
        <v>4</v>
      </c>
      <c r="G320" s="8">
        <v>0</v>
      </c>
      <c r="H320" s="8">
        <v>1</v>
      </c>
      <c r="I320" s="8">
        <v>1</v>
      </c>
      <c r="J320" s="8">
        <v>0</v>
      </c>
      <c r="K320" s="8">
        <v>3</v>
      </c>
      <c r="L320" s="8">
        <v>1</v>
      </c>
      <c r="M320" s="8">
        <v>1</v>
      </c>
      <c r="N320" s="8">
        <v>1</v>
      </c>
      <c r="O320" s="8">
        <v>0</v>
      </c>
      <c r="P320" s="8">
        <v>2</v>
      </c>
      <c r="Q320" s="8">
        <v>2</v>
      </c>
      <c r="R320" s="8">
        <v>0</v>
      </c>
      <c r="S320" s="8">
        <v>0</v>
      </c>
      <c r="T320" s="8">
        <v>0</v>
      </c>
      <c r="U320" s="8">
        <v>1</v>
      </c>
      <c r="V320" s="8">
        <v>0</v>
      </c>
      <c r="W320" s="8">
        <v>1</v>
      </c>
      <c r="X320" s="8">
        <v>2</v>
      </c>
      <c r="Y320" s="8">
        <v>2</v>
      </c>
      <c r="Z320" s="20">
        <v>1</v>
      </c>
      <c r="AA320" s="8">
        <v>2</v>
      </c>
      <c r="AB320" s="8">
        <v>3</v>
      </c>
      <c r="AC320" s="8">
        <v>3</v>
      </c>
      <c r="AD320" s="8">
        <v>2</v>
      </c>
      <c r="AE320" s="8">
        <v>6</v>
      </c>
      <c r="AF320" s="8">
        <v>3</v>
      </c>
      <c r="AG320" s="8">
        <v>3</v>
      </c>
      <c r="AH320" s="8">
        <v>3</v>
      </c>
      <c r="AI320" s="8">
        <v>7</v>
      </c>
      <c r="AJ320" s="8">
        <v>2</v>
      </c>
      <c r="AK320" s="8">
        <v>3</v>
      </c>
      <c r="AL320" s="8">
        <v>2</v>
      </c>
      <c r="AM320" s="8">
        <v>3</v>
      </c>
      <c r="AN320" s="8">
        <v>1</v>
      </c>
      <c r="AO320" s="8">
        <v>6</v>
      </c>
      <c r="AP320" s="8">
        <v>2</v>
      </c>
      <c r="AQ320" s="8">
        <v>3</v>
      </c>
      <c r="AR320" s="8">
        <v>2</v>
      </c>
      <c r="AS320" s="8">
        <v>5</v>
      </c>
      <c r="AT320" s="8">
        <v>4</v>
      </c>
      <c r="AU320" s="8">
        <v>9</v>
      </c>
      <c r="AV320" s="11">
        <f t="shared" si="22"/>
        <v>19</v>
      </c>
      <c r="AW320" s="11">
        <f t="shared" si="23"/>
        <v>65</v>
      </c>
      <c r="AX320" s="11">
        <f t="shared" si="19"/>
        <v>14</v>
      </c>
      <c r="AY320" s="9"/>
      <c r="AZ320" s="9"/>
      <c r="BA320" s="9"/>
      <c r="BB320" s="9"/>
      <c r="BC320" s="9"/>
      <c r="BD320" s="49"/>
    </row>
    <row r="321" spans="1:56" ht="13.2">
      <c r="A321" s="1">
        <v>22538</v>
      </c>
      <c r="B321" s="8">
        <v>0</v>
      </c>
      <c r="C321" s="6">
        <f t="shared" si="18"/>
        <v>21</v>
      </c>
      <c r="D321" s="8">
        <v>1999</v>
      </c>
      <c r="E321" s="55">
        <v>44139.383900462963</v>
      </c>
      <c r="F321" s="62">
        <v>2</v>
      </c>
      <c r="G321" s="8">
        <v>1</v>
      </c>
      <c r="H321" s="8">
        <v>0</v>
      </c>
      <c r="I321" s="8">
        <v>3</v>
      </c>
      <c r="J321" s="8">
        <v>1</v>
      </c>
      <c r="K321" s="8">
        <v>0</v>
      </c>
      <c r="L321" s="8">
        <v>2</v>
      </c>
      <c r="M321" s="8">
        <v>0</v>
      </c>
      <c r="N321" s="8">
        <v>1</v>
      </c>
      <c r="O321" s="8">
        <v>0</v>
      </c>
      <c r="P321" s="8">
        <v>0</v>
      </c>
      <c r="Q321" s="8">
        <v>1</v>
      </c>
      <c r="R321" s="8">
        <v>2</v>
      </c>
      <c r="S321" s="8">
        <v>1</v>
      </c>
      <c r="T321" s="8">
        <v>1</v>
      </c>
      <c r="U321" s="8">
        <v>3</v>
      </c>
      <c r="V321" s="8">
        <v>0</v>
      </c>
      <c r="W321" s="8">
        <v>1</v>
      </c>
      <c r="X321" s="8">
        <v>1</v>
      </c>
      <c r="Y321" s="8">
        <v>0</v>
      </c>
      <c r="Z321" s="20">
        <v>0</v>
      </c>
      <c r="AA321" s="8">
        <v>5</v>
      </c>
      <c r="AB321" s="8">
        <v>4</v>
      </c>
      <c r="AC321" s="8">
        <v>3</v>
      </c>
      <c r="AD321" s="8">
        <v>2</v>
      </c>
      <c r="AE321" s="8">
        <v>5</v>
      </c>
      <c r="AF321" s="8">
        <v>2</v>
      </c>
      <c r="AG321" s="8">
        <v>5</v>
      </c>
      <c r="AH321" s="8">
        <v>5</v>
      </c>
      <c r="AI321" s="8">
        <v>3</v>
      </c>
      <c r="AJ321" s="8">
        <v>3</v>
      </c>
      <c r="AK321" s="8">
        <v>4</v>
      </c>
      <c r="AL321" s="8">
        <v>7</v>
      </c>
      <c r="AM321" s="8">
        <v>4</v>
      </c>
      <c r="AN321" s="8">
        <v>3</v>
      </c>
      <c r="AO321" s="8">
        <v>5</v>
      </c>
      <c r="AP321" s="8">
        <v>2</v>
      </c>
      <c r="AQ321" s="8">
        <v>4</v>
      </c>
      <c r="AR321" s="8">
        <v>2</v>
      </c>
      <c r="AS321" s="8">
        <v>3</v>
      </c>
      <c r="AT321" s="8">
        <v>3</v>
      </c>
      <c r="AU321" s="8">
        <v>13</v>
      </c>
      <c r="AV321" s="11">
        <f t="shared" si="22"/>
        <v>18</v>
      </c>
      <c r="AW321" s="11">
        <f t="shared" si="23"/>
        <v>74</v>
      </c>
      <c r="AX321" s="11">
        <f t="shared" si="19"/>
        <v>14</v>
      </c>
      <c r="AY321" s="9"/>
      <c r="AZ321" s="9"/>
      <c r="BA321" s="9"/>
      <c r="BB321" s="9"/>
      <c r="BC321" s="9"/>
      <c r="BD321" s="49"/>
    </row>
    <row r="322" spans="1:56" ht="13.2">
      <c r="A322" s="1">
        <v>22546</v>
      </c>
      <c r="B322" s="8">
        <v>0</v>
      </c>
      <c r="C322" s="6">
        <f t="shared" si="18"/>
        <v>22</v>
      </c>
      <c r="D322" s="8">
        <v>1998</v>
      </c>
      <c r="E322" s="55">
        <v>44139.387939814813</v>
      </c>
      <c r="F322" s="62">
        <v>1</v>
      </c>
      <c r="G322" s="8">
        <v>0</v>
      </c>
      <c r="H322" s="8">
        <v>1</v>
      </c>
      <c r="I322" s="8">
        <v>3</v>
      </c>
      <c r="J322" s="8">
        <v>0</v>
      </c>
      <c r="K322" s="8">
        <v>1</v>
      </c>
      <c r="L322" s="8">
        <v>2</v>
      </c>
      <c r="M322" s="8">
        <v>0</v>
      </c>
      <c r="N322" s="8">
        <v>1</v>
      </c>
      <c r="O322" s="8">
        <v>2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Y322" s="8">
        <v>0</v>
      </c>
      <c r="Z322" s="20">
        <v>1</v>
      </c>
      <c r="AA322" s="8">
        <v>2</v>
      </c>
      <c r="AB322" s="8">
        <v>4</v>
      </c>
      <c r="AC322" s="8">
        <v>2</v>
      </c>
      <c r="AD322" s="8">
        <v>3</v>
      </c>
      <c r="AE322" s="8">
        <v>10</v>
      </c>
      <c r="AF322" s="8">
        <v>3</v>
      </c>
      <c r="AG322" s="8">
        <v>8</v>
      </c>
      <c r="AH322" s="8">
        <v>6</v>
      </c>
      <c r="AI322" s="8">
        <v>3</v>
      </c>
      <c r="AJ322" s="8">
        <v>5</v>
      </c>
      <c r="AK322" s="8">
        <v>19</v>
      </c>
      <c r="AL322" s="8">
        <v>4</v>
      </c>
      <c r="AM322" s="8">
        <v>5</v>
      </c>
      <c r="AN322" s="8">
        <v>3</v>
      </c>
      <c r="AO322" s="8">
        <v>19</v>
      </c>
      <c r="AP322" s="8">
        <v>2</v>
      </c>
      <c r="AQ322" s="8">
        <v>5</v>
      </c>
      <c r="AR322" s="8">
        <v>6</v>
      </c>
      <c r="AS322" s="8">
        <v>3</v>
      </c>
      <c r="AT322" s="8">
        <v>3</v>
      </c>
      <c r="AU322" s="8">
        <v>23</v>
      </c>
      <c r="AV322" s="11">
        <f t="shared" si="22"/>
        <v>13</v>
      </c>
      <c r="AW322" s="11">
        <f t="shared" si="23"/>
        <v>115</v>
      </c>
      <c r="AX322" s="11">
        <f t="shared" si="19"/>
        <v>10</v>
      </c>
      <c r="AY322" s="9"/>
      <c r="AZ322" s="9"/>
      <c r="BA322" s="9"/>
      <c r="BB322" s="9"/>
      <c r="BC322" s="9"/>
      <c r="BD322" s="49"/>
    </row>
    <row r="323" spans="1:56" ht="13.2">
      <c r="A323" s="1">
        <v>22586</v>
      </c>
      <c r="B323" s="8">
        <v>0</v>
      </c>
      <c r="C323" s="6">
        <f t="shared" ref="C323:C386" si="24">2020-D323</f>
        <v>23</v>
      </c>
      <c r="D323" s="8">
        <v>1997</v>
      </c>
      <c r="E323" s="55">
        <v>44139.502881944441</v>
      </c>
      <c r="F323" s="62">
        <v>16</v>
      </c>
      <c r="G323" s="8">
        <v>3</v>
      </c>
      <c r="H323" s="8">
        <v>2</v>
      </c>
      <c r="I323" s="8">
        <v>2</v>
      </c>
      <c r="J323" s="8">
        <v>3</v>
      </c>
      <c r="K323" s="8">
        <v>2</v>
      </c>
      <c r="L323" s="8">
        <v>3</v>
      </c>
      <c r="M323" s="8">
        <v>0</v>
      </c>
      <c r="N323" s="8">
        <v>2</v>
      </c>
      <c r="O323" s="8">
        <v>0</v>
      </c>
      <c r="P323" s="8">
        <v>2</v>
      </c>
      <c r="Q323" s="8">
        <v>2</v>
      </c>
      <c r="R323" s="8">
        <v>2</v>
      </c>
      <c r="S323" s="8">
        <v>2</v>
      </c>
      <c r="T323" s="8">
        <v>3</v>
      </c>
      <c r="U323" s="8">
        <v>2</v>
      </c>
      <c r="V323" s="8">
        <v>3</v>
      </c>
      <c r="W323" s="8">
        <v>2</v>
      </c>
      <c r="X323" s="8">
        <v>2</v>
      </c>
      <c r="Y323" s="8">
        <v>2</v>
      </c>
      <c r="Z323" s="20">
        <v>2</v>
      </c>
      <c r="AA323" s="8">
        <v>3</v>
      </c>
      <c r="AB323" s="8">
        <v>3</v>
      </c>
      <c r="AC323" s="8">
        <v>24</v>
      </c>
      <c r="AD323" s="8">
        <v>2</v>
      </c>
      <c r="AE323" s="8">
        <v>5</v>
      </c>
      <c r="AF323" s="8">
        <v>1</v>
      </c>
      <c r="AG323" s="8">
        <v>3</v>
      </c>
      <c r="AH323" s="8">
        <v>2</v>
      </c>
      <c r="AI323" s="8">
        <v>2</v>
      </c>
      <c r="AJ323" s="8">
        <v>4</v>
      </c>
      <c r="AK323" s="8">
        <v>3</v>
      </c>
      <c r="AL323" s="8">
        <v>7</v>
      </c>
      <c r="AM323" s="8">
        <v>5</v>
      </c>
      <c r="AN323" s="8">
        <v>2</v>
      </c>
      <c r="AO323" s="8">
        <v>4</v>
      </c>
      <c r="AP323" s="8">
        <v>2</v>
      </c>
      <c r="AQ323" s="8">
        <v>6</v>
      </c>
      <c r="AR323" s="8">
        <v>4</v>
      </c>
      <c r="AS323" s="8">
        <v>3</v>
      </c>
      <c r="AT323" s="8">
        <v>2</v>
      </c>
      <c r="AU323" s="8">
        <v>0</v>
      </c>
      <c r="AV323" s="11">
        <f t="shared" si="22"/>
        <v>41</v>
      </c>
      <c r="AW323" s="11">
        <f t="shared" si="23"/>
        <v>87</v>
      </c>
      <c r="AX323" s="11">
        <f t="shared" ref="AX323:AX386" si="25">SUM(G323,I323,J323,K323,L323,O323,P323,Q323,R323,S323,T323,V323,W323,X323,Y323)</f>
        <v>33</v>
      </c>
      <c r="AY323" s="9"/>
      <c r="AZ323" s="9"/>
      <c r="BA323" s="9"/>
      <c r="BB323" s="9"/>
      <c r="BC323" s="9"/>
      <c r="BD323" s="49"/>
    </row>
    <row r="324" spans="1:56" ht="13.2">
      <c r="A324" s="1">
        <v>22618</v>
      </c>
      <c r="B324" s="8">
        <v>0</v>
      </c>
      <c r="C324" s="6">
        <f t="shared" si="24"/>
        <v>22</v>
      </c>
      <c r="D324" s="8">
        <v>1998</v>
      </c>
      <c r="E324" s="55">
        <v>44139.671296296299</v>
      </c>
      <c r="F324" s="62">
        <v>6</v>
      </c>
      <c r="G324" s="8">
        <v>3</v>
      </c>
      <c r="H324" s="8">
        <v>1</v>
      </c>
      <c r="I324" s="8">
        <v>2</v>
      </c>
      <c r="J324" s="8">
        <v>3</v>
      </c>
      <c r="K324" s="8">
        <v>0</v>
      </c>
      <c r="L324" s="8">
        <v>0</v>
      </c>
      <c r="M324" s="8">
        <v>0</v>
      </c>
      <c r="N324" s="8">
        <v>2</v>
      </c>
      <c r="O324" s="8">
        <v>1</v>
      </c>
      <c r="P324" s="8">
        <v>1</v>
      </c>
      <c r="Q324" s="8">
        <v>2</v>
      </c>
      <c r="R324" s="8">
        <v>0</v>
      </c>
      <c r="S324" s="8">
        <v>0</v>
      </c>
      <c r="T324" s="8">
        <v>2</v>
      </c>
      <c r="U324" s="8">
        <v>3</v>
      </c>
      <c r="V324" s="8">
        <v>2</v>
      </c>
      <c r="W324" s="8">
        <v>3</v>
      </c>
      <c r="X324" s="8">
        <v>1</v>
      </c>
      <c r="Y324" s="8">
        <v>1</v>
      </c>
      <c r="Z324" s="20">
        <v>1</v>
      </c>
      <c r="AA324" s="8">
        <v>6</v>
      </c>
      <c r="AB324" s="8">
        <v>4</v>
      </c>
      <c r="AC324" s="8">
        <v>5</v>
      </c>
      <c r="AD324" s="8">
        <v>3</v>
      </c>
      <c r="AE324" s="8">
        <v>4</v>
      </c>
      <c r="AF324" s="8">
        <v>3</v>
      </c>
      <c r="AG324" s="8">
        <v>3</v>
      </c>
      <c r="AH324" s="8">
        <v>3</v>
      </c>
      <c r="AI324" s="8">
        <v>3</v>
      </c>
      <c r="AJ324" s="8">
        <v>4</v>
      </c>
      <c r="AK324" s="8">
        <v>7</v>
      </c>
      <c r="AL324" s="8">
        <v>3</v>
      </c>
      <c r="AM324" s="8">
        <v>3</v>
      </c>
      <c r="AN324" s="8">
        <v>6</v>
      </c>
      <c r="AO324" s="8">
        <v>4</v>
      </c>
      <c r="AP324" s="8">
        <v>7</v>
      </c>
      <c r="AQ324" s="8">
        <v>3</v>
      </c>
      <c r="AR324" s="8">
        <v>7</v>
      </c>
      <c r="AS324" s="8">
        <v>2</v>
      </c>
      <c r="AT324" s="8">
        <v>3</v>
      </c>
      <c r="AU324" s="8">
        <v>11</v>
      </c>
      <c r="AV324" s="11">
        <f t="shared" si="22"/>
        <v>28</v>
      </c>
      <c r="AW324" s="11">
        <f t="shared" si="23"/>
        <v>83</v>
      </c>
      <c r="AX324" s="11">
        <f t="shared" si="25"/>
        <v>21</v>
      </c>
      <c r="AY324" s="9"/>
      <c r="AZ324" s="9"/>
      <c r="BA324" s="9"/>
      <c r="BB324" s="9"/>
      <c r="BC324" s="9"/>
      <c r="BD324" s="49"/>
    </row>
    <row r="325" spans="1:56" ht="13.2">
      <c r="A325" s="1">
        <v>22632</v>
      </c>
      <c r="B325" s="8">
        <v>0</v>
      </c>
      <c r="C325" s="6">
        <f t="shared" si="24"/>
        <v>21</v>
      </c>
      <c r="D325" s="8">
        <v>1999</v>
      </c>
      <c r="E325" s="55">
        <v>44139.716863425929</v>
      </c>
      <c r="F325" s="62">
        <v>12</v>
      </c>
      <c r="G325" s="8">
        <v>2</v>
      </c>
      <c r="H325" s="8">
        <v>1</v>
      </c>
      <c r="I325" s="8">
        <v>0</v>
      </c>
      <c r="J325" s="8">
        <v>2</v>
      </c>
      <c r="K325" s="8">
        <v>1</v>
      </c>
      <c r="L325" s="8">
        <v>2</v>
      </c>
      <c r="M325" s="8">
        <v>0</v>
      </c>
      <c r="N325" s="8">
        <v>1</v>
      </c>
      <c r="O325" s="8">
        <v>2</v>
      </c>
      <c r="P325" s="8">
        <v>1</v>
      </c>
      <c r="Q325" s="8">
        <v>3</v>
      </c>
      <c r="R325" s="8">
        <v>1</v>
      </c>
      <c r="S325" s="8">
        <v>1</v>
      </c>
      <c r="T325" s="8">
        <v>2</v>
      </c>
      <c r="U325" s="8">
        <v>1</v>
      </c>
      <c r="V325" s="8">
        <v>1</v>
      </c>
      <c r="W325" s="8">
        <v>2</v>
      </c>
      <c r="X325" s="8">
        <v>2</v>
      </c>
      <c r="Y325" s="8">
        <v>2</v>
      </c>
      <c r="Z325" s="20">
        <v>0</v>
      </c>
      <c r="AA325" s="8">
        <v>3</v>
      </c>
      <c r="AB325" s="8">
        <v>4</v>
      </c>
      <c r="AC325" s="8">
        <v>3</v>
      </c>
      <c r="AD325" s="8">
        <v>3</v>
      </c>
      <c r="AE325" s="8">
        <v>4</v>
      </c>
      <c r="AF325" s="8">
        <v>2</v>
      </c>
      <c r="AG325" s="8">
        <v>3</v>
      </c>
      <c r="AH325" s="8">
        <v>3</v>
      </c>
      <c r="AI325" s="8">
        <v>3</v>
      </c>
      <c r="AJ325" s="8">
        <v>3</v>
      </c>
      <c r="AK325" s="8">
        <v>7</v>
      </c>
      <c r="AL325" s="8">
        <v>5</v>
      </c>
      <c r="AM325" s="8">
        <v>96</v>
      </c>
      <c r="AN325" s="8">
        <v>4</v>
      </c>
      <c r="AO325" s="8">
        <v>5</v>
      </c>
      <c r="AP325" s="8">
        <v>6</v>
      </c>
      <c r="AQ325" s="8">
        <v>3</v>
      </c>
      <c r="AR325" s="8">
        <v>3</v>
      </c>
      <c r="AS325" s="8">
        <v>3</v>
      </c>
      <c r="AT325" s="8">
        <v>2</v>
      </c>
      <c r="AU325" s="8">
        <v>-18</v>
      </c>
      <c r="AV325" s="11">
        <f t="shared" si="22"/>
        <v>27</v>
      </c>
      <c r="AW325" s="11">
        <f t="shared" si="23"/>
        <v>165</v>
      </c>
      <c r="AX325" s="11">
        <f t="shared" si="25"/>
        <v>24</v>
      </c>
      <c r="AY325" s="9"/>
      <c r="AZ325" s="9"/>
      <c r="BA325" s="9"/>
      <c r="BB325" s="9"/>
      <c r="BC325" s="9"/>
      <c r="BD325" s="49"/>
    </row>
    <row r="326" spans="1:56" ht="13.2">
      <c r="A326" s="1">
        <v>22637</v>
      </c>
      <c r="B326" s="8">
        <v>0</v>
      </c>
      <c r="C326" s="6">
        <f t="shared" si="24"/>
        <v>18</v>
      </c>
      <c r="D326" s="8">
        <v>2002</v>
      </c>
      <c r="E326" s="55">
        <v>44139.727407407408</v>
      </c>
      <c r="F326" s="62">
        <v>6</v>
      </c>
      <c r="G326" s="8">
        <v>3</v>
      </c>
      <c r="H326" s="8">
        <v>2</v>
      </c>
      <c r="I326" s="8">
        <v>1</v>
      </c>
      <c r="J326" s="8">
        <v>3</v>
      </c>
      <c r="K326" s="8">
        <v>2</v>
      </c>
      <c r="L326" s="8">
        <v>2</v>
      </c>
      <c r="M326" s="8">
        <v>0</v>
      </c>
      <c r="N326" s="8">
        <v>0</v>
      </c>
      <c r="O326" s="8">
        <v>1</v>
      </c>
      <c r="P326" s="8">
        <v>2</v>
      </c>
      <c r="Q326" s="8">
        <v>3</v>
      </c>
      <c r="R326" s="8">
        <v>3</v>
      </c>
      <c r="S326" s="8">
        <v>2</v>
      </c>
      <c r="T326" s="8">
        <v>1</v>
      </c>
      <c r="U326" s="8">
        <v>0</v>
      </c>
      <c r="V326" s="8">
        <v>1</v>
      </c>
      <c r="W326" s="8">
        <v>1</v>
      </c>
      <c r="X326" s="8">
        <v>0</v>
      </c>
      <c r="Y326" s="8">
        <v>2</v>
      </c>
      <c r="Z326" s="20">
        <v>3</v>
      </c>
      <c r="AA326" s="8">
        <v>4</v>
      </c>
      <c r="AB326" s="8">
        <v>8</v>
      </c>
      <c r="AC326" s="8">
        <v>6</v>
      </c>
      <c r="AD326" s="8">
        <v>3</v>
      </c>
      <c r="AE326" s="8">
        <v>12</v>
      </c>
      <c r="AF326" s="8">
        <v>6</v>
      </c>
      <c r="AG326" s="8">
        <v>4</v>
      </c>
      <c r="AH326" s="8">
        <v>3</v>
      </c>
      <c r="AI326" s="8">
        <v>25</v>
      </c>
      <c r="AJ326" s="8">
        <v>6</v>
      </c>
      <c r="AK326" s="8">
        <v>7</v>
      </c>
      <c r="AL326" s="8">
        <v>8</v>
      </c>
      <c r="AM326" s="8">
        <v>7</v>
      </c>
      <c r="AN326" s="8">
        <v>4</v>
      </c>
      <c r="AO326" s="8">
        <v>7</v>
      </c>
      <c r="AP326" s="8">
        <v>2</v>
      </c>
      <c r="AQ326" s="8">
        <v>6</v>
      </c>
      <c r="AR326" s="8">
        <v>4</v>
      </c>
      <c r="AS326" s="8">
        <v>4</v>
      </c>
      <c r="AT326" s="8">
        <v>4</v>
      </c>
      <c r="AU326" s="8">
        <v>24</v>
      </c>
      <c r="AV326" s="11">
        <f t="shared" si="22"/>
        <v>32</v>
      </c>
      <c r="AW326" s="11">
        <f t="shared" si="23"/>
        <v>130</v>
      </c>
      <c r="AX326" s="11">
        <f t="shared" si="25"/>
        <v>27</v>
      </c>
      <c r="AY326" s="9"/>
      <c r="AZ326" s="9"/>
      <c r="BA326" s="9"/>
      <c r="BB326" s="9"/>
      <c r="BC326" s="9"/>
      <c r="BD326" s="49"/>
    </row>
    <row r="327" spans="1:56" ht="13.2">
      <c r="A327" s="1">
        <v>22666</v>
      </c>
      <c r="B327" s="8">
        <v>0</v>
      </c>
      <c r="C327" s="6">
        <f t="shared" si="24"/>
        <v>23</v>
      </c>
      <c r="D327" s="8">
        <v>1997</v>
      </c>
      <c r="E327" s="55">
        <v>44139.834768518522</v>
      </c>
      <c r="F327" s="62">
        <v>16</v>
      </c>
      <c r="G327" s="8">
        <v>3</v>
      </c>
      <c r="H327" s="8">
        <v>3</v>
      </c>
      <c r="I327" s="8">
        <v>0</v>
      </c>
      <c r="J327" s="8">
        <v>1</v>
      </c>
      <c r="K327" s="8">
        <v>3</v>
      </c>
      <c r="L327" s="8">
        <v>3</v>
      </c>
      <c r="M327" s="8">
        <v>0</v>
      </c>
      <c r="N327" s="8">
        <v>0</v>
      </c>
      <c r="O327" s="8">
        <v>2</v>
      </c>
      <c r="P327" s="8">
        <v>3</v>
      </c>
      <c r="Q327" s="8">
        <v>2</v>
      </c>
      <c r="R327" s="8">
        <v>3</v>
      </c>
      <c r="S327" s="8">
        <v>2</v>
      </c>
      <c r="T327" s="8">
        <v>3</v>
      </c>
      <c r="U327" s="8">
        <v>0</v>
      </c>
      <c r="V327" s="8">
        <v>3</v>
      </c>
      <c r="W327" s="8">
        <v>3</v>
      </c>
      <c r="X327" s="8">
        <v>3</v>
      </c>
      <c r="Y327" s="8">
        <v>3</v>
      </c>
      <c r="Z327" s="20">
        <v>3</v>
      </c>
      <c r="AA327" s="8">
        <v>4</v>
      </c>
      <c r="AB327" s="8">
        <v>5</v>
      </c>
      <c r="AC327" s="8">
        <v>8</v>
      </c>
      <c r="AD327" s="8">
        <v>6</v>
      </c>
      <c r="AE327" s="8">
        <v>5</v>
      </c>
      <c r="AF327" s="8">
        <v>3</v>
      </c>
      <c r="AG327" s="8">
        <v>6</v>
      </c>
      <c r="AH327" s="8">
        <v>4</v>
      </c>
      <c r="AI327" s="8">
        <v>4</v>
      </c>
      <c r="AJ327" s="8">
        <v>3</v>
      </c>
      <c r="AK327" s="8">
        <v>5</v>
      </c>
      <c r="AL327" s="8">
        <v>3</v>
      </c>
      <c r="AM327" s="8">
        <v>6</v>
      </c>
      <c r="AN327" s="8">
        <v>3</v>
      </c>
      <c r="AO327" s="8">
        <v>5</v>
      </c>
      <c r="AP327" s="8">
        <v>6</v>
      </c>
      <c r="AQ327" s="8">
        <v>4</v>
      </c>
      <c r="AR327" s="8">
        <v>4</v>
      </c>
      <c r="AS327" s="8">
        <v>3</v>
      </c>
      <c r="AT327" s="8">
        <v>3</v>
      </c>
      <c r="AU327" s="8">
        <v>20</v>
      </c>
      <c r="AV327" s="11">
        <f t="shared" si="22"/>
        <v>43</v>
      </c>
      <c r="AW327" s="11">
        <f t="shared" si="23"/>
        <v>90</v>
      </c>
      <c r="AX327" s="11">
        <f t="shared" si="25"/>
        <v>37</v>
      </c>
      <c r="AY327" s="9"/>
      <c r="AZ327" s="9"/>
      <c r="BA327" s="9"/>
      <c r="BB327" s="9"/>
      <c r="BC327" s="9"/>
      <c r="BD327" s="49"/>
    </row>
    <row r="328" spans="1:56" ht="13.2">
      <c r="A328" s="1">
        <v>22673</v>
      </c>
      <c r="B328" s="8">
        <v>0</v>
      </c>
      <c r="C328" s="6">
        <f t="shared" si="24"/>
        <v>33</v>
      </c>
      <c r="D328" s="8">
        <v>1987</v>
      </c>
      <c r="E328" s="55">
        <v>44139.855150462965</v>
      </c>
      <c r="F328" s="62">
        <v>5</v>
      </c>
      <c r="G328" s="8">
        <v>3</v>
      </c>
      <c r="H328" s="8">
        <v>3</v>
      </c>
      <c r="I328" s="8">
        <v>1</v>
      </c>
      <c r="J328" s="8">
        <v>2</v>
      </c>
      <c r="K328" s="8">
        <v>1</v>
      </c>
      <c r="L328" s="8">
        <v>2</v>
      </c>
      <c r="M328" s="8">
        <v>1</v>
      </c>
      <c r="N328" s="8">
        <v>1</v>
      </c>
      <c r="O328" s="8">
        <v>2</v>
      </c>
      <c r="P328" s="8">
        <v>2</v>
      </c>
      <c r="Q328" s="8">
        <v>2</v>
      </c>
      <c r="R328" s="8">
        <v>1</v>
      </c>
      <c r="S328" s="8">
        <v>1</v>
      </c>
      <c r="T328" s="8">
        <v>1</v>
      </c>
      <c r="U328" s="8">
        <v>1</v>
      </c>
      <c r="V328" s="8">
        <v>1</v>
      </c>
      <c r="W328" s="8">
        <v>1</v>
      </c>
      <c r="X328" s="8">
        <v>1</v>
      </c>
      <c r="Y328" s="8">
        <v>1</v>
      </c>
      <c r="Z328" s="20">
        <v>2</v>
      </c>
      <c r="AA328" s="8">
        <v>4</v>
      </c>
      <c r="AB328" s="8">
        <v>3</v>
      </c>
      <c r="AC328" s="8">
        <v>4</v>
      </c>
      <c r="AD328" s="8">
        <v>3</v>
      </c>
      <c r="AE328" s="8">
        <v>9</v>
      </c>
      <c r="AF328" s="8">
        <v>3</v>
      </c>
      <c r="AG328" s="8">
        <v>2</v>
      </c>
      <c r="AH328" s="8">
        <v>4</v>
      </c>
      <c r="AI328" s="8">
        <v>2</v>
      </c>
      <c r="AJ328" s="8">
        <v>2</v>
      </c>
      <c r="AK328" s="8">
        <v>4</v>
      </c>
      <c r="AL328" s="8">
        <v>5</v>
      </c>
      <c r="AM328" s="8">
        <v>7</v>
      </c>
      <c r="AN328" s="8">
        <v>3</v>
      </c>
      <c r="AO328" s="8">
        <v>9</v>
      </c>
      <c r="AP328" s="8">
        <v>3</v>
      </c>
      <c r="AQ328" s="8">
        <v>4</v>
      </c>
      <c r="AR328" s="8">
        <v>3</v>
      </c>
      <c r="AS328" s="8">
        <v>2</v>
      </c>
      <c r="AT328" s="8">
        <v>3</v>
      </c>
      <c r="AU328" s="8">
        <v>-30</v>
      </c>
      <c r="AV328" s="11">
        <f t="shared" si="22"/>
        <v>30</v>
      </c>
      <c r="AW328" s="11">
        <f t="shared" si="23"/>
        <v>79</v>
      </c>
      <c r="AX328" s="11">
        <f t="shared" si="25"/>
        <v>22</v>
      </c>
      <c r="AY328" s="9"/>
      <c r="AZ328" s="9"/>
      <c r="BA328" s="9"/>
      <c r="BB328" s="9"/>
      <c r="BC328" s="9"/>
      <c r="BD328" s="49"/>
    </row>
    <row r="329" spans="1:56" ht="13.2">
      <c r="A329" s="1">
        <v>22712</v>
      </c>
      <c r="B329" s="8">
        <v>0</v>
      </c>
      <c r="C329" s="6">
        <f t="shared" si="24"/>
        <v>25</v>
      </c>
      <c r="D329" s="8">
        <v>1995</v>
      </c>
      <c r="E329" s="55">
        <v>44139.908321759256</v>
      </c>
      <c r="F329" s="62">
        <v>8</v>
      </c>
      <c r="G329" s="8">
        <v>2</v>
      </c>
      <c r="H329" s="8">
        <v>2</v>
      </c>
      <c r="I329" s="8">
        <v>0</v>
      </c>
      <c r="J329" s="8">
        <v>3</v>
      </c>
      <c r="K329" s="8">
        <v>2</v>
      </c>
      <c r="L329" s="8">
        <v>3</v>
      </c>
      <c r="M329" s="8">
        <v>1</v>
      </c>
      <c r="N329" s="8">
        <v>1</v>
      </c>
      <c r="O329" s="8">
        <v>2</v>
      </c>
      <c r="P329" s="8">
        <v>1</v>
      </c>
      <c r="Q329" s="8">
        <v>2</v>
      </c>
      <c r="R329" s="8">
        <v>2</v>
      </c>
      <c r="S329" s="8">
        <v>2</v>
      </c>
      <c r="T329" s="8">
        <v>2</v>
      </c>
      <c r="U329" s="8">
        <v>1</v>
      </c>
      <c r="V329" s="8">
        <v>2</v>
      </c>
      <c r="W329" s="8">
        <v>2</v>
      </c>
      <c r="X329" s="8">
        <v>1</v>
      </c>
      <c r="Y329" s="8">
        <v>1</v>
      </c>
      <c r="Z329" s="20">
        <v>1</v>
      </c>
      <c r="AA329" s="8">
        <v>3</v>
      </c>
      <c r="AB329" s="8">
        <v>4</v>
      </c>
      <c r="AC329" s="8">
        <v>5</v>
      </c>
      <c r="AD329" s="8">
        <v>1</v>
      </c>
      <c r="AE329" s="8">
        <v>5</v>
      </c>
      <c r="AF329" s="8">
        <v>2</v>
      </c>
      <c r="AG329" s="8">
        <v>3</v>
      </c>
      <c r="AH329" s="8">
        <v>3</v>
      </c>
      <c r="AI329" s="8">
        <v>2</v>
      </c>
      <c r="AJ329" s="8">
        <v>6</v>
      </c>
      <c r="AK329" s="8">
        <v>3</v>
      </c>
      <c r="AL329" s="8">
        <v>8</v>
      </c>
      <c r="AM329" s="8">
        <v>4</v>
      </c>
      <c r="AN329" s="8">
        <v>3</v>
      </c>
      <c r="AO329" s="8">
        <v>6</v>
      </c>
      <c r="AP329" s="8">
        <v>3</v>
      </c>
      <c r="AQ329" s="8">
        <v>3</v>
      </c>
      <c r="AR329" s="8">
        <v>4</v>
      </c>
      <c r="AS329" s="8">
        <v>3</v>
      </c>
      <c r="AT329" s="8">
        <v>3</v>
      </c>
      <c r="AU329" s="8">
        <v>-24</v>
      </c>
      <c r="AV329" s="11">
        <f t="shared" si="22"/>
        <v>33</v>
      </c>
      <c r="AW329" s="11">
        <f t="shared" si="23"/>
        <v>74</v>
      </c>
      <c r="AX329" s="11">
        <f t="shared" si="25"/>
        <v>27</v>
      </c>
      <c r="AY329" s="9"/>
      <c r="AZ329" s="9"/>
      <c r="BA329" s="9"/>
      <c r="BB329" s="9"/>
      <c r="BC329" s="9"/>
      <c r="BD329" s="49"/>
    </row>
    <row r="330" spans="1:56" ht="13.2">
      <c r="A330" s="1">
        <v>22720</v>
      </c>
      <c r="B330" s="8">
        <v>1</v>
      </c>
      <c r="C330" s="6">
        <f t="shared" si="24"/>
        <v>27</v>
      </c>
      <c r="D330" s="8">
        <v>1993</v>
      </c>
      <c r="E330" s="55">
        <v>44139.923414351855</v>
      </c>
      <c r="F330" s="62">
        <v>12</v>
      </c>
      <c r="G330" s="8">
        <v>2</v>
      </c>
      <c r="H330" s="8">
        <v>3</v>
      </c>
      <c r="I330" s="8">
        <v>0</v>
      </c>
      <c r="J330" s="8">
        <v>2</v>
      </c>
      <c r="K330" s="8">
        <v>3</v>
      </c>
      <c r="L330" s="8">
        <v>2</v>
      </c>
      <c r="M330" s="8">
        <v>1</v>
      </c>
      <c r="N330" s="8">
        <v>0</v>
      </c>
      <c r="O330" s="8">
        <v>1</v>
      </c>
      <c r="P330" s="8">
        <v>1</v>
      </c>
      <c r="Q330" s="8">
        <v>3</v>
      </c>
      <c r="R330" s="8">
        <v>2</v>
      </c>
      <c r="S330" s="8">
        <v>1</v>
      </c>
      <c r="T330" s="8">
        <v>3</v>
      </c>
      <c r="U330" s="8">
        <v>1</v>
      </c>
      <c r="V330" s="8">
        <v>3</v>
      </c>
      <c r="W330" s="8">
        <v>3</v>
      </c>
      <c r="X330" s="8">
        <v>2</v>
      </c>
      <c r="Y330" s="8">
        <v>3</v>
      </c>
      <c r="Z330" s="20">
        <v>0</v>
      </c>
      <c r="AA330" s="8">
        <v>6</v>
      </c>
      <c r="AB330" s="8">
        <v>6</v>
      </c>
      <c r="AC330" s="8">
        <v>6</v>
      </c>
      <c r="AD330" s="8">
        <v>3</v>
      </c>
      <c r="AE330" s="8">
        <v>7</v>
      </c>
      <c r="AF330" s="8">
        <v>4</v>
      </c>
      <c r="AG330" s="8">
        <v>3</v>
      </c>
      <c r="AH330" s="8">
        <v>4</v>
      </c>
      <c r="AI330" s="8">
        <v>5</v>
      </c>
      <c r="AJ330" s="8">
        <v>4</v>
      </c>
      <c r="AK330" s="8">
        <v>4</v>
      </c>
      <c r="AL330" s="8">
        <v>6</v>
      </c>
      <c r="AM330" s="8">
        <v>6</v>
      </c>
      <c r="AN330" s="8">
        <v>3</v>
      </c>
      <c r="AO330" s="8">
        <v>10</v>
      </c>
      <c r="AP330" s="8">
        <v>6</v>
      </c>
      <c r="AQ330" s="8">
        <v>4</v>
      </c>
      <c r="AR330" s="8">
        <v>4</v>
      </c>
      <c r="AS330" s="8">
        <v>4</v>
      </c>
      <c r="AT330" s="8">
        <v>3</v>
      </c>
      <c r="AU330" s="8">
        <v>13</v>
      </c>
      <c r="AV330" s="11">
        <f t="shared" si="22"/>
        <v>36</v>
      </c>
      <c r="AW330" s="11">
        <f t="shared" si="23"/>
        <v>98</v>
      </c>
      <c r="AX330" s="11">
        <f t="shared" si="25"/>
        <v>31</v>
      </c>
      <c r="AY330" s="9"/>
      <c r="AZ330" s="9"/>
      <c r="BA330" s="9"/>
      <c r="BB330" s="9"/>
      <c r="BC330" s="9"/>
      <c r="BD330" s="49"/>
    </row>
    <row r="331" spans="1:56" ht="13.2">
      <c r="A331" s="1">
        <v>22755</v>
      </c>
      <c r="B331" s="8">
        <v>0</v>
      </c>
      <c r="C331" s="6">
        <f t="shared" si="24"/>
        <v>50</v>
      </c>
      <c r="D331" s="8">
        <v>1970</v>
      </c>
      <c r="E331" s="55">
        <v>44140.38208333333</v>
      </c>
      <c r="F331" s="62">
        <v>5.5</v>
      </c>
      <c r="G331" s="8">
        <v>3</v>
      </c>
      <c r="H331" s="8">
        <v>3</v>
      </c>
      <c r="I331" s="8">
        <v>3</v>
      </c>
      <c r="J331" s="8">
        <v>2</v>
      </c>
      <c r="K331" s="8">
        <v>3</v>
      </c>
      <c r="L331" s="8">
        <v>0</v>
      </c>
      <c r="M331" s="8">
        <v>0</v>
      </c>
      <c r="N331" s="8">
        <v>1</v>
      </c>
      <c r="O331" s="8">
        <v>3</v>
      </c>
      <c r="P331" s="8">
        <v>3</v>
      </c>
      <c r="Q331" s="8">
        <v>3</v>
      </c>
      <c r="R331" s="8">
        <v>0</v>
      </c>
      <c r="S331" s="8">
        <v>0</v>
      </c>
      <c r="T331" s="8">
        <v>3</v>
      </c>
      <c r="U331" s="8">
        <v>2</v>
      </c>
      <c r="V331" s="8">
        <v>2</v>
      </c>
      <c r="W331" s="8">
        <v>3</v>
      </c>
      <c r="X331" s="8">
        <v>3</v>
      </c>
      <c r="Y331" s="8">
        <v>2</v>
      </c>
      <c r="Z331" s="20">
        <v>3</v>
      </c>
      <c r="AA331" s="8">
        <v>4</v>
      </c>
      <c r="AB331" s="8">
        <v>8</v>
      </c>
      <c r="AC331" s="8">
        <v>3</v>
      </c>
      <c r="AD331" s="8">
        <v>4</v>
      </c>
      <c r="AE331" s="8">
        <v>5</v>
      </c>
      <c r="AF331" s="8">
        <v>9</v>
      </c>
      <c r="AG331" s="8">
        <v>7</v>
      </c>
      <c r="AH331" s="8">
        <v>5</v>
      </c>
      <c r="AI331" s="8">
        <v>3</v>
      </c>
      <c r="AJ331" s="8">
        <v>3</v>
      </c>
      <c r="AK331" s="8">
        <v>3</v>
      </c>
      <c r="AL331" s="8">
        <v>4</v>
      </c>
      <c r="AM331" s="8">
        <v>5</v>
      </c>
      <c r="AN331" s="8">
        <v>3</v>
      </c>
      <c r="AO331" s="8">
        <v>6</v>
      </c>
      <c r="AP331" s="8">
        <v>4</v>
      </c>
      <c r="AQ331" s="8">
        <v>4</v>
      </c>
      <c r="AR331" s="8">
        <v>10</v>
      </c>
      <c r="AS331" s="8">
        <v>20</v>
      </c>
      <c r="AT331" s="8">
        <v>50</v>
      </c>
      <c r="AU331" s="8">
        <v>19</v>
      </c>
      <c r="AV331" s="11">
        <f t="shared" si="22"/>
        <v>42</v>
      </c>
      <c r="AW331" s="11">
        <f t="shared" si="23"/>
        <v>160</v>
      </c>
      <c r="AX331" s="11">
        <f t="shared" si="25"/>
        <v>33</v>
      </c>
      <c r="AY331" s="9"/>
      <c r="AZ331" s="9"/>
      <c r="BA331" s="9"/>
      <c r="BB331" s="9"/>
      <c r="BC331" s="9"/>
      <c r="BD331" s="49"/>
    </row>
    <row r="332" spans="1:56" ht="13.2">
      <c r="A332" s="1">
        <v>22772</v>
      </c>
      <c r="B332" s="8">
        <v>0</v>
      </c>
      <c r="C332" s="6">
        <f t="shared" si="24"/>
        <v>22</v>
      </c>
      <c r="D332" s="8">
        <v>1998</v>
      </c>
      <c r="E332" s="55">
        <v>44140.468449074076</v>
      </c>
      <c r="F332" s="62">
        <v>3</v>
      </c>
      <c r="G332" s="8">
        <v>3</v>
      </c>
      <c r="H332" s="8">
        <v>2</v>
      </c>
      <c r="I332" s="8">
        <v>2</v>
      </c>
      <c r="J332" s="8">
        <v>3</v>
      </c>
      <c r="K332" s="8">
        <v>3</v>
      </c>
      <c r="L332" s="8">
        <v>3</v>
      </c>
      <c r="M332" s="8">
        <v>1</v>
      </c>
      <c r="N332" s="8">
        <v>1</v>
      </c>
      <c r="O332" s="8">
        <v>3</v>
      </c>
      <c r="P332" s="8">
        <v>2</v>
      </c>
      <c r="Q332" s="8">
        <v>3</v>
      </c>
      <c r="R332" s="8">
        <v>2</v>
      </c>
      <c r="S332" s="8">
        <v>2</v>
      </c>
      <c r="T332" s="8">
        <v>3</v>
      </c>
      <c r="U332" s="8">
        <v>1</v>
      </c>
      <c r="V332" s="8">
        <v>3</v>
      </c>
      <c r="W332" s="8">
        <v>2</v>
      </c>
      <c r="X332" s="8">
        <v>2</v>
      </c>
      <c r="Y332" s="8">
        <v>3</v>
      </c>
      <c r="Z332" s="20">
        <v>1</v>
      </c>
      <c r="AA332" s="8">
        <v>5</v>
      </c>
      <c r="AB332" s="8">
        <v>4</v>
      </c>
      <c r="AC332" s="8">
        <v>6</v>
      </c>
      <c r="AD332" s="8">
        <v>3</v>
      </c>
      <c r="AE332" s="8">
        <v>5</v>
      </c>
      <c r="AF332" s="8">
        <v>4</v>
      </c>
      <c r="AG332" s="8">
        <v>10</v>
      </c>
      <c r="AH332" s="8">
        <v>8</v>
      </c>
      <c r="AI332" s="8">
        <v>2</v>
      </c>
      <c r="AJ332" s="8">
        <v>3</v>
      </c>
      <c r="AK332" s="8">
        <v>3</v>
      </c>
      <c r="AL332" s="8">
        <v>5</v>
      </c>
      <c r="AM332" s="8">
        <v>4</v>
      </c>
      <c r="AN332" s="8">
        <v>3</v>
      </c>
      <c r="AO332" s="8">
        <v>5</v>
      </c>
      <c r="AP332" s="8">
        <v>3</v>
      </c>
      <c r="AQ332" s="8">
        <v>4</v>
      </c>
      <c r="AR332" s="8">
        <v>5</v>
      </c>
      <c r="AS332" s="8">
        <v>3</v>
      </c>
      <c r="AT332" s="8">
        <v>3</v>
      </c>
      <c r="AU332" s="8">
        <v>-20</v>
      </c>
      <c r="AV332" s="11">
        <f t="shared" si="22"/>
        <v>45</v>
      </c>
      <c r="AW332" s="11">
        <f t="shared" si="23"/>
        <v>88</v>
      </c>
      <c r="AX332" s="11">
        <f t="shared" si="25"/>
        <v>39</v>
      </c>
      <c r="AY332" s="9"/>
      <c r="AZ332" s="9"/>
      <c r="BA332" s="9"/>
      <c r="BB332" s="9"/>
      <c r="BC332" s="9"/>
      <c r="BD332" s="49"/>
    </row>
    <row r="333" spans="1:56" ht="13.2">
      <c r="A333" s="1">
        <v>22774</v>
      </c>
      <c r="B333" s="8">
        <v>0</v>
      </c>
      <c r="C333" s="6">
        <f t="shared" si="24"/>
        <v>25</v>
      </c>
      <c r="D333" s="8">
        <v>1995</v>
      </c>
      <c r="E333" s="55">
        <v>44140.500057870369</v>
      </c>
      <c r="F333" s="62">
        <v>7</v>
      </c>
      <c r="G333" s="8">
        <v>2</v>
      </c>
      <c r="H333" s="8">
        <v>3</v>
      </c>
      <c r="I333" s="8">
        <v>0</v>
      </c>
      <c r="J333" s="8">
        <v>2</v>
      </c>
      <c r="K333" s="8">
        <v>0</v>
      </c>
      <c r="L333" s="8">
        <v>2</v>
      </c>
      <c r="M333" s="8">
        <v>2</v>
      </c>
      <c r="N333" s="8">
        <v>1</v>
      </c>
      <c r="O333" s="8">
        <v>2</v>
      </c>
      <c r="P333" s="8">
        <v>2</v>
      </c>
      <c r="Q333" s="8">
        <v>2</v>
      </c>
      <c r="R333" s="8">
        <v>2</v>
      </c>
      <c r="S333" s="8">
        <v>1</v>
      </c>
      <c r="T333" s="8">
        <v>1</v>
      </c>
      <c r="U333" s="8">
        <v>2</v>
      </c>
      <c r="V333" s="8">
        <v>2</v>
      </c>
      <c r="W333" s="8">
        <v>2</v>
      </c>
      <c r="X333" s="8">
        <v>2</v>
      </c>
      <c r="Y333" s="8">
        <v>2</v>
      </c>
      <c r="Z333" s="20">
        <v>1</v>
      </c>
      <c r="AA333" s="8">
        <v>8</v>
      </c>
      <c r="AB333" s="8">
        <v>3</v>
      </c>
      <c r="AC333" s="8">
        <v>7</v>
      </c>
      <c r="AD333" s="8">
        <v>4</v>
      </c>
      <c r="AE333" s="8">
        <v>5</v>
      </c>
      <c r="AF333" s="8">
        <v>3</v>
      </c>
      <c r="AG333" s="8">
        <v>3</v>
      </c>
      <c r="AH333" s="8">
        <v>3</v>
      </c>
      <c r="AI333" s="8">
        <v>8</v>
      </c>
      <c r="AJ333" s="8">
        <v>3</v>
      </c>
      <c r="AK333" s="8">
        <v>4</v>
      </c>
      <c r="AL333" s="8">
        <v>6</v>
      </c>
      <c r="AM333" s="8">
        <v>3</v>
      </c>
      <c r="AN333" s="8">
        <v>4</v>
      </c>
      <c r="AO333" s="8">
        <v>3</v>
      </c>
      <c r="AP333" s="8">
        <v>2</v>
      </c>
      <c r="AQ333" s="8">
        <v>4</v>
      </c>
      <c r="AR333" s="8">
        <v>5</v>
      </c>
      <c r="AS333" s="8">
        <v>32</v>
      </c>
      <c r="AT333" s="8">
        <v>3</v>
      </c>
      <c r="AU333" s="8">
        <v>-13</v>
      </c>
      <c r="AV333" s="11">
        <f t="shared" si="22"/>
        <v>33</v>
      </c>
      <c r="AW333" s="11">
        <f t="shared" si="23"/>
        <v>113</v>
      </c>
      <c r="AX333" s="11">
        <f t="shared" si="25"/>
        <v>24</v>
      </c>
      <c r="AY333" s="9"/>
      <c r="AZ333" s="9"/>
      <c r="BA333" s="9"/>
      <c r="BB333" s="9"/>
      <c r="BC333" s="9"/>
      <c r="BD333" s="49"/>
    </row>
    <row r="334" spans="1:56" ht="13.2">
      <c r="A334" s="1">
        <v>19496</v>
      </c>
      <c r="B334" s="8">
        <v>1</v>
      </c>
      <c r="C334" s="6">
        <f t="shared" si="24"/>
        <v>22</v>
      </c>
      <c r="D334" s="8">
        <v>1998</v>
      </c>
      <c r="E334" s="55">
        <v>44140.504108796296</v>
      </c>
      <c r="F334" s="62">
        <v>2</v>
      </c>
      <c r="G334" s="8">
        <v>0</v>
      </c>
      <c r="H334" s="8">
        <v>0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2</v>
      </c>
      <c r="O334" s="8">
        <v>1</v>
      </c>
      <c r="P334" s="8">
        <v>1</v>
      </c>
      <c r="Q334" s="8">
        <v>1</v>
      </c>
      <c r="R334" s="8">
        <v>0</v>
      </c>
      <c r="S334" s="8">
        <v>0</v>
      </c>
      <c r="T334" s="8">
        <v>2</v>
      </c>
      <c r="U334" s="8">
        <v>2</v>
      </c>
      <c r="V334" s="8">
        <v>0</v>
      </c>
      <c r="W334" s="8">
        <v>1</v>
      </c>
      <c r="X334" s="8">
        <v>0</v>
      </c>
      <c r="Y334" s="8">
        <v>0</v>
      </c>
      <c r="Z334" s="20">
        <v>3</v>
      </c>
      <c r="AA334" s="8">
        <v>14</v>
      </c>
      <c r="AB334" s="8">
        <v>2</v>
      </c>
      <c r="AC334" s="8">
        <v>2</v>
      </c>
      <c r="AD334" s="8">
        <v>1</v>
      </c>
      <c r="AE334" s="8">
        <v>7</v>
      </c>
      <c r="AF334" s="8">
        <v>2</v>
      </c>
      <c r="AG334" s="8">
        <v>1</v>
      </c>
      <c r="AH334" s="8">
        <v>4</v>
      </c>
      <c r="AI334" s="8">
        <v>2</v>
      </c>
      <c r="AJ334" s="8">
        <v>7</v>
      </c>
      <c r="AK334" s="8">
        <v>9</v>
      </c>
      <c r="AL334" s="8">
        <v>2</v>
      </c>
      <c r="AM334" s="8">
        <v>3</v>
      </c>
      <c r="AN334" s="8">
        <v>23</v>
      </c>
      <c r="AO334" s="8">
        <v>8</v>
      </c>
      <c r="AP334" s="8">
        <v>3</v>
      </c>
      <c r="AQ334" s="8">
        <v>4</v>
      </c>
      <c r="AR334" s="8">
        <v>3</v>
      </c>
      <c r="AS334" s="8">
        <v>2</v>
      </c>
      <c r="AT334" s="8">
        <v>2</v>
      </c>
      <c r="AU334" s="8">
        <v>7</v>
      </c>
      <c r="AV334" s="11">
        <f t="shared" si="22"/>
        <v>15</v>
      </c>
      <c r="AW334" s="11">
        <f t="shared" si="23"/>
        <v>101</v>
      </c>
      <c r="AX334" s="11">
        <f t="shared" si="25"/>
        <v>8</v>
      </c>
      <c r="AY334" s="9"/>
      <c r="AZ334" s="9"/>
      <c r="BA334" s="9"/>
      <c r="BB334" s="9"/>
      <c r="BC334" s="9"/>
      <c r="BD334" s="49"/>
    </row>
    <row r="335" spans="1:56" ht="13.2">
      <c r="A335" s="1">
        <v>22777</v>
      </c>
      <c r="B335" s="8">
        <v>1</v>
      </c>
      <c r="C335" s="6">
        <f t="shared" si="24"/>
        <v>58</v>
      </c>
      <c r="D335" s="8">
        <v>1962</v>
      </c>
      <c r="E335" s="55">
        <v>44140.505416666667</v>
      </c>
      <c r="F335" s="62">
        <v>0.5</v>
      </c>
      <c r="G335" s="8">
        <v>2</v>
      </c>
      <c r="H335" s="8">
        <v>3</v>
      </c>
      <c r="I335" s="8">
        <v>0</v>
      </c>
      <c r="J335" s="8">
        <v>2</v>
      </c>
      <c r="K335" s="8">
        <v>2</v>
      </c>
      <c r="L335" s="8">
        <v>1</v>
      </c>
      <c r="M335" s="8">
        <v>1</v>
      </c>
      <c r="N335" s="8">
        <v>2</v>
      </c>
      <c r="O335" s="8">
        <v>2</v>
      </c>
      <c r="P335" s="8">
        <v>3</v>
      </c>
      <c r="Q335" s="8">
        <v>3</v>
      </c>
      <c r="R335" s="8">
        <v>1</v>
      </c>
      <c r="S335" s="8">
        <v>0</v>
      </c>
      <c r="T335" s="8">
        <v>1</v>
      </c>
      <c r="U335" s="8">
        <v>1</v>
      </c>
      <c r="V335" s="8">
        <v>2</v>
      </c>
      <c r="W335" s="8">
        <v>3</v>
      </c>
      <c r="X335" s="8">
        <v>1</v>
      </c>
      <c r="Y335" s="8">
        <v>2</v>
      </c>
      <c r="Z335" s="20">
        <v>2</v>
      </c>
      <c r="AA335" s="8">
        <v>11</v>
      </c>
      <c r="AB335" s="8">
        <v>9</v>
      </c>
      <c r="AC335" s="8">
        <v>17</v>
      </c>
      <c r="AD335" s="8">
        <v>5</v>
      </c>
      <c r="AE335" s="8">
        <v>14</v>
      </c>
      <c r="AF335" s="8">
        <v>12</v>
      </c>
      <c r="AG335" s="8">
        <v>12</v>
      </c>
      <c r="AH335" s="8">
        <v>5</v>
      </c>
      <c r="AI335" s="8">
        <v>7</v>
      </c>
      <c r="AJ335" s="8">
        <v>5</v>
      </c>
      <c r="AK335" s="8">
        <v>5</v>
      </c>
      <c r="AL335" s="8">
        <v>11</v>
      </c>
      <c r="AM335" s="8">
        <v>7</v>
      </c>
      <c r="AN335" s="8">
        <v>7</v>
      </c>
      <c r="AO335" s="8">
        <v>22</v>
      </c>
      <c r="AP335" s="8">
        <v>9</v>
      </c>
      <c r="AQ335" s="8">
        <v>10</v>
      </c>
      <c r="AR335" s="8">
        <v>6</v>
      </c>
      <c r="AS335" s="8">
        <v>9</v>
      </c>
      <c r="AT335" s="8">
        <v>6</v>
      </c>
      <c r="AU335" s="8">
        <v>-4</v>
      </c>
      <c r="AV335" s="11">
        <f t="shared" si="22"/>
        <v>34</v>
      </c>
      <c r="AW335" s="11">
        <f t="shared" si="23"/>
        <v>189</v>
      </c>
      <c r="AX335" s="11">
        <f t="shared" si="25"/>
        <v>25</v>
      </c>
      <c r="AY335" s="9"/>
      <c r="AZ335" s="9"/>
      <c r="BA335" s="9"/>
      <c r="BB335" s="9"/>
      <c r="BC335" s="9"/>
      <c r="BD335" s="49"/>
    </row>
    <row r="336" spans="1:56" ht="13.2">
      <c r="A336" s="1">
        <v>22778</v>
      </c>
      <c r="B336" s="8">
        <v>0</v>
      </c>
      <c r="C336" s="6">
        <f t="shared" si="24"/>
        <v>34</v>
      </c>
      <c r="D336" s="8">
        <v>1986</v>
      </c>
      <c r="E336" s="55">
        <v>44140.506944444445</v>
      </c>
      <c r="F336" s="62">
        <v>2</v>
      </c>
      <c r="G336" s="8">
        <v>2</v>
      </c>
      <c r="H336" s="8">
        <v>1</v>
      </c>
      <c r="I336" s="8">
        <v>2</v>
      </c>
      <c r="J336" s="8">
        <v>2</v>
      </c>
      <c r="K336" s="8">
        <v>1</v>
      </c>
      <c r="L336" s="8">
        <v>1</v>
      </c>
      <c r="M336" s="8">
        <v>0</v>
      </c>
      <c r="N336" s="8">
        <v>1</v>
      </c>
      <c r="O336" s="8">
        <v>1</v>
      </c>
      <c r="P336" s="8">
        <v>2</v>
      </c>
      <c r="Q336" s="8">
        <v>1</v>
      </c>
      <c r="R336" s="8">
        <v>1</v>
      </c>
      <c r="S336" s="8">
        <v>0</v>
      </c>
      <c r="T336" s="8">
        <v>0</v>
      </c>
      <c r="U336" s="8">
        <v>3</v>
      </c>
      <c r="V336" s="8">
        <v>1</v>
      </c>
      <c r="W336" s="8">
        <v>3</v>
      </c>
      <c r="X336" s="8">
        <v>0</v>
      </c>
      <c r="Y336" s="8">
        <v>1</v>
      </c>
      <c r="Z336" s="20">
        <v>1</v>
      </c>
      <c r="AA336" s="8">
        <v>8</v>
      </c>
      <c r="AB336" s="8">
        <v>9</v>
      </c>
      <c r="AC336" s="8">
        <v>7</v>
      </c>
      <c r="AD336" s="8">
        <v>6</v>
      </c>
      <c r="AE336" s="8">
        <v>9</v>
      </c>
      <c r="AF336" s="8">
        <v>6</v>
      </c>
      <c r="AG336" s="8">
        <v>5</v>
      </c>
      <c r="AH336" s="8">
        <v>4</v>
      </c>
      <c r="AI336" s="8">
        <v>4</v>
      </c>
      <c r="AJ336" s="8">
        <v>5</v>
      </c>
      <c r="AK336" s="8">
        <v>3</v>
      </c>
      <c r="AL336" s="8">
        <v>5</v>
      </c>
      <c r="AM336" s="8">
        <v>9</v>
      </c>
      <c r="AN336" s="8">
        <v>4</v>
      </c>
      <c r="AO336" s="8">
        <v>9</v>
      </c>
      <c r="AP336" s="8">
        <v>3</v>
      </c>
      <c r="AQ336" s="8">
        <v>3</v>
      </c>
      <c r="AR336" s="8">
        <v>6</v>
      </c>
      <c r="AS336" s="8">
        <v>3</v>
      </c>
      <c r="AT336" s="8">
        <v>3</v>
      </c>
      <c r="AU336" s="8">
        <v>3</v>
      </c>
      <c r="AV336" s="11">
        <f t="shared" si="22"/>
        <v>24</v>
      </c>
      <c r="AW336" s="11">
        <f t="shared" si="23"/>
        <v>111</v>
      </c>
      <c r="AX336" s="11">
        <f t="shared" si="25"/>
        <v>18</v>
      </c>
      <c r="AY336" s="9"/>
      <c r="AZ336" s="9"/>
      <c r="BA336" s="9"/>
      <c r="BB336" s="9"/>
      <c r="BC336" s="9"/>
      <c r="BD336" s="49"/>
    </row>
    <row r="337" spans="1:56" ht="13.2">
      <c r="A337" s="1">
        <v>22781</v>
      </c>
      <c r="B337" s="8">
        <v>0</v>
      </c>
      <c r="C337" s="6">
        <f t="shared" si="24"/>
        <v>24</v>
      </c>
      <c r="D337" s="8">
        <v>1996</v>
      </c>
      <c r="E337" s="55">
        <v>44140.509062500001</v>
      </c>
      <c r="F337" s="62">
        <v>9</v>
      </c>
      <c r="G337" s="8">
        <v>1</v>
      </c>
      <c r="H337" s="8">
        <v>3</v>
      </c>
      <c r="I337" s="8">
        <v>1</v>
      </c>
      <c r="J337" s="8">
        <v>2</v>
      </c>
      <c r="K337" s="8">
        <v>1</v>
      </c>
      <c r="L337" s="8">
        <v>2</v>
      </c>
      <c r="M337" s="8">
        <v>0</v>
      </c>
      <c r="N337" s="8">
        <v>1</v>
      </c>
      <c r="O337" s="8">
        <v>2</v>
      </c>
      <c r="P337" s="8">
        <v>1</v>
      </c>
      <c r="Q337" s="8">
        <v>1</v>
      </c>
      <c r="R337" s="8">
        <v>1</v>
      </c>
      <c r="S337" s="8">
        <v>1</v>
      </c>
      <c r="T337" s="8">
        <v>2</v>
      </c>
      <c r="U337" s="8">
        <v>3</v>
      </c>
      <c r="V337" s="8">
        <v>2</v>
      </c>
      <c r="W337" s="8">
        <v>1</v>
      </c>
      <c r="X337" s="8">
        <v>1</v>
      </c>
      <c r="Y337" s="8">
        <v>0</v>
      </c>
      <c r="Z337" s="20">
        <v>2</v>
      </c>
      <c r="AA337" s="8">
        <v>4</v>
      </c>
      <c r="AB337" s="8">
        <v>9</v>
      </c>
      <c r="AC337" s="8">
        <v>11</v>
      </c>
      <c r="AD337" s="8">
        <v>3</v>
      </c>
      <c r="AE337" s="8">
        <v>6</v>
      </c>
      <c r="AF337" s="8">
        <v>3</v>
      </c>
      <c r="AG337" s="8">
        <v>3</v>
      </c>
      <c r="AH337" s="8">
        <v>3</v>
      </c>
      <c r="AI337" s="8">
        <v>5</v>
      </c>
      <c r="AJ337" s="8">
        <v>4</v>
      </c>
      <c r="AK337" s="8">
        <v>3</v>
      </c>
      <c r="AL337" s="8">
        <v>3</v>
      </c>
      <c r="AM337" s="8">
        <v>19</v>
      </c>
      <c r="AN337" s="8">
        <v>2</v>
      </c>
      <c r="AO337" s="8">
        <v>4</v>
      </c>
      <c r="AP337" s="8">
        <v>3</v>
      </c>
      <c r="AQ337" s="8">
        <v>6</v>
      </c>
      <c r="AR337" s="8">
        <v>10</v>
      </c>
      <c r="AS337" s="8">
        <v>3</v>
      </c>
      <c r="AT337" s="8">
        <v>3</v>
      </c>
      <c r="AU337" s="8">
        <v>-7</v>
      </c>
      <c r="AV337" s="11">
        <f t="shared" si="22"/>
        <v>28</v>
      </c>
      <c r="AW337" s="11">
        <f t="shared" si="23"/>
        <v>107</v>
      </c>
      <c r="AX337" s="11">
        <f t="shared" si="25"/>
        <v>19</v>
      </c>
      <c r="AY337" s="9"/>
      <c r="AZ337" s="9"/>
      <c r="BA337" s="9"/>
      <c r="BB337" s="9"/>
      <c r="BC337" s="9"/>
      <c r="BD337" s="49"/>
    </row>
    <row r="338" spans="1:56" ht="13.2">
      <c r="A338" s="1">
        <v>22783</v>
      </c>
      <c r="B338" s="8">
        <v>0</v>
      </c>
      <c r="C338" s="6">
        <f t="shared" si="24"/>
        <v>21</v>
      </c>
      <c r="D338" s="8">
        <v>1999</v>
      </c>
      <c r="E338" s="55">
        <v>44140.514953703707</v>
      </c>
      <c r="F338" s="62">
        <v>5</v>
      </c>
      <c r="G338" s="8">
        <v>3</v>
      </c>
      <c r="H338" s="8">
        <v>2</v>
      </c>
      <c r="I338" s="8">
        <v>1</v>
      </c>
      <c r="J338" s="8">
        <v>1</v>
      </c>
      <c r="K338" s="8">
        <v>2</v>
      </c>
      <c r="L338" s="8">
        <v>2</v>
      </c>
      <c r="M338" s="8">
        <v>1</v>
      </c>
      <c r="N338" s="8">
        <v>1</v>
      </c>
      <c r="O338" s="8">
        <v>3</v>
      </c>
      <c r="P338" s="8">
        <v>1</v>
      </c>
      <c r="Q338" s="8">
        <v>3</v>
      </c>
      <c r="R338" s="8">
        <v>2</v>
      </c>
      <c r="S338" s="8">
        <v>2</v>
      </c>
      <c r="T338" s="8">
        <v>0</v>
      </c>
      <c r="U338" s="8">
        <v>3</v>
      </c>
      <c r="V338" s="8">
        <v>2</v>
      </c>
      <c r="W338" s="8">
        <v>3</v>
      </c>
      <c r="X338" s="8">
        <v>2</v>
      </c>
      <c r="Y338" s="8">
        <v>0</v>
      </c>
      <c r="Z338" s="20">
        <v>3</v>
      </c>
      <c r="AA338" s="8">
        <v>5</v>
      </c>
      <c r="AB338" s="8">
        <v>5</v>
      </c>
      <c r="AC338" s="8">
        <v>8</v>
      </c>
      <c r="AD338" s="8">
        <v>3</v>
      </c>
      <c r="AE338" s="8">
        <v>7</v>
      </c>
      <c r="AF338" s="8">
        <v>3</v>
      </c>
      <c r="AG338" s="8">
        <v>2</v>
      </c>
      <c r="AH338" s="8">
        <v>5</v>
      </c>
      <c r="AI338" s="8">
        <v>2</v>
      </c>
      <c r="AJ338" s="8">
        <v>5</v>
      </c>
      <c r="AK338" s="8">
        <v>3</v>
      </c>
      <c r="AL338" s="8">
        <v>9</v>
      </c>
      <c r="AM338" s="8">
        <v>6</v>
      </c>
      <c r="AN338" s="8">
        <v>4</v>
      </c>
      <c r="AO338" s="8">
        <v>9</v>
      </c>
      <c r="AP338" s="8">
        <v>4</v>
      </c>
      <c r="AQ338" s="8">
        <v>3</v>
      </c>
      <c r="AR338" s="8">
        <v>5</v>
      </c>
      <c r="AS338" s="8">
        <v>4</v>
      </c>
      <c r="AT338" s="8">
        <v>6</v>
      </c>
      <c r="AU338" s="8">
        <v>16</v>
      </c>
      <c r="AV338" s="11">
        <f t="shared" si="22"/>
        <v>37</v>
      </c>
      <c r="AW338" s="11">
        <f t="shared" si="23"/>
        <v>98</v>
      </c>
      <c r="AX338" s="11">
        <f t="shared" si="25"/>
        <v>27</v>
      </c>
      <c r="AY338" s="9"/>
      <c r="AZ338" s="9"/>
      <c r="BA338" s="9"/>
      <c r="BB338" s="9"/>
      <c r="BC338" s="9"/>
      <c r="BD338" s="49"/>
    </row>
    <row r="339" spans="1:56" ht="13.2">
      <c r="A339" s="1">
        <v>22788</v>
      </c>
      <c r="B339" s="8">
        <v>1</v>
      </c>
      <c r="C339" s="6">
        <f t="shared" si="24"/>
        <v>22</v>
      </c>
      <c r="D339" s="8">
        <v>1998</v>
      </c>
      <c r="E339" s="55">
        <v>44140.531990740739</v>
      </c>
      <c r="F339" s="62">
        <v>7</v>
      </c>
      <c r="G339" s="8">
        <v>2</v>
      </c>
      <c r="H339" s="8">
        <v>0</v>
      </c>
      <c r="I339" s="8">
        <v>0</v>
      </c>
      <c r="J339" s="8">
        <v>2</v>
      </c>
      <c r="K339" s="8">
        <v>1</v>
      </c>
      <c r="L339" s="8">
        <v>1</v>
      </c>
      <c r="M339" s="8">
        <v>0</v>
      </c>
      <c r="N339" s="8">
        <v>2</v>
      </c>
      <c r="O339" s="8">
        <v>1</v>
      </c>
      <c r="P339" s="8">
        <v>3</v>
      </c>
      <c r="Q339" s="8">
        <v>2</v>
      </c>
      <c r="R339" s="8">
        <v>1</v>
      </c>
      <c r="S339" s="8">
        <v>2</v>
      </c>
      <c r="T339" s="8">
        <v>2</v>
      </c>
      <c r="U339" s="8">
        <v>3</v>
      </c>
      <c r="V339" s="8">
        <v>2</v>
      </c>
      <c r="W339" s="8">
        <v>2</v>
      </c>
      <c r="X339" s="8">
        <v>2</v>
      </c>
      <c r="Y339" s="8">
        <v>2</v>
      </c>
      <c r="Z339" s="20">
        <v>2</v>
      </c>
      <c r="AA339" s="8">
        <v>4</v>
      </c>
      <c r="AB339" s="8">
        <v>4</v>
      </c>
      <c r="AC339" s="8">
        <v>5</v>
      </c>
      <c r="AD339" s="8">
        <v>3</v>
      </c>
      <c r="AE339" s="8">
        <v>16</v>
      </c>
      <c r="AF339" s="8">
        <v>3</v>
      </c>
      <c r="AG339" s="8">
        <v>4</v>
      </c>
      <c r="AH339" s="8">
        <v>3</v>
      </c>
      <c r="AI339" s="8">
        <v>5</v>
      </c>
      <c r="AJ339" s="8">
        <v>4</v>
      </c>
      <c r="AK339" s="8">
        <v>5</v>
      </c>
      <c r="AL339" s="8">
        <v>5</v>
      </c>
      <c r="AM339" s="8">
        <v>7</v>
      </c>
      <c r="AN339" s="8">
        <v>4</v>
      </c>
      <c r="AO339" s="8">
        <v>6</v>
      </c>
      <c r="AP339" s="8">
        <v>5</v>
      </c>
      <c r="AQ339" s="8">
        <v>5</v>
      </c>
      <c r="AR339" s="8">
        <v>3</v>
      </c>
      <c r="AS339" s="8">
        <v>3</v>
      </c>
      <c r="AT339" s="8">
        <v>5</v>
      </c>
      <c r="AU339" s="8">
        <v>-11</v>
      </c>
      <c r="AV339" s="11">
        <f t="shared" si="22"/>
        <v>32</v>
      </c>
      <c r="AW339" s="11">
        <f t="shared" si="23"/>
        <v>99</v>
      </c>
      <c r="AX339" s="11">
        <f t="shared" si="25"/>
        <v>25</v>
      </c>
      <c r="AY339" s="9"/>
      <c r="AZ339" s="9"/>
      <c r="BA339" s="9"/>
      <c r="BB339" s="9"/>
      <c r="BC339" s="9"/>
      <c r="BD339" s="49"/>
    </row>
    <row r="340" spans="1:56" ht="13.2">
      <c r="A340" s="1">
        <v>19527</v>
      </c>
      <c r="B340" s="8">
        <v>0</v>
      </c>
      <c r="C340" s="6">
        <f t="shared" si="24"/>
        <v>22</v>
      </c>
      <c r="D340" s="8">
        <v>1998</v>
      </c>
      <c r="E340" s="55">
        <v>44140.555694444447</v>
      </c>
      <c r="F340" s="62">
        <v>8</v>
      </c>
      <c r="G340" s="8">
        <v>2</v>
      </c>
      <c r="H340" s="8">
        <v>1</v>
      </c>
      <c r="I340" s="8">
        <v>1</v>
      </c>
      <c r="J340" s="8">
        <v>3</v>
      </c>
      <c r="K340" s="8">
        <v>2</v>
      </c>
      <c r="L340" s="8">
        <v>2</v>
      </c>
      <c r="M340" s="8">
        <v>0</v>
      </c>
      <c r="N340" s="8">
        <v>0</v>
      </c>
      <c r="O340" s="8">
        <v>2</v>
      </c>
      <c r="P340" s="8">
        <v>0</v>
      </c>
      <c r="Q340" s="8">
        <v>3</v>
      </c>
      <c r="R340" s="8">
        <v>2</v>
      </c>
      <c r="S340" s="8">
        <v>1</v>
      </c>
      <c r="T340" s="8">
        <v>2</v>
      </c>
      <c r="U340" s="8">
        <v>0</v>
      </c>
      <c r="V340" s="8">
        <v>2</v>
      </c>
      <c r="W340" s="8">
        <v>2</v>
      </c>
      <c r="X340" s="8">
        <v>2</v>
      </c>
      <c r="Y340" s="8">
        <v>2</v>
      </c>
      <c r="Z340" s="20">
        <v>3</v>
      </c>
      <c r="AA340" s="8">
        <v>2</v>
      </c>
      <c r="AB340" s="8">
        <v>22</v>
      </c>
      <c r="AC340" s="8">
        <v>2</v>
      </c>
      <c r="AD340" s="8">
        <v>5</v>
      </c>
      <c r="AE340" s="8">
        <v>7</v>
      </c>
      <c r="AF340" s="8">
        <v>1</v>
      </c>
      <c r="AG340" s="8">
        <v>2</v>
      </c>
      <c r="AH340" s="8">
        <v>2</v>
      </c>
      <c r="AI340" s="8">
        <v>3</v>
      </c>
      <c r="AJ340" s="8">
        <v>2</v>
      </c>
      <c r="AK340" s="8">
        <v>2</v>
      </c>
      <c r="AL340" s="8">
        <v>35</v>
      </c>
      <c r="AM340" s="8">
        <v>3</v>
      </c>
      <c r="AN340" s="8">
        <v>2</v>
      </c>
      <c r="AO340" s="8">
        <v>4</v>
      </c>
      <c r="AP340" s="8">
        <v>2</v>
      </c>
      <c r="AQ340" s="8">
        <v>2</v>
      </c>
      <c r="AR340" s="8">
        <v>2</v>
      </c>
      <c r="AS340" s="8">
        <v>3</v>
      </c>
      <c r="AT340" s="8">
        <v>2</v>
      </c>
      <c r="AU340" s="8">
        <v>6</v>
      </c>
      <c r="AV340" s="11">
        <f t="shared" si="22"/>
        <v>32</v>
      </c>
      <c r="AW340" s="11">
        <f t="shared" si="23"/>
        <v>105</v>
      </c>
      <c r="AX340" s="11">
        <f t="shared" si="25"/>
        <v>28</v>
      </c>
      <c r="AY340" s="9"/>
      <c r="AZ340" s="9"/>
      <c r="BA340" s="9"/>
      <c r="BB340" s="9"/>
      <c r="BC340" s="9"/>
      <c r="BD340" s="49"/>
    </row>
    <row r="341" spans="1:56" ht="13.2">
      <c r="A341" s="1">
        <v>22793</v>
      </c>
      <c r="B341" s="8">
        <v>0</v>
      </c>
      <c r="C341" s="6">
        <f t="shared" si="24"/>
        <v>21</v>
      </c>
      <c r="D341" s="8">
        <v>1999</v>
      </c>
      <c r="E341" s="55">
        <v>44140.577048611114</v>
      </c>
      <c r="F341" s="62">
        <v>6</v>
      </c>
      <c r="G341" s="8">
        <v>1</v>
      </c>
      <c r="H341" s="8">
        <v>1</v>
      </c>
      <c r="I341" s="8">
        <v>0</v>
      </c>
      <c r="J341" s="8">
        <v>0</v>
      </c>
      <c r="K341" s="8">
        <v>2</v>
      </c>
      <c r="L341" s="8">
        <v>1</v>
      </c>
      <c r="M341" s="8">
        <v>0</v>
      </c>
      <c r="N341" s="8">
        <v>1</v>
      </c>
      <c r="O341" s="8">
        <v>2</v>
      </c>
      <c r="P341" s="8">
        <v>1</v>
      </c>
      <c r="Q341" s="8">
        <v>2</v>
      </c>
      <c r="R341" s="8">
        <v>1</v>
      </c>
      <c r="S341" s="8">
        <v>1</v>
      </c>
      <c r="T341" s="8">
        <v>1</v>
      </c>
      <c r="U341" s="8">
        <v>2</v>
      </c>
      <c r="V341" s="8">
        <v>2</v>
      </c>
      <c r="W341" s="8">
        <v>2</v>
      </c>
      <c r="X341" s="8">
        <v>2</v>
      </c>
      <c r="Y341" s="8">
        <v>1</v>
      </c>
      <c r="Z341" s="20">
        <v>3</v>
      </c>
      <c r="AA341" s="8">
        <v>3</v>
      </c>
      <c r="AB341" s="8">
        <v>6</v>
      </c>
      <c r="AC341" s="8">
        <v>3</v>
      </c>
      <c r="AD341" s="8">
        <v>3</v>
      </c>
      <c r="AE341" s="8">
        <v>4</v>
      </c>
      <c r="AF341" s="8">
        <v>2</v>
      </c>
      <c r="AG341" s="8">
        <v>3</v>
      </c>
      <c r="AH341" s="8">
        <v>4</v>
      </c>
      <c r="AI341" s="8">
        <v>3</v>
      </c>
      <c r="AJ341" s="8">
        <v>5</v>
      </c>
      <c r="AK341" s="8">
        <v>8</v>
      </c>
      <c r="AL341" s="8">
        <v>4</v>
      </c>
      <c r="AM341" s="8">
        <v>5</v>
      </c>
      <c r="AN341" s="8">
        <v>3</v>
      </c>
      <c r="AO341" s="8">
        <v>6</v>
      </c>
      <c r="AP341" s="8">
        <v>1</v>
      </c>
      <c r="AQ341" s="8">
        <v>5</v>
      </c>
      <c r="AR341" s="8">
        <v>4</v>
      </c>
      <c r="AS341" s="8">
        <v>3</v>
      </c>
      <c r="AT341" s="8">
        <v>2</v>
      </c>
      <c r="AU341" s="8">
        <v>-14</v>
      </c>
      <c r="AV341" s="11">
        <f t="shared" si="22"/>
        <v>26</v>
      </c>
      <c r="AW341" s="11">
        <f t="shared" si="23"/>
        <v>77</v>
      </c>
      <c r="AX341" s="11">
        <f t="shared" si="25"/>
        <v>19</v>
      </c>
      <c r="AY341" s="9"/>
      <c r="AZ341" s="9"/>
      <c r="BA341" s="9"/>
      <c r="BB341" s="9"/>
      <c r="BC341" s="9"/>
      <c r="BD341" s="49"/>
    </row>
    <row r="342" spans="1:56" ht="13.2">
      <c r="A342" s="1">
        <v>22794</v>
      </c>
      <c r="B342" s="8">
        <v>1</v>
      </c>
      <c r="C342" s="6">
        <f t="shared" si="24"/>
        <v>22</v>
      </c>
      <c r="D342" s="8">
        <v>1998</v>
      </c>
      <c r="E342" s="55">
        <v>44140.585555555554</v>
      </c>
      <c r="F342" s="62">
        <v>1.5</v>
      </c>
      <c r="G342" s="8">
        <v>1</v>
      </c>
      <c r="H342" s="8">
        <v>1</v>
      </c>
      <c r="I342" s="8">
        <v>1</v>
      </c>
      <c r="J342" s="8">
        <v>2</v>
      </c>
      <c r="K342" s="8">
        <v>1</v>
      </c>
      <c r="L342" s="8">
        <v>1</v>
      </c>
      <c r="M342" s="8">
        <v>1</v>
      </c>
      <c r="N342" s="8">
        <v>0</v>
      </c>
      <c r="O342" s="8">
        <v>2</v>
      </c>
      <c r="P342" s="8">
        <v>2</v>
      </c>
      <c r="Q342" s="8">
        <v>2</v>
      </c>
      <c r="R342" s="8">
        <v>1</v>
      </c>
      <c r="S342" s="8">
        <v>0</v>
      </c>
      <c r="T342" s="8">
        <v>0</v>
      </c>
      <c r="U342" s="8">
        <v>3</v>
      </c>
      <c r="V342" s="8">
        <v>1</v>
      </c>
      <c r="W342" s="8">
        <v>3</v>
      </c>
      <c r="X342" s="8">
        <v>0</v>
      </c>
      <c r="Y342" s="8">
        <v>2</v>
      </c>
      <c r="Z342" s="20">
        <v>3</v>
      </c>
      <c r="AA342" s="8">
        <v>7</v>
      </c>
      <c r="AB342" s="8">
        <v>6</v>
      </c>
      <c r="AC342" s="8">
        <v>7</v>
      </c>
      <c r="AD342" s="8">
        <v>12</v>
      </c>
      <c r="AE342" s="8">
        <v>9</v>
      </c>
      <c r="AF342" s="8">
        <v>7</v>
      </c>
      <c r="AG342" s="8">
        <v>8</v>
      </c>
      <c r="AH342" s="8">
        <v>7</v>
      </c>
      <c r="AI342" s="8">
        <v>11</v>
      </c>
      <c r="AJ342" s="8">
        <v>7</v>
      </c>
      <c r="AK342" s="8">
        <v>21</v>
      </c>
      <c r="AL342" s="8">
        <v>8</v>
      </c>
      <c r="AM342" s="8">
        <v>5</v>
      </c>
      <c r="AN342" s="8">
        <v>6</v>
      </c>
      <c r="AO342" s="8">
        <v>7</v>
      </c>
      <c r="AP342" s="8">
        <v>7</v>
      </c>
      <c r="AQ342" s="8">
        <v>5</v>
      </c>
      <c r="AR342" s="8">
        <v>2</v>
      </c>
      <c r="AS342" s="8">
        <v>5</v>
      </c>
      <c r="AT342" s="8">
        <v>6</v>
      </c>
      <c r="AU342" s="8">
        <v>18</v>
      </c>
      <c r="AV342" s="11">
        <f t="shared" si="22"/>
        <v>27</v>
      </c>
      <c r="AW342" s="11">
        <f t="shared" si="23"/>
        <v>153</v>
      </c>
      <c r="AX342" s="11">
        <f t="shared" si="25"/>
        <v>19</v>
      </c>
      <c r="AY342" s="9"/>
      <c r="AZ342" s="9"/>
      <c r="BA342" s="9"/>
      <c r="BB342" s="9"/>
      <c r="BC342" s="9"/>
      <c r="BD342" s="49"/>
    </row>
    <row r="343" spans="1:56" ht="13.2">
      <c r="A343" s="1">
        <v>22802</v>
      </c>
      <c r="B343" s="8">
        <v>0</v>
      </c>
      <c r="C343" s="6">
        <f t="shared" si="24"/>
        <v>45</v>
      </c>
      <c r="D343" s="8">
        <v>1975</v>
      </c>
      <c r="E343" s="55">
        <v>44140.594259259262</v>
      </c>
      <c r="F343" s="62">
        <v>4</v>
      </c>
      <c r="G343" s="8">
        <v>2</v>
      </c>
      <c r="H343" s="8">
        <v>1</v>
      </c>
      <c r="I343" s="8">
        <v>0</v>
      </c>
      <c r="J343" s="8">
        <v>1</v>
      </c>
      <c r="K343" s="8">
        <v>2</v>
      </c>
      <c r="L343" s="8">
        <v>2</v>
      </c>
      <c r="M343" s="8">
        <v>0</v>
      </c>
      <c r="N343" s="8">
        <v>1</v>
      </c>
      <c r="O343" s="8">
        <v>2</v>
      </c>
      <c r="P343" s="8">
        <v>1</v>
      </c>
      <c r="Q343" s="8">
        <v>3</v>
      </c>
      <c r="R343" s="8">
        <v>1</v>
      </c>
      <c r="S343" s="8">
        <v>0</v>
      </c>
      <c r="T343" s="8">
        <v>0</v>
      </c>
      <c r="U343" s="8">
        <v>1</v>
      </c>
      <c r="V343" s="8">
        <v>0</v>
      </c>
      <c r="W343" s="8">
        <v>1</v>
      </c>
      <c r="X343" s="8">
        <v>1</v>
      </c>
      <c r="Y343" s="8">
        <v>0</v>
      </c>
      <c r="Z343" s="20">
        <v>1</v>
      </c>
      <c r="AA343" s="8">
        <v>7</v>
      </c>
      <c r="AB343" s="8">
        <v>7</v>
      </c>
      <c r="AC343" s="8">
        <v>4</v>
      </c>
      <c r="AD343" s="8">
        <v>6</v>
      </c>
      <c r="AE343" s="8">
        <v>9</v>
      </c>
      <c r="AF343" s="8">
        <v>5</v>
      </c>
      <c r="AG343" s="8">
        <v>4</v>
      </c>
      <c r="AH343" s="8">
        <v>7</v>
      </c>
      <c r="AI343" s="8">
        <v>6</v>
      </c>
      <c r="AJ343" s="8">
        <v>5</v>
      </c>
      <c r="AK343" s="8">
        <v>6</v>
      </c>
      <c r="AL343" s="8">
        <v>7</v>
      </c>
      <c r="AM343" s="8">
        <v>5</v>
      </c>
      <c r="AN343" s="8">
        <v>4</v>
      </c>
      <c r="AO343" s="8">
        <v>9</v>
      </c>
      <c r="AP343" s="8">
        <v>5</v>
      </c>
      <c r="AQ343" s="8">
        <v>6</v>
      </c>
      <c r="AR343" s="8">
        <v>6</v>
      </c>
      <c r="AS343" s="8">
        <v>3</v>
      </c>
      <c r="AT343" s="8">
        <v>5</v>
      </c>
      <c r="AU343" s="8">
        <v>-8</v>
      </c>
      <c r="AV343" s="11">
        <f t="shared" si="22"/>
        <v>20</v>
      </c>
      <c r="AW343" s="11">
        <f t="shared" si="23"/>
        <v>116</v>
      </c>
      <c r="AX343" s="11">
        <f t="shared" si="25"/>
        <v>16</v>
      </c>
      <c r="AY343" s="9"/>
      <c r="AZ343" s="9"/>
      <c r="BA343" s="9"/>
      <c r="BB343" s="9"/>
      <c r="BC343" s="9"/>
      <c r="BD343" s="49"/>
    </row>
    <row r="344" spans="1:56" ht="13.2">
      <c r="A344" s="1">
        <v>22795</v>
      </c>
      <c r="B344" s="8">
        <v>0</v>
      </c>
      <c r="C344" s="6">
        <f t="shared" si="24"/>
        <v>19</v>
      </c>
      <c r="D344" s="8">
        <v>2001</v>
      </c>
      <c r="E344" s="55">
        <v>44140.598483796297</v>
      </c>
      <c r="F344" s="62">
        <v>2.5</v>
      </c>
      <c r="G344" s="8">
        <v>1</v>
      </c>
      <c r="H344" s="8">
        <v>2</v>
      </c>
      <c r="I344" s="8">
        <v>1</v>
      </c>
      <c r="J344" s="8">
        <v>1</v>
      </c>
      <c r="K344" s="8">
        <v>1</v>
      </c>
      <c r="L344" s="8">
        <v>2</v>
      </c>
      <c r="M344" s="8">
        <v>1</v>
      </c>
      <c r="N344" s="8">
        <v>2</v>
      </c>
      <c r="O344" s="8">
        <v>2</v>
      </c>
      <c r="P344" s="8">
        <v>1</v>
      </c>
      <c r="Q344" s="8">
        <v>2</v>
      </c>
      <c r="R344" s="8">
        <v>2</v>
      </c>
      <c r="S344" s="8">
        <v>1</v>
      </c>
      <c r="T344" s="8">
        <v>1</v>
      </c>
      <c r="U344" s="8">
        <v>2</v>
      </c>
      <c r="V344" s="8">
        <v>2</v>
      </c>
      <c r="W344" s="8">
        <v>2</v>
      </c>
      <c r="X344" s="8">
        <v>2</v>
      </c>
      <c r="Y344" s="8">
        <v>1</v>
      </c>
      <c r="Z344" s="20">
        <v>3</v>
      </c>
      <c r="AA344" s="8">
        <v>3</v>
      </c>
      <c r="AB344" s="8">
        <v>3</v>
      </c>
      <c r="AC344" s="8">
        <v>3</v>
      </c>
      <c r="AD344" s="8">
        <v>1</v>
      </c>
      <c r="AE344" s="8">
        <v>3</v>
      </c>
      <c r="AF344" s="8">
        <v>3</v>
      </c>
      <c r="AG344" s="8">
        <v>2</v>
      </c>
      <c r="AH344" s="8">
        <v>2</v>
      </c>
      <c r="AI344" s="8">
        <v>3</v>
      </c>
      <c r="AJ344" s="8">
        <v>2</v>
      </c>
      <c r="AK344" s="8">
        <v>3</v>
      </c>
      <c r="AL344" s="8">
        <v>9</v>
      </c>
      <c r="AM344" s="8">
        <v>3</v>
      </c>
      <c r="AN344" s="8">
        <v>2</v>
      </c>
      <c r="AO344" s="8">
        <v>4</v>
      </c>
      <c r="AP344" s="8">
        <v>4</v>
      </c>
      <c r="AQ344" s="8">
        <v>2</v>
      </c>
      <c r="AR344" s="8">
        <v>3</v>
      </c>
      <c r="AS344" s="8">
        <v>3</v>
      </c>
      <c r="AT344" s="8">
        <v>2</v>
      </c>
      <c r="AU344" s="8">
        <v>-18</v>
      </c>
      <c r="AV344" s="11">
        <f t="shared" si="22"/>
        <v>32</v>
      </c>
      <c r="AW344" s="11">
        <f t="shared" si="23"/>
        <v>60</v>
      </c>
      <c r="AX344" s="11">
        <f t="shared" si="25"/>
        <v>22</v>
      </c>
      <c r="AY344" s="9"/>
      <c r="AZ344" s="9"/>
      <c r="BA344" s="9"/>
      <c r="BB344" s="9"/>
      <c r="BC344" s="9"/>
      <c r="BD344" s="49"/>
    </row>
    <row r="345" spans="1:56" ht="13.2">
      <c r="A345" s="1">
        <v>22809</v>
      </c>
      <c r="B345" s="8">
        <v>0</v>
      </c>
      <c r="C345" s="6">
        <f t="shared" si="24"/>
        <v>21</v>
      </c>
      <c r="D345" s="8">
        <v>1999</v>
      </c>
      <c r="E345" s="55">
        <v>44140.620787037034</v>
      </c>
      <c r="F345" s="62">
        <v>4</v>
      </c>
      <c r="G345" s="8">
        <v>3</v>
      </c>
      <c r="H345" s="8">
        <v>3</v>
      </c>
      <c r="I345" s="8">
        <v>2</v>
      </c>
      <c r="J345" s="8">
        <v>3</v>
      </c>
      <c r="K345" s="8">
        <v>0</v>
      </c>
      <c r="L345" s="8">
        <v>3</v>
      </c>
      <c r="M345" s="8">
        <v>0</v>
      </c>
      <c r="N345" s="8">
        <v>0</v>
      </c>
      <c r="O345" s="8">
        <v>2</v>
      </c>
      <c r="P345" s="8">
        <v>3</v>
      </c>
      <c r="Q345" s="8">
        <v>3</v>
      </c>
      <c r="R345" s="8">
        <v>2</v>
      </c>
      <c r="S345" s="8">
        <v>3</v>
      </c>
      <c r="T345" s="8">
        <v>3</v>
      </c>
      <c r="U345" s="8">
        <v>2</v>
      </c>
      <c r="V345" s="8">
        <v>3</v>
      </c>
      <c r="W345" s="8">
        <v>2</v>
      </c>
      <c r="X345" s="8">
        <v>2</v>
      </c>
      <c r="Y345" s="8">
        <v>3</v>
      </c>
      <c r="Z345" s="20">
        <v>1</v>
      </c>
      <c r="AA345" s="8">
        <v>6</v>
      </c>
      <c r="AB345" s="8">
        <v>2</v>
      </c>
      <c r="AC345" s="8">
        <v>6</v>
      </c>
      <c r="AD345" s="8">
        <v>4</v>
      </c>
      <c r="AE345" s="8">
        <v>7</v>
      </c>
      <c r="AF345" s="8">
        <v>1</v>
      </c>
      <c r="AG345" s="8">
        <v>3</v>
      </c>
      <c r="AH345" s="8">
        <v>4</v>
      </c>
      <c r="AI345" s="8">
        <v>3</v>
      </c>
      <c r="AJ345" s="8">
        <v>3</v>
      </c>
      <c r="AK345" s="8">
        <v>4</v>
      </c>
      <c r="AL345" s="8">
        <v>8</v>
      </c>
      <c r="AM345" s="8">
        <v>4</v>
      </c>
      <c r="AN345" s="8">
        <v>2</v>
      </c>
      <c r="AO345" s="8">
        <v>12</v>
      </c>
      <c r="AP345" s="8">
        <v>2</v>
      </c>
      <c r="AQ345" s="8">
        <v>6</v>
      </c>
      <c r="AR345" s="8">
        <v>6</v>
      </c>
      <c r="AS345" s="8">
        <v>4</v>
      </c>
      <c r="AT345" s="8">
        <v>4</v>
      </c>
      <c r="AU345" s="8">
        <v>-4</v>
      </c>
      <c r="AV345" s="11">
        <f t="shared" si="22"/>
        <v>43</v>
      </c>
      <c r="AW345" s="11">
        <f t="shared" si="23"/>
        <v>91</v>
      </c>
      <c r="AX345" s="11">
        <f t="shared" si="25"/>
        <v>37</v>
      </c>
      <c r="AY345" s="9"/>
      <c r="AZ345" s="9"/>
      <c r="BA345" s="9"/>
      <c r="BB345" s="9"/>
      <c r="BC345" s="9"/>
      <c r="BD345" s="49"/>
    </row>
    <row r="346" spans="1:56" ht="13.2">
      <c r="A346" s="1">
        <v>22821</v>
      </c>
      <c r="B346" s="8">
        <v>0</v>
      </c>
      <c r="C346" s="6">
        <f t="shared" si="24"/>
        <v>33</v>
      </c>
      <c r="D346" s="8">
        <v>1987</v>
      </c>
      <c r="E346" s="55">
        <v>44140.709780092591</v>
      </c>
      <c r="F346" s="62">
        <v>8</v>
      </c>
      <c r="G346" s="8">
        <v>3</v>
      </c>
      <c r="H346" s="8">
        <v>2</v>
      </c>
      <c r="I346" s="8">
        <v>0</v>
      </c>
      <c r="J346" s="8">
        <v>3</v>
      </c>
      <c r="K346" s="8">
        <v>3</v>
      </c>
      <c r="L346" s="8">
        <v>2</v>
      </c>
      <c r="M346" s="8">
        <v>3</v>
      </c>
      <c r="N346" s="8">
        <v>1</v>
      </c>
      <c r="O346" s="8">
        <v>2</v>
      </c>
      <c r="P346" s="8">
        <v>3</v>
      </c>
      <c r="Q346" s="8">
        <v>3</v>
      </c>
      <c r="R346" s="8">
        <v>1</v>
      </c>
      <c r="S346" s="8">
        <v>2</v>
      </c>
      <c r="T346" s="8">
        <v>1</v>
      </c>
      <c r="U346" s="8">
        <v>1</v>
      </c>
      <c r="V346" s="8">
        <v>1</v>
      </c>
      <c r="W346" s="8">
        <v>3</v>
      </c>
      <c r="X346" s="8">
        <v>2</v>
      </c>
      <c r="Y346" s="8">
        <v>1</v>
      </c>
      <c r="Z346" s="20">
        <v>2</v>
      </c>
      <c r="AA346" s="8">
        <v>3</v>
      </c>
      <c r="AB346" s="8">
        <v>9</v>
      </c>
      <c r="AC346" s="8">
        <v>7</v>
      </c>
      <c r="AD346" s="8">
        <v>3</v>
      </c>
      <c r="AE346" s="8">
        <v>6</v>
      </c>
      <c r="AF346" s="8">
        <v>2</v>
      </c>
      <c r="AG346" s="8">
        <v>4</v>
      </c>
      <c r="AH346" s="8">
        <v>4</v>
      </c>
      <c r="AI346" s="8">
        <v>3</v>
      </c>
      <c r="AJ346" s="8">
        <v>5</v>
      </c>
      <c r="AK346" s="8">
        <v>3</v>
      </c>
      <c r="AL346" s="8">
        <v>4</v>
      </c>
      <c r="AM346" s="8">
        <v>5</v>
      </c>
      <c r="AN346" s="8">
        <v>4</v>
      </c>
      <c r="AO346" s="8">
        <v>7</v>
      </c>
      <c r="AP346" s="8">
        <v>3</v>
      </c>
      <c r="AQ346" s="8">
        <v>6</v>
      </c>
      <c r="AR346" s="8">
        <v>6</v>
      </c>
      <c r="AS346" s="8">
        <v>6</v>
      </c>
      <c r="AT346" s="8">
        <v>3</v>
      </c>
      <c r="AU346" s="8">
        <v>7</v>
      </c>
      <c r="AV346" s="11">
        <f t="shared" si="22"/>
        <v>39</v>
      </c>
      <c r="AW346" s="11">
        <f t="shared" si="23"/>
        <v>93</v>
      </c>
      <c r="AX346" s="11">
        <f t="shared" si="25"/>
        <v>30</v>
      </c>
      <c r="AY346" s="9"/>
      <c r="AZ346" s="9"/>
      <c r="BA346" s="9"/>
      <c r="BB346" s="9"/>
      <c r="BC346" s="9"/>
      <c r="BD346" s="49"/>
    </row>
    <row r="347" spans="1:56" ht="13.2">
      <c r="A347" s="1">
        <v>22829</v>
      </c>
      <c r="B347" s="8">
        <v>1</v>
      </c>
      <c r="C347" s="6">
        <f t="shared" si="24"/>
        <v>26</v>
      </c>
      <c r="D347" s="8">
        <v>1994</v>
      </c>
      <c r="E347" s="55">
        <v>44140.813356481478</v>
      </c>
      <c r="F347" s="62">
        <v>4</v>
      </c>
      <c r="G347" s="8">
        <v>2</v>
      </c>
      <c r="H347" s="8">
        <v>2</v>
      </c>
      <c r="I347" s="8">
        <v>1</v>
      </c>
      <c r="J347" s="8">
        <v>1</v>
      </c>
      <c r="K347" s="8">
        <v>2</v>
      </c>
      <c r="L347" s="8">
        <v>3</v>
      </c>
      <c r="M347" s="8">
        <v>1</v>
      </c>
      <c r="N347" s="8">
        <v>1</v>
      </c>
      <c r="O347" s="8">
        <v>3</v>
      </c>
      <c r="P347" s="8">
        <v>1</v>
      </c>
      <c r="Q347" s="8">
        <v>2</v>
      </c>
      <c r="R347" s="8">
        <v>2</v>
      </c>
      <c r="S347" s="8">
        <v>2</v>
      </c>
      <c r="T347" s="8">
        <v>3</v>
      </c>
      <c r="U347" s="8">
        <v>3</v>
      </c>
      <c r="V347" s="8">
        <v>3</v>
      </c>
      <c r="W347" s="8">
        <v>2</v>
      </c>
      <c r="X347" s="8">
        <v>0</v>
      </c>
      <c r="Y347" s="8">
        <v>2</v>
      </c>
      <c r="Z347" s="20">
        <v>2</v>
      </c>
      <c r="AA347" s="8">
        <v>8</v>
      </c>
      <c r="AB347" s="8">
        <v>9</v>
      </c>
      <c r="AC347" s="8">
        <v>11</v>
      </c>
      <c r="AD347" s="8">
        <v>5</v>
      </c>
      <c r="AE347" s="8">
        <v>8</v>
      </c>
      <c r="AF347" s="8">
        <v>5</v>
      </c>
      <c r="AG347" s="8">
        <v>6</v>
      </c>
      <c r="AH347" s="8">
        <v>6</v>
      </c>
      <c r="AI347" s="8">
        <v>3</v>
      </c>
      <c r="AJ347" s="8">
        <v>5</v>
      </c>
      <c r="AK347" s="8">
        <v>5</v>
      </c>
      <c r="AL347" s="8">
        <v>5</v>
      </c>
      <c r="AM347" s="8">
        <v>5</v>
      </c>
      <c r="AN347" s="8">
        <v>5</v>
      </c>
      <c r="AO347" s="8">
        <v>11</v>
      </c>
      <c r="AP347" s="8">
        <v>3</v>
      </c>
      <c r="AQ347" s="8">
        <v>5</v>
      </c>
      <c r="AR347" s="8">
        <v>5</v>
      </c>
      <c r="AS347" s="8">
        <v>5</v>
      </c>
      <c r="AT347" s="8">
        <v>4</v>
      </c>
      <c r="AU347" s="8">
        <v>5</v>
      </c>
      <c r="AV347" s="11">
        <f t="shared" si="22"/>
        <v>38</v>
      </c>
      <c r="AW347" s="11">
        <f t="shared" si="23"/>
        <v>119</v>
      </c>
      <c r="AX347" s="11">
        <f t="shared" si="25"/>
        <v>29</v>
      </c>
      <c r="AY347" s="9"/>
      <c r="AZ347" s="9"/>
      <c r="BA347" s="9"/>
      <c r="BB347" s="9"/>
      <c r="BC347" s="9"/>
      <c r="BD347" s="49"/>
    </row>
    <row r="348" spans="1:56" ht="13.2">
      <c r="A348" s="1">
        <v>22834</v>
      </c>
      <c r="B348" s="8">
        <v>0</v>
      </c>
      <c r="C348" s="6">
        <f t="shared" si="24"/>
        <v>30</v>
      </c>
      <c r="D348" s="8">
        <v>1990</v>
      </c>
      <c r="E348" s="55">
        <v>44140.833541666667</v>
      </c>
      <c r="F348" s="62">
        <v>8</v>
      </c>
      <c r="G348" s="8">
        <v>1</v>
      </c>
      <c r="H348" s="8">
        <v>2</v>
      </c>
      <c r="I348" s="8">
        <v>0</v>
      </c>
      <c r="J348" s="8">
        <v>0</v>
      </c>
      <c r="K348" s="8">
        <v>2</v>
      </c>
      <c r="L348" s="8">
        <v>1</v>
      </c>
      <c r="M348" s="8">
        <v>1</v>
      </c>
      <c r="N348" s="8">
        <v>1</v>
      </c>
      <c r="O348" s="8">
        <v>0</v>
      </c>
      <c r="P348" s="8">
        <v>0</v>
      </c>
      <c r="Q348" s="8">
        <v>1</v>
      </c>
      <c r="R348" s="8">
        <v>0</v>
      </c>
      <c r="S348" s="8">
        <v>0</v>
      </c>
      <c r="T348" s="8">
        <v>1</v>
      </c>
      <c r="U348" s="8">
        <v>1</v>
      </c>
      <c r="V348" s="8">
        <v>0</v>
      </c>
      <c r="W348" s="8">
        <v>1</v>
      </c>
      <c r="X348" s="8">
        <v>1</v>
      </c>
      <c r="Y348" s="8">
        <v>1</v>
      </c>
      <c r="Z348" s="20">
        <v>0</v>
      </c>
      <c r="AA348" s="8">
        <v>90</v>
      </c>
      <c r="AB348" s="8">
        <v>5</v>
      </c>
      <c r="AC348" s="8">
        <v>3</v>
      </c>
      <c r="AD348" s="8">
        <v>4</v>
      </c>
      <c r="AE348" s="8">
        <v>5</v>
      </c>
      <c r="AF348" s="8">
        <v>2</v>
      </c>
      <c r="AG348" s="8">
        <v>7</v>
      </c>
      <c r="AH348" s="8">
        <v>7</v>
      </c>
      <c r="AI348" s="8">
        <v>5</v>
      </c>
      <c r="AJ348" s="8">
        <v>9</v>
      </c>
      <c r="AK348" s="8">
        <v>10</v>
      </c>
      <c r="AL348" s="8">
        <v>5</v>
      </c>
      <c r="AM348" s="8">
        <v>3</v>
      </c>
      <c r="AN348" s="8">
        <v>7</v>
      </c>
      <c r="AO348" s="8">
        <v>16</v>
      </c>
      <c r="AP348" s="8">
        <v>5</v>
      </c>
      <c r="AQ348" s="8">
        <v>8</v>
      </c>
      <c r="AR348" s="8">
        <v>5</v>
      </c>
      <c r="AS348" s="8">
        <v>11</v>
      </c>
      <c r="AT348" s="8">
        <v>3</v>
      </c>
      <c r="AU348" s="8">
        <v>-12</v>
      </c>
      <c r="AV348" s="11">
        <f t="shared" si="22"/>
        <v>14</v>
      </c>
      <c r="AW348" s="11">
        <f t="shared" si="23"/>
        <v>210</v>
      </c>
      <c r="AX348" s="11">
        <f t="shared" si="25"/>
        <v>9</v>
      </c>
      <c r="AY348" s="9"/>
      <c r="AZ348" s="9"/>
      <c r="BA348" s="9"/>
      <c r="BB348" s="9"/>
      <c r="BC348" s="9"/>
      <c r="BD348" s="49"/>
    </row>
    <row r="349" spans="1:56" ht="13.2">
      <c r="A349" s="1">
        <v>21224</v>
      </c>
      <c r="B349" s="8">
        <v>0</v>
      </c>
      <c r="C349" s="6">
        <f t="shared" si="24"/>
        <v>27</v>
      </c>
      <c r="D349" s="8">
        <v>1993</v>
      </c>
      <c r="E349" s="55">
        <v>44140.844837962963</v>
      </c>
      <c r="F349" s="62">
        <v>2</v>
      </c>
      <c r="G349" s="8">
        <v>3</v>
      </c>
      <c r="H349" s="8">
        <v>2</v>
      </c>
      <c r="I349" s="8">
        <v>2</v>
      </c>
      <c r="J349" s="8">
        <v>3</v>
      </c>
      <c r="K349" s="8">
        <v>2</v>
      </c>
      <c r="L349" s="8">
        <v>3</v>
      </c>
      <c r="M349" s="8">
        <v>0</v>
      </c>
      <c r="N349" s="8">
        <v>1</v>
      </c>
      <c r="O349" s="8">
        <v>2</v>
      </c>
      <c r="P349" s="8">
        <v>1</v>
      </c>
      <c r="Q349" s="8">
        <v>2</v>
      </c>
      <c r="R349" s="8">
        <v>0</v>
      </c>
      <c r="S349" s="8">
        <v>1</v>
      </c>
      <c r="T349" s="8">
        <v>2</v>
      </c>
      <c r="U349" s="8">
        <v>3</v>
      </c>
      <c r="V349" s="8">
        <v>2</v>
      </c>
      <c r="W349" s="8">
        <v>2</v>
      </c>
      <c r="X349" s="8">
        <v>1</v>
      </c>
      <c r="Y349" s="8">
        <v>1</v>
      </c>
      <c r="Z349" s="20">
        <v>3</v>
      </c>
      <c r="AA349" s="8">
        <v>10</v>
      </c>
      <c r="AB349" s="8">
        <v>4</v>
      </c>
      <c r="AC349" s="8">
        <v>7</v>
      </c>
      <c r="AD349" s="8">
        <v>2</v>
      </c>
      <c r="AE349" s="8">
        <v>12</v>
      </c>
      <c r="AF349" s="8">
        <v>2</v>
      </c>
      <c r="AG349" s="8">
        <v>3</v>
      </c>
      <c r="AH349" s="8">
        <v>5</v>
      </c>
      <c r="AI349" s="8">
        <v>4</v>
      </c>
      <c r="AJ349" s="8">
        <v>4</v>
      </c>
      <c r="AK349" s="8">
        <v>8</v>
      </c>
      <c r="AL349" s="8">
        <v>7</v>
      </c>
      <c r="AM349" s="8">
        <v>4</v>
      </c>
      <c r="AN349" s="8">
        <v>9</v>
      </c>
      <c r="AO349" s="8">
        <v>8</v>
      </c>
      <c r="AP349" s="8">
        <v>6</v>
      </c>
      <c r="AQ349" s="8">
        <v>5</v>
      </c>
      <c r="AR349" s="8">
        <v>6</v>
      </c>
      <c r="AS349" s="8">
        <v>6</v>
      </c>
      <c r="AT349" s="8">
        <v>4</v>
      </c>
      <c r="AU349" s="8">
        <v>-8</v>
      </c>
      <c r="AV349" s="11">
        <f t="shared" si="22"/>
        <v>36</v>
      </c>
      <c r="AW349" s="11">
        <f t="shared" si="23"/>
        <v>116</v>
      </c>
      <c r="AX349" s="11">
        <f t="shared" si="25"/>
        <v>27</v>
      </c>
      <c r="AY349" s="9"/>
      <c r="AZ349" s="9"/>
      <c r="BA349" s="9"/>
      <c r="BB349" s="9"/>
      <c r="BC349" s="9"/>
      <c r="BD349" s="49"/>
    </row>
    <row r="350" spans="1:56" ht="13.2">
      <c r="A350" s="1">
        <v>22844</v>
      </c>
      <c r="B350" s="8">
        <v>1</v>
      </c>
      <c r="C350" s="6">
        <f t="shared" si="24"/>
        <v>22</v>
      </c>
      <c r="D350" s="8">
        <v>1998</v>
      </c>
      <c r="E350" s="55">
        <v>44140.85528935185</v>
      </c>
      <c r="F350" s="62">
        <v>5</v>
      </c>
      <c r="G350" s="8">
        <v>1</v>
      </c>
      <c r="H350" s="8">
        <v>1</v>
      </c>
      <c r="I350" s="8">
        <v>2</v>
      </c>
      <c r="J350" s="8">
        <v>2</v>
      </c>
      <c r="K350" s="8">
        <v>0</v>
      </c>
      <c r="L350" s="8">
        <v>3</v>
      </c>
      <c r="M350" s="8">
        <v>0</v>
      </c>
      <c r="N350" s="8">
        <v>1</v>
      </c>
      <c r="O350" s="8">
        <v>2</v>
      </c>
      <c r="P350" s="8">
        <v>0</v>
      </c>
      <c r="Q350" s="8">
        <v>2</v>
      </c>
      <c r="R350" s="8">
        <v>0</v>
      </c>
      <c r="S350" s="8">
        <v>2</v>
      </c>
      <c r="T350" s="8">
        <v>2</v>
      </c>
      <c r="U350" s="8">
        <v>0</v>
      </c>
      <c r="V350" s="8">
        <v>1</v>
      </c>
      <c r="W350" s="8">
        <v>3</v>
      </c>
      <c r="X350" s="8">
        <v>1</v>
      </c>
      <c r="Y350" s="8">
        <v>0</v>
      </c>
      <c r="Z350" s="20">
        <v>1</v>
      </c>
      <c r="AA350" s="8">
        <v>10</v>
      </c>
      <c r="AB350" s="8">
        <v>10</v>
      </c>
      <c r="AC350" s="8">
        <v>2</v>
      </c>
      <c r="AD350" s="8">
        <v>3</v>
      </c>
      <c r="AE350" s="8">
        <v>5</v>
      </c>
      <c r="AF350" s="8">
        <v>3</v>
      </c>
      <c r="AG350" s="8">
        <v>5</v>
      </c>
      <c r="AH350" s="8">
        <v>5</v>
      </c>
      <c r="AI350" s="8">
        <v>4</v>
      </c>
      <c r="AJ350" s="8">
        <v>7</v>
      </c>
      <c r="AK350" s="8">
        <v>10</v>
      </c>
      <c r="AL350" s="8">
        <v>6</v>
      </c>
      <c r="AM350" s="8">
        <v>8</v>
      </c>
      <c r="AN350" s="8">
        <v>6</v>
      </c>
      <c r="AO350" s="8">
        <v>11</v>
      </c>
      <c r="AP350" s="8">
        <v>6</v>
      </c>
      <c r="AQ350" s="8">
        <v>5</v>
      </c>
      <c r="AR350" s="8">
        <v>5</v>
      </c>
      <c r="AS350" s="8">
        <v>4</v>
      </c>
      <c r="AT350" s="8">
        <v>3</v>
      </c>
      <c r="AU350" s="8">
        <v>35</v>
      </c>
      <c r="AV350" s="11">
        <f t="shared" si="22"/>
        <v>24</v>
      </c>
      <c r="AW350" s="11">
        <f t="shared" si="23"/>
        <v>118</v>
      </c>
      <c r="AX350" s="11">
        <f t="shared" si="25"/>
        <v>21</v>
      </c>
      <c r="AY350" s="9"/>
      <c r="AZ350" s="9"/>
      <c r="BA350" s="9"/>
      <c r="BB350" s="9"/>
      <c r="BC350" s="9"/>
      <c r="BD350" s="49"/>
    </row>
    <row r="351" spans="1:56" ht="13.2">
      <c r="A351" s="1">
        <v>22846</v>
      </c>
      <c r="B351" s="8">
        <v>0</v>
      </c>
      <c r="C351" s="6">
        <f t="shared" si="24"/>
        <v>24</v>
      </c>
      <c r="D351" s="8">
        <v>1996</v>
      </c>
      <c r="E351" s="55">
        <v>44140.860462962963</v>
      </c>
      <c r="F351" s="62">
        <v>12</v>
      </c>
      <c r="G351" s="8">
        <v>1</v>
      </c>
      <c r="H351" s="8">
        <v>0</v>
      </c>
      <c r="I351" s="8">
        <v>0</v>
      </c>
      <c r="J351" s="8">
        <v>2</v>
      </c>
      <c r="K351" s="8">
        <v>1</v>
      </c>
      <c r="L351" s="8">
        <v>2</v>
      </c>
      <c r="M351" s="8">
        <v>1</v>
      </c>
      <c r="N351" s="8">
        <v>0</v>
      </c>
      <c r="O351" s="8">
        <v>0</v>
      </c>
      <c r="P351" s="8">
        <v>1</v>
      </c>
      <c r="Q351" s="8">
        <v>1</v>
      </c>
      <c r="R351" s="8">
        <v>0</v>
      </c>
      <c r="S351" s="8">
        <v>2</v>
      </c>
      <c r="T351" s="8">
        <v>1</v>
      </c>
      <c r="U351" s="8">
        <v>2</v>
      </c>
      <c r="V351" s="8">
        <v>0</v>
      </c>
      <c r="W351" s="8">
        <v>0</v>
      </c>
      <c r="X351" s="8">
        <v>2</v>
      </c>
      <c r="Y351" s="8">
        <v>1</v>
      </c>
      <c r="Z351" s="20">
        <v>1</v>
      </c>
      <c r="AA351" s="8">
        <v>5</v>
      </c>
      <c r="AB351" s="8">
        <v>5</v>
      </c>
      <c r="AC351" s="8">
        <v>3</v>
      </c>
      <c r="AD351" s="8">
        <v>3</v>
      </c>
      <c r="AE351" s="8">
        <v>4</v>
      </c>
      <c r="AF351" s="8">
        <v>4</v>
      </c>
      <c r="AG351" s="8">
        <v>3</v>
      </c>
      <c r="AH351" s="8">
        <v>3</v>
      </c>
      <c r="AI351" s="8">
        <v>5</v>
      </c>
      <c r="AJ351" s="8">
        <v>3</v>
      </c>
      <c r="AK351" s="8">
        <v>3</v>
      </c>
      <c r="AL351" s="8">
        <v>3</v>
      </c>
      <c r="AM351" s="8">
        <v>6</v>
      </c>
      <c r="AN351" s="8">
        <v>3</v>
      </c>
      <c r="AO351" s="8">
        <v>6</v>
      </c>
      <c r="AP351" s="8">
        <v>2</v>
      </c>
      <c r="AQ351" s="8">
        <v>5</v>
      </c>
      <c r="AR351" s="8">
        <v>2</v>
      </c>
      <c r="AS351" s="8">
        <v>7</v>
      </c>
      <c r="AT351" s="8">
        <v>5</v>
      </c>
      <c r="AU351" s="8">
        <v>4</v>
      </c>
      <c r="AV351" s="11">
        <f t="shared" si="22"/>
        <v>18</v>
      </c>
      <c r="AW351" s="11">
        <f t="shared" si="23"/>
        <v>80</v>
      </c>
      <c r="AX351" s="11">
        <f t="shared" si="25"/>
        <v>14</v>
      </c>
      <c r="AY351" s="9"/>
      <c r="AZ351" s="9"/>
      <c r="BA351" s="9"/>
      <c r="BB351" s="9"/>
      <c r="BC351" s="9"/>
      <c r="BD351" s="49"/>
    </row>
    <row r="352" spans="1:56" ht="13.2">
      <c r="A352" s="1">
        <v>22853</v>
      </c>
      <c r="B352" s="8">
        <v>1</v>
      </c>
      <c r="C352" s="6">
        <f t="shared" si="24"/>
        <v>20</v>
      </c>
      <c r="D352" s="8">
        <v>2000</v>
      </c>
      <c r="E352" s="55">
        <v>44140.865636574075</v>
      </c>
      <c r="F352" s="62">
        <v>3</v>
      </c>
      <c r="G352" s="8">
        <v>2</v>
      </c>
      <c r="H352" s="8">
        <v>3</v>
      </c>
      <c r="I352" s="8">
        <v>2</v>
      </c>
      <c r="J352" s="8">
        <v>2</v>
      </c>
      <c r="K352" s="8">
        <v>2</v>
      </c>
      <c r="L352" s="8">
        <v>2</v>
      </c>
      <c r="M352" s="8">
        <v>0</v>
      </c>
      <c r="N352" s="8">
        <v>2</v>
      </c>
      <c r="O352" s="8">
        <v>2</v>
      </c>
      <c r="P352" s="8">
        <v>3</v>
      </c>
      <c r="Q352" s="8">
        <v>2</v>
      </c>
      <c r="R352" s="8">
        <v>0</v>
      </c>
      <c r="S352" s="8">
        <v>1</v>
      </c>
      <c r="T352" s="8">
        <v>2</v>
      </c>
      <c r="U352" s="8">
        <v>2</v>
      </c>
      <c r="V352" s="8">
        <v>1</v>
      </c>
      <c r="W352" s="8">
        <v>2</v>
      </c>
      <c r="X352" s="8">
        <v>1</v>
      </c>
      <c r="Y352" s="8">
        <v>1</v>
      </c>
      <c r="Z352" s="20">
        <v>0</v>
      </c>
      <c r="AA352" s="8">
        <v>4</v>
      </c>
      <c r="AB352" s="8">
        <v>4</v>
      </c>
      <c r="AC352" s="8">
        <v>4</v>
      </c>
      <c r="AD352" s="8">
        <v>5</v>
      </c>
      <c r="AE352" s="8">
        <v>8</v>
      </c>
      <c r="AF352" s="8">
        <v>2</v>
      </c>
      <c r="AG352" s="8">
        <v>3</v>
      </c>
      <c r="AH352" s="8">
        <v>8</v>
      </c>
      <c r="AI352" s="8">
        <v>5</v>
      </c>
      <c r="AJ352" s="8">
        <v>11</v>
      </c>
      <c r="AK352" s="8">
        <v>29</v>
      </c>
      <c r="AL352" s="8">
        <v>6</v>
      </c>
      <c r="AM352" s="8">
        <v>4</v>
      </c>
      <c r="AN352" s="8">
        <v>3</v>
      </c>
      <c r="AO352" s="8">
        <v>7</v>
      </c>
      <c r="AP352" s="8">
        <v>3</v>
      </c>
      <c r="AQ352" s="8">
        <v>7</v>
      </c>
      <c r="AR352" s="8">
        <v>6</v>
      </c>
      <c r="AS352" s="8">
        <v>3</v>
      </c>
      <c r="AT352" s="8">
        <v>3</v>
      </c>
      <c r="AU352" s="8">
        <v>-11</v>
      </c>
      <c r="AV352" s="11">
        <f t="shared" si="22"/>
        <v>32</v>
      </c>
      <c r="AW352" s="11">
        <f t="shared" si="23"/>
        <v>125</v>
      </c>
      <c r="AX352" s="11">
        <f t="shared" si="25"/>
        <v>25</v>
      </c>
      <c r="AY352" s="9"/>
      <c r="AZ352" s="9"/>
      <c r="BA352" s="9"/>
      <c r="BB352" s="9"/>
      <c r="BC352" s="9"/>
      <c r="BD352" s="49"/>
    </row>
    <row r="353" spans="1:56" ht="13.2">
      <c r="A353" s="1">
        <v>22858</v>
      </c>
      <c r="B353" s="8">
        <v>0</v>
      </c>
      <c r="C353" s="6">
        <f t="shared" si="24"/>
        <v>40</v>
      </c>
      <c r="D353" s="8">
        <v>1980</v>
      </c>
      <c r="E353" s="55">
        <v>44140.879814814813</v>
      </c>
      <c r="F353" s="62">
        <v>7</v>
      </c>
      <c r="G353" s="8">
        <v>3</v>
      </c>
      <c r="H353" s="8">
        <v>3</v>
      </c>
      <c r="I353" s="8">
        <v>2</v>
      </c>
      <c r="J353" s="8">
        <v>2</v>
      </c>
      <c r="K353" s="8">
        <v>2</v>
      </c>
      <c r="L353" s="8">
        <v>1</v>
      </c>
      <c r="M353" s="8">
        <v>1</v>
      </c>
      <c r="N353" s="8">
        <v>3</v>
      </c>
      <c r="O353" s="8">
        <v>2</v>
      </c>
      <c r="P353" s="8">
        <v>3</v>
      </c>
      <c r="Q353" s="8">
        <v>3</v>
      </c>
      <c r="R353" s="8">
        <v>1</v>
      </c>
      <c r="S353" s="8">
        <v>1</v>
      </c>
      <c r="T353" s="8">
        <v>1</v>
      </c>
      <c r="U353" s="8">
        <v>3</v>
      </c>
      <c r="V353" s="8">
        <v>2</v>
      </c>
      <c r="W353" s="8">
        <v>3</v>
      </c>
      <c r="X353" s="8">
        <v>2</v>
      </c>
      <c r="Y353" s="8">
        <v>1</v>
      </c>
      <c r="Z353" s="20">
        <v>0</v>
      </c>
      <c r="AA353" s="8">
        <v>4</v>
      </c>
      <c r="AB353" s="8">
        <v>12</v>
      </c>
      <c r="AC353" s="8">
        <v>8</v>
      </c>
      <c r="AD353" s="8">
        <v>9</v>
      </c>
      <c r="AE353" s="8">
        <v>6</v>
      </c>
      <c r="AF353" s="8">
        <v>4</v>
      </c>
      <c r="AG353" s="8">
        <v>8</v>
      </c>
      <c r="AH353" s="8">
        <v>3</v>
      </c>
      <c r="AI353" s="8">
        <v>3</v>
      </c>
      <c r="AJ353" s="8">
        <v>2</v>
      </c>
      <c r="AK353" s="8">
        <v>3</v>
      </c>
      <c r="AL353" s="8">
        <v>3</v>
      </c>
      <c r="AM353" s="8">
        <v>3</v>
      </c>
      <c r="AN353" s="8">
        <v>5</v>
      </c>
      <c r="AO353" s="8">
        <v>3</v>
      </c>
      <c r="AP353" s="8">
        <v>2</v>
      </c>
      <c r="AQ353" s="8">
        <v>3</v>
      </c>
      <c r="AR353" s="8">
        <v>5</v>
      </c>
      <c r="AS353" s="8">
        <v>2</v>
      </c>
      <c r="AT353" s="8">
        <v>2</v>
      </c>
      <c r="AU353" s="8">
        <v>-11</v>
      </c>
      <c r="AV353" s="11">
        <f t="shared" si="22"/>
        <v>39</v>
      </c>
      <c r="AW353" s="11">
        <f t="shared" si="23"/>
        <v>90</v>
      </c>
      <c r="AX353" s="11">
        <f t="shared" si="25"/>
        <v>29</v>
      </c>
      <c r="AY353" s="9"/>
      <c r="AZ353" s="9"/>
      <c r="BA353" s="9"/>
      <c r="BB353" s="9"/>
      <c r="BC353" s="9"/>
      <c r="BD353" s="49"/>
    </row>
    <row r="354" spans="1:56" ht="13.2">
      <c r="A354" s="1">
        <v>22863</v>
      </c>
      <c r="B354" s="8">
        <v>0</v>
      </c>
      <c r="C354" s="6">
        <f t="shared" si="24"/>
        <v>17</v>
      </c>
      <c r="D354" s="8">
        <v>2003</v>
      </c>
      <c r="E354" s="55">
        <v>44140.902384259258</v>
      </c>
      <c r="F354" s="62">
        <v>4.5</v>
      </c>
      <c r="G354" s="8">
        <v>3</v>
      </c>
      <c r="H354" s="8">
        <v>2</v>
      </c>
      <c r="I354" s="8">
        <v>2</v>
      </c>
      <c r="J354" s="8">
        <v>2</v>
      </c>
      <c r="K354" s="8">
        <v>0</v>
      </c>
      <c r="L354" s="8">
        <v>2</v>
      </c>
      <c r="M354" s="8">
        <v>1</v>
      </c>
      <c r="N354" s="8">
        <v>0</v>
      </c>
      <c r="O354" s="8">
        <v>1</v>
      </c>
      <c r="P354" s="8">
        <v>1</v>
      </c>
      <c r="Q354" s="8">
        <v>2</v>
      </c>
      <c r="R354" s="8">
        <v>1</v>
      </c>
      <c r="S354" s="8">
        <v>2</v>
      </c>
      <c r="T354" s="8">
        <v>2</v>
      </c>
      <c r="U354" s="8">
        <v>3</v>
      </c>
      <c r="V354" s="8">
        <v>2</v>
      </c>
      <c r="W354" s="8">
        <v>3</v>
      </c>
      <c r="X354" s="8">
        <v>2</v>
      </c>
      <c r="Y354" s="8">
        <v>2</v>
      </c>
      <c r="Z354" s="20">
        <v>2</v>
      </c>
      <c r="AA354" s="8">
        <v>4</v>
      </c>
      <c r="AB354" s="8">
        <v>7</v>
      </c>
      <c r="AC354" s="8">
        <v>4</v>
      </c>
      <c r="AD354" s="8">
        <v>4</v>
      </c>
      <c r="AE354" s="8">
        <v>6</v>
      </c>
      <c r="AF354" s="8">
        <v>3</v>
      </c>
      <c r="AG354" s="8">
        <v>5</v>
      </c>
      <c r="AH354" s="8">
        <v>5</v>
      </c>
      <c r="AI354" s="8">
        <v>5</v>
      </c>
      <c r="AJ354" s="8">
        <v>5</v>
      </c>
      <c r="AK354" s="8">
        <v>5</v>
      </c>
      <c r="AL354" s="8">
        <v>9</v>
      </c>
      <c r="AM354" s="8">
        <v>4</v>
      </c>
      <c r="AN354" s="8">
        <v>3</v>
      </c>
      <c r="AO354" s="8">
        <v>5</v>
      </c>
      <c r="AP354" s="8">
        <v>3</v>
      </c>
      <c r="AQ354" s="8">
        <v>4</v>
      </c>
      <c r="AR354" s="8">
        <v>3</v>
      </c>
      <c r="AS354" s="8">
        <v>5</v>
      </c>
      <c r="AT354" s="8">
        <v>3</v>
      </c>
      <c r="AU354" s="8">
        <v>-11</v>
      </c>
      <c r="AV354" s="11">
        <f t="shared" si="22"/>
        <v>35</v>
      </c>
      <c r="AW354" s="11">
        <f t="shared" si="23"/>
        <v>92</v>
      </c>
      <c r="AX354" s="11">
        <f t="shared" si="25"/>
        <v>27</v>
      </c>
      <c r="AY354" s="9"/>
      <c r="AZ354" s="9"/>
      <c r="BA354" s="9"/>
      <c r="BB354" s="9"/>
      <c r="BC354" s="9"/>
      <c r="BD354" s="49"/>
    </row>
    <row r="355" spans="1:56" ht="13.2">
      <c r="A355" s="1">
        <v>22864</v>
      </c>
      <c r="B355" s="8">
        <v>0</v>
      </c>
      <c r="C355" s="6">
        <f t="shared" si="24"/>
        <v>22</v>
      </c>
      <c r="D355" s="8">
        <v>1998</v>
      </c>
      <c r="E355" s="55">
        <v>44140.905694444446</v>
      </c>
      <c r="F355" s="62">
        <v>10</v>
      </c>
      <c r="G355" s="8">
        <v>3</v>
      </c>
      <c r="H355" s="8">
        <v>1</v>
      </c>
      <c r="I355" s="8">
        <v>3</v>
      </c>
      <c r="J355" s="8">
        <v>3</v>
      </c>
      <c r="K355" s="8">
        <v>2</v>
      </c>
      <c r="L355" s="8">
        <v>2</v>
      </c>
      <c r="M355" s="8">
        <v>2</v>
      </c>
      <c r="N355" s="8">
        <v>2</v>
      </c>
      <c r="O355" s="8">
        <v>2</v>
      </c>
      <c r="P355" s="8">
        <v>2</v>
      </c>
      <c r="Q355" s="8">
        <v>3</v>
      </c>
      <c r="R355" s="8">
        <v>1</v>
      </c>
      <c r="S355" s="8">
        <v>2</v>
      </c>
      <c r="T355" s="8">
        <v>2</v>
      </c>
      <c r="U355" s="8">
        <v>2</v>
      </c>
      <c r="V355" s="8">
        <v>2</v>
      </c>
      <c r="W355" s="8">
        <v>3</v>
      </c>
      <c r="X355" s="8">
        <v>1</v>
      </c>
      <c r="Y355" s="8">
        <v>1</v>
      </c>
      <c r="Z355" s="20">
        <v>2</v>
      </c>
      <c r="AA355" s="8">
        <v>8</v>
      </c>
      <c r="AB355" s="8">
        <v>12</v>
      </c>
      <c r="AC355" s="8">
        <v>13</v>
      </c>
      <c r="AD355" s="8">
        <v>2</v>
      </c>
      <c r="AE355" s="8">
        <v>7</v>
      </c>
      <c r="AF355" s="8">
        <v>9</v>
      </c>
      <c r="AG355" s="8">
        <v>16</v>
      </c>
      <c r="AH355" s="8">
        <v>9</v>
      </c>
      <c r="AI355" s="8">
        <v>53</v>
      </c>
      <c r="AJ355" s="8">
        <v>10</v>
      </c>
      <c r="AK355" s="8">
        <v>9</v>
      </c>
      <c r="AL355" s="8">
        <v>13</v>
      </c>
      <c r="AM355" s="8">
        <v>14</v>
      </c>
      <c r="AN355" s="8">
        <v>13</v>
      </c>
      <c r="AO355" s="8">
        <v>14</v>
      </c>
      <c r="AP355" s="8">
        <v>4</v>
      </c>
      <c r="AQ355" s="8">
        <v>3</v>
      </c>
      <c r="AR355" s="8">
        <v>8</v>
      </c>
      <c r="AS355" s="8">
        <v>8</v>
      </c>
      <c r="AT355" s="8">
        <v>6</v>
      </c>
      <c r="AU355" s="8">
        <v>-9</v>
      </c>
      <c r="AV355" s="11">
        <f t="shared" si="22"/>
        <v>41</v>
      </c>
      <c r="AW355" s="11">
        <f t="shared" si="23"/>
        <v>231</v>
      </c>
      <c r="AX355" s="11">
        <f t="shared" si="25"/>
        <v>32</v>
      </c>
      <c r="AY355" s="9"/>
      <c r="AZ355" s="9"/>
      <c r="BA355" s="9"/>
      <c r="BB355" s="9"/>
      <c r="BC355" s="9"/>
      <c r="BD355" s="49"/>
    </row>
    <row r="356" spans="1:56" ht="13.2">
      <c r="A356" s="1">
        <v>22869</v>
      </c>
      <c r="B356" s="8">
        <v>1</v>
      </c>
      <c r="C356" s="6">
        <f t="shared" si="24"/>
        <v>14</v>
      </c>
      <c r="D356" s="8">
        <v>2006</v>
      </c>
      <c r="E356" s="55">
        <v>44140.977476851855</v>
      </c>
      <c r="F356" s="62">
        <v>5</v>
      </c>
      <c r="G356" s="8">
        <v>2</v>
      </c>
      <c r="H356" s="8">
        <v>0</v>
      </c>
      <c r="I356" s="8">
        <v>2</v>
      </c>
      <c r="J356" s="8">
        <v>1</v>
      </c>
      <c r="K356" s="8">
        <v>1</v>
      </c>
      <c r="L356" s="8">
        <v>0</v>
      </c>
      <c r="M356" s="8">
        <v>0</v>
      </c>
      <c r="N356" s="8">
        <v>2</v>
      </c>
      <c r="O356" s="8">
        <v>2</v>
      </c>
      <c r="P356" s="8">
        <v>3</v>
      </c>
      <c r="Q356" s="8">
        <v>2</v>
      </c>
      <c r="R356" s="8">
        <v>0</v>
      </c>
      <c r="S356" s="8">
        <v>1</v>
      </c>
      <c r="T356" s="8">
        <v>2</v>
      </c>
      <c r="U356" s="8">
        <v>2</v>
      </c>
      <c r="V356" s="8">
        <v>3</v>
      </c>
      <c r="W356" s="8">
        <v>2</v>
      </c>
      <c r="X356" s="8">
        <v>3</v>
      </c>
      <c r="Y356" s="8">
        <v>1</v>
      </c>
      <c r="Z356" s="20">
        <v>1</v>
      </c>
      <c r="AA356" s="8">
        <v>6</v>
      </c>
      <c r="AB356" s="8">
        <v>11</v>
      </c>
      <c r="AC356" s="8">
        <v>7</v>
      </c>
      <c r="AD356" s="8">
        <v>5</v>
      </c>
      <c r="AE356" s="8">
        <v>11</v>
      </c>
      <c r="AF356" s="8">
        <v>4</v>
      </c>
      <c r="AG356" s="8">
        <v>5</v>
      </c>
      <c r="AH356" s="8">
        <v>5</v>
      </c>
      <c r="AI356" s="8">
        <v>39</v>
      </c>
      <c r="AJ356" s="8">
        <v>8</v>
      </c>
      <c r="AK356" s="8">
        <v>13</v>
      </c>
      <c r="AL356" s="8">
        <v>5</v>
      </c>
      <c r="AM356" s="8">
        <v>6</v>
      </c>
      <c r="AN356" s="8">
        <v>10</v>
      </c>
      <c r="AO356" s="8">
        <v>7</v>
      </c>
      <c r="AP356" s="8">
        <v>4</v>
      </c>
      <c r="AQ356" s="8">
        <v>114</v>
      </c>
      <c r="AR356" s="8">
        <v>7</v>
      </c>
      <c r="AS356" s="8">
        <v>3</v>
      </c>
      <c r="AT356" s="8">
        <v>7</v>
      </c>
      <c r="AU356" s="8">
        <v>22</v>
      </c>
      <c r="AV356" s="11">
        <f t="shared" si="22"/>
        <v>30</v>
      </c>
      <c r="AW356" s="11">
        <f t="shared" si="23"/>
        <v>277</v>
      </c>
      <c r="AX356" s="11">
        <f t="shared" si="25"/>
        <v>25</v>
      </c>
      <c r="AY356" s="9"/>
      <c r="AZ356" s="9"/>
      <c r="BA356" s="9"/>
      <c r="BB356" s="9"/>
      <c r="BC356" s="9"/>
      <c r="BD356" s="49"/>
    </row>
    <row r="357" spans="1:56" ht="13.2">
      <c r="A357" s="1">
        <v>22872</v>
      </c>
      <c r="B357" s="8">
        <v>1</v>
      </c>
      <c r="C357" s="6">
        <f t="shared" si="24"/>
        <v>17</v>
      </c>
      <c r="D357" s="8">
        <v>2003</v>
      </c>
      <c r="E357" s="55">
        <v>44141.004745370374</v>
      </c>
      <c r="F357" s="62">
        <v>15</v>
      </c>
      <c r="G357" s="8">
        <v>3</v>
      </c>
      <c r="H357" s="8">
        <v>1</v>
      </c>
      <c r="I357" s="8">
        <v>2</v>
      </c>
      <c r="J357" s="8">
        <v>0</v>
      </c>
      <c r="K357" s="8">
        <v>3</v>
      </c>
      <c r="L357" s="8">
        <v>1</v>
      </c>
      <c r="M357" s="8">
        <v>0</v>
      </c>
      <c r="N357" s="8">
        <v>0</v>
      </c>
      <c r="O357" s="8">
        <v>3</v>
      </c>
      <c r="P357" s="8">
        <v>3</v>
      </c>
      <c r="Q357" s="8">
        <v>3</v>
      </c>
      <c r="R357" s="8">
        <v>0</v>
      </c>
      <c r="S357" s="8">
        <v>1</v>
      </c>
      <c r="T357" s="8">
        <v>3</v>
      </c>
      <c r="U357" s="8">
        <v>0</v>
      </c>
      <c r="V357" s="8">
        <v>3</v>
      </c>
      <c r="W357" s="8">
        <v>3</v>
      </c>
      <c r="X357" s="8">
        <v>3</v>
      </c>
      <c r="Y357" s="8">
        <v>3</v>
      </c>
      <c r="Z357" s="20">
        <v>3</v>
      </c>
      <c r="AA357" s="8">
        <v>16</v>
      </c>
      <c r="AB357" s="8">
        <v>5</v>
      </c>
      <c r="AC357" s="8">
        <v>5</v>
      </c>
      <c r="AD357" s="8">
        <v>2</v>
      </c>
      <c r="AE357" s="8">
        <v>4</v>
      </c>
      <c r="AF357" s="8">
        <v>7</v>
      </c>
      <c r="AG357" s="8">
        <v>7</v>
      </c>
      <c r="AH357" s="8">
        <v>4</v>
      </c>
      <c r="AI357" s="8">
        <v>3</v>
      </c>
      <c r="AJ357" s="8">
        <v>4</v>
      </c>
      <c r="AK357" s="8">
        <v>3</v>
      </c>
      <c r="AL357" s="8">
        <v>11</v>
      </c>
      <c r="AM357" s="8">
        <v>12</v>
      </c>
      <c r="AN357" s="8">
        <v>4</v>
      </c>
      <c r="AO357" s="8">
        <v>8</v>
      </c>
      <c r="AP357" s="8">
        <v>3</v>
      </c>
      <c r="AQ357" s="8">
        <v>4</v>
      </c>
      <c r="AR357" s="8">
        <v>3</v>
      </c>
      <c r="AS357" s="8">
        <v>3</v>
      </c>
      <c r="AT357" s="8">
        <v>44</v>
      </c>
      <c r="AU357" s="8">
        <v>34</v>
      </c>
      <c r="AV357" s="11">
        <f t="shared" si="22"/>
        <v>38</v>
      </c>
      <c r="AW357" s="11">
        <f t="shared" si="23"/>
        <v>152</v>
      </c>
      <c r="AX357" s="11">
        <f t="shared" si="25"/>
        <v>34</v>
      </c>
      <c r="AY357" s="9"/>
      <c r="AZ357" s="9"/>
      <c r="BA357" s="9"/>
      <c r="BB357" s="9"/>
      <c r="BC357" s="9"/>
      <c r="BD357" s="49"/>
    </row>
    <row r="358" spans="1:56" ht="13.2">
      <c r="A358" s="1">
        <v>22896</v>
      </c>
      <c r="B358" s="8">
        <v>1</v>
      </c>
      <c r="C358" s="6">
        <f t="shared" si="24"/>
        <v>17</v>
      </c>
      <c r="D358" s="8">
        <v>2003</v>
      </c>
      <c r="E358" s="55">
        <v>44141.443391203706</v>
      </c>
      <c r="F358" s="62">
        <v>10</v>
      </c>
      <c r="G358" s="8">
        <v>3</v>
      </c>
      <c r="H358" s="8">
        <v>1</v>
      </c>
      <c r="I358" s="8">
        <v>0</v>
      </c>
      <c r="J358" s="8">
        <v>2</v>
      </c>
      <c r="K358" s="8">
        <v>2</v>
      </c>
      <c r="L358" s="8">
        <v>2</v>
      </c>
      <c r="M358" s="8">
        <v>1</v>
      </c>
      <c r="N358" s="8">
        <v>2</v>
      </c>
      <c r="O358" s="8">
        <v>2</v>
      </c>
      <c r="P358" s="8">
        <v>2</v>
      </c>
      <c r="Q358" s="8">
        <v>2</v>
      </c>
      <c r="R358" s="8">
        <v>1</v>
      </c>
      <c r="S358" s="8">
        <v>1</v>
      </c>
      <c r="T358" s="8">
        <v>3</v>
      </c>
      <c r="U358" s="8">
        <v>2</v>
      </c>
      <c r="V358" s="8">
        <v>2</v>
      </c>
      <c r="W358" s="8">
        <v>0</v>
      </c>
      <c r="X358" s="8">
        <v>3</v>
      </c>
      <c r="Y358" s="8">
        <v>3</v>
      </c>
      <c r="Z358" s="20">
        <v>2</v>
      </c>
      <c r="AA358" s="8">
        <v>3</v>
      </c>
      <c r="AB358" s="8">
        <v>4</v>
      </c>
      <c r="AC358" s="8">
        <v>3</v>
      </c>
      <c r="AD358" s="8">
        <v>2</v>
      </c>
      <c r="AE358" s="8">
        <v>7</v>
      </c>
      <c r="AF358" s="8">
        <v>3</v>
      </c>
      <c r="AG358" s="8">
        <v>4</v>
      </c>
      <c r="AH358" s="8">
        <v>4</v>
      </c>
      <c r="AI358" s="8">
        <v>3</v>
      </c>
      <c r="AJ358" s="8">
        <v>7</v>
      </c>
      <c r="AK358" s="8">
        <v>3</v>
      </c>
      <c r="AL358" s="8">
        <v>9</v>
      </c>
      <c r="AM358" s="8">
        <v>93</v>
      </c>
      <c r="AN358" s="8">
        <v>4</v>
      </c>
      <c r="AO358" s="8">
        <v>7</v>
      </c>
      <c r="AP358" s="8">
        <v>3</v>
      </c>
      <c r="AQ358" s="8">
        <v>3</v>
      </c>
      <c r="AR358" s="8">
        <v>2</v>
      </c>
      <c r="AS358" s="8">
        <v>2</v>
      </c>
      <c r="AT358" s="8">
        <v>3</v>
      </c>
      <c r="AU358" s="8">
        <v>12</v>
      </c>
      <c r="AV358" s="11">
        <f t="shared" si="22"/>
        <v>36</v>
      </c>
      <c r="AW358" s="11">
        <f t="shared" si="23"/>
        <v>169</v>
      </c>
      <c r="AX358" s="11">
        <f t="shared" si="25"/>
        <v>28</v>
      </c>
      <c r="AY358" s="9"/>
      <c r="AZ358" s="9"/>
      <c r="BA358" s="9"/>
      <c r="BB358" s="9"/>
      <c r="BC358" s="9"/>
      <c r="BD358" s="49"/>
    </row>
    <row r="359" spans="1:56" ht="13.2">
      <c r="A359" s="1">
        <v>22911</v>
      </c>
      <c r="B359" s="8">
        <v>1</v>
      </c>
      <c r="C359" s="6">
        <f t="shared" si="24"/>
        <v>20</v>
      </c>
      <c r="D359" s="8">
        <v>2000</v>
      </c>
      <c r="E359" s="55">
        <v>44141.557349537034</v>
      </c>
      <c r="F359" s="62">
        <v>15</v>
      </c>
      <c r="G359" s="8">
        <v>3</v>
      </c>
      <c r="H359" s="8">
        <v>2</v>
      </c>
      <c r="I359" s="8">
        <v>1</v>
      </c>
      <c r="J359" s="8">
        <v>3</v>
      </c>
      <c r="K359" s="8">
        <v>3</v>
      </c>
      <c r="L359" s="8">
        <v>3</v>
      </c>
      <c r="M359" s="8">
        <v>3</v>
      </c>
      <c r="N359" s="8">
        <v>3</v>
      </c>
      <c r="O359" s="8">
        <v>3</v>
      </c>
      <c r="P359" s="8">
        <v>3</v>
      </c>
      <c r="Q359" s="8">
        <v>2</v>
      </c>
      <c r="R359" s="8">
        <v>2</v>
      </c>
      <c r="S359" s="8">
        <v>3</v>
      </c>
      <c r="T359" s="8">
        <v>3</v>
      </c>
      <c r="U359" s="8">
        <v>3</v>
      </c>
      <c r="V359" s="8">
        <v>3</v>
      </c>
      <c r="W359" s="8">
        <v>3</v>
      </c>
      <c r="X359" s="8">
        <v>3</v>
      </c>
      <c r="Y359" s="8">
        <v>3</v>
      </c>
      <c r="Z359" s="20">
        <v>2</v>
      </c>
      <c r="AA359" s="8">
        <v>3</v>
      </c>
      <c r="AB359" s="8">
        <v>6</v>
      </c>
      <c r="AC359" s="8">
        <v>5</v>
      </c>
      <c r="AD359" s="8">
        <v>1</v>
      </c>
      <c r="AE359" s="8">
        <v>4</v>
      </c>
      <c r="AF359" s="8">
        <v>2</v>
      </c>
      <c r="AG359" s="8">
        <v>4</v>
      </c>
      <c r="AH359" s="8">
        <v>2</v>
      </c>
      <c r="AI359" s="8">
        <v>1</v>
      </c>
      <c r="AJ359" s="8">
        <v>2</v>
      </c>
      <c r="AK359" s="8">
        <v>5</v>
      </c>
      <c r="AL359" s="8">
        <v>5</v>
      </c>
      <c r="AM359" s="8">
        <v>6</v>
      </c>
      <c r="AN359" s="8">
        <v>3</v>
      </c>
      <c r="AO359" s="8">
        <v>7</v>
      </c>
      <c r="AP359" s="8">
        <v>2</v>
      </c>
      <c r="AQ359" s="8">
        <v>4</v>
      </c>
      <c r="AR359" s="8">
        <v>2</v>
      </c>
      <c r="AS359" s="8">
        <v>2</v>
      </c>
      <c r="AT359" s="8">
        <v>2</v>
      </c>
      <c r="AU359" s="8">
        <v>1</v>
      </c>
      <c r="AV359" s="11">
        <f t="shared" si="22"/>
        <v>54</v>
      </c>
      <c r="AW359" s="11">
        <f t="shared" si="23"/>
        <v>68</v>
      </c>
      <c r="AX359" s="11">
        <f t="shared" si="25"/>
        <v>41</v>
      </c>
      <c r="AY359" s="9"/>
      <c r="AZ359" s="9"/>
      <c r="BA359" s="9"/>
      <c r="BB359" s="9"/>
      <c r="BC359" s="9"/>
      <c r="BD359" s="49"/>
    </row>
    <row r="360" spans="1:56" ht="13.2">
      <c r="A360" s="1">
        <v>22932</v>
      </c>
      <c r="B360" s="8">
        <v>0</v>
      </c>
      <c r="C360" s="6">
        <f t="shared" si="24"/>
        <v>19</v>
      </c>
      <c r="D360" s="8">
        <v>2001</v>
      </c>
      <c r="E360" s="55">
        <v>44141.755567129629</v>
      </c>
      <c r="F360" s="62">
        <v>8</v>
      </c>
      <c r="G360" s="8">
        <v>2</v>
      </c>
      <c r="H360" s="8">
        <v>3</v>
      </c>
      <c r="I360" s="8">
        <v>0</v>
      </c>
      <c r="J360" s="8">
        <v>2</v>
      </c>
      <c r="K360" s="8">
        <v>2</v>
      </c>
      <c r="L360" s="8">
        <v>1</v>
      </c>
      <c r="M360" s="8">
        <v>2</v>
      </c>
      <c r="N360" s="8">
        <v>0</v>
      </c>
      <c r="O360" s="8">
        <v>1</v>
      </c>
      <c r="P360" s="8">
        <v>2</v>
      </c>
      <c r="Q360" s="8">
        <v>3</v>
      </c>
      <c r="R360" s="8">
        <v>1</v>
      </c>
      <c r="S360" s="8">
        <v>1</v>
      </c>
      <c r="T360" s="8">
        <v>2</v>
      </c>
      <c r="U360" s="8">
        <v>2</v>
      </c>
      <c r="V360" s="8">
        <v>2</v>
      </c>
      <c r="W360" s="8">
        <v>3</v>
      </c>
      <c r="X360" s="8">
        <v>3</v>
      </c>
      <c r="Y360" s="8">
        <v>3</v>
      </c>
      <c r="Z360" s="20">
        <v>2</v>
      </c>
      <c r="AA360" s="8">
        <v>3</v>
      </c>
      <c r="AB360" s="8">
        <v>6</v>
      </c>
      <c r="AC360" s="8">
        <v>3</v>
      </c>
      <c r="AD360" s="8">
        <v>2</v>
      </c>
      <c r="AE360" s="8">
        <v>8</v>
      </c>
      <c r="AF360" s="8">
        <v>2</v>
      </c>
      <c r="AG360" s="8">
        <v>7</v>
      </c>
      <c r="AH360" s="8">
        <v>7</v>
      </c>
      <c r="AI360" s="8">
        <v>2</v>
      </c>
      <c r="AJ360" s="8">
        <v>5</v>
      </c>
      <c r="AK360" s="8">
        <v>7</v>
      </c>
      <c r="AL360" s="8">
        <v>4</v>
      </c>
      <c r="AM360" s="8">
        <v>4</v>
      </c>
      <c r="AN360" s="8">
        <v>3</v>
      </c>
      <c r="AO360" s="8">
        <v>10</v>
      </c>
      <c r="AP360" s="8">
        <v>2</v>
      </c>
      <c r="AQ360" s="8">
        <v>7</v>
      </c>
      <c r="AR360" s="8">
        <v>4</v>
      </c>
      <c r="AS360" s="8">
        <v>3</v>
      </c>
      <c r="AT360" s="8">
        <v>6</v>
      </c>
      <c r="AU360" s="8">
        <v>-10</v>
      </c>
      <c r="AV360" s="11">
        <f t="shared" si="22"/>
        <v>37</v>
      </c>
      <c r="AW360" s="11">
        <f t="shared" si="23"/>
        <v>95</v>
      </c>
      <c r="AX360" s="11">
        <f t="shared" si="25"/>
        <v>28</v>
      </c>
      <c r="AY360" s="9"/>
      <c r="AZ360" s="9"/>
      <c r="BA360" s="9"/>
      <c r="BB360" s="9"/>
      <c r="BC360" s="9"/>
      <c r="BD360" s="49"/>
    </row>
    <row r="361" spans="1:56" ht="13.2">
      <c r="A361" s="1">
        <v>23012</v>
      </c>
      <c r="B361" s="8">
        <v>0</v>
      </c>
      <c r="C361" s="6">
        <f t="shared" si="24"/>
        <v>65</v>
      </c>
      <c r="D361" s="8">
        <v>1955</v>
      </c>
      <c r="E361" s="55">
        <v>44142.676504629628</v>
      </c>
      <c r="F361" s="66">
        <v>1</v>
      </c>
      <c r="G361" s="8">
        <v>1</v>
      </c>
      <c r="H361" s="8">
        <v>1</v>
      </c>
      <c r="I361" s="8">
        <v>0</v>
      </c>
      <c r="J361" s="8">
        <v>0</v>
      </c>
      <c r="K361" s="8">
        <v>0</v>
      </c>
      <c r="L361" s="8">
        <v>2</v>
      </c>
      <c r="M361" s="8">
        <v>1</v>
      </c>
      <c r="N361" s="8">
        <v>0</v>
      </c>
      <c r="O361" s="8">
        <v>0</v>
      </c>
      <c r="P361" s="8">
        <v>0</v>
      </c>
      <c r="Q361" s="8">
        <v>1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20">
        <v>1</v>
      </c>
      <c r="AA361" s="8">
        <v>6</v>
      </c>
      <c r="AB361" s="8">
        <v>6</v>
      </c>
      <c r="AC361" s="8">
        <v>8</v>
      </c>
      <c r="AD361" s="8">
        <v>4</v>
      </c>
      <c r="AE361" s="8">
        <v>9</v>
      </c>
      <c r="AF361" s="8">
        <v>8</v>
      </c>
      <c r="AG361" s="8">
        <v>4</v>
      </c>
      <c r="AH361" s="8">
        <v>4</v>
      </c>
      <c r="AI361" s="8">
        <v>3</v>
      </c>
      <c r="AJ361" s="8">
        <v>8</v>
      </c>
      <c r="AK361" s="8">
        <v>7</v>
      </c>
      <c r="AL361" s="8">
        <v>7</v>
      </c>
      <c r="AM361" s="8">
        <v>4</v>
      </c>
      <c r="AN361" s="8">
        <v>4</v>
      </c>
      <c r="AO361" s="8">
        <v>6</v>
      </c>
      <c r="AP361" s="8">
        <v>5</v>
      </c>
      <c r="AQ361" s="8">
        <v>12</v>
      </c>
      <c r="AR361" s="8">
        <v>7</v>
      </c>
      <c r="AS361" s="8">
        <v>4</v>
      </c>
      <c r="AT361" s="8">
        <v>14</v>
      </c>
      <c r="AU361" s="8">
        <v>-14</v>
      </c>
      <c r="AV361" s="11">
        <f t="shared" si="22"/>
        <v>8</v>
      </c>
      <c r="AW361" s="11">
        <f t="shared" si="23"/>
        <v>130</v>
      </c>
      <c r="AX361" s="11">
        <f t="shared" si="25"/>
        <v>5</v>
      </c>
      <c r="AY361" s="9"/>
      <c r="AZ361" s="9"/>
      <c r="BA361" s="9"/>
      <c r="BB361" s="9"/>
      <c r="BC361" s="9"/>
      <c r="BD361" s="49"/>
    </row>
    <row r="362" spans="1:56" ht="13.2">
      <c r="A362" s="1">
        <v>23068</v>
      </c>
      <c r="B362" s="8">
        <v>0</v>
      </c>
      <c r="C362" s="6">
        <f t="shared" si="24"/>
        <v>24</v>
      </c>
      <c r="D362" s="8">
        <v>1996</v>
      </c>
      <c r="E362" s="55">
        <v>44143.555555555555</v>
      </c>
      <c r="F362" s="62">
        <v>4</v>
      </c>
      <c r="G362" s="8">
        <v>1</v>
      </c>
      <c r="H362" s="8">
        <v>0</v>
      </c>
      <c r="I362" s="8">
        <v>0</v>
      </c>
      <c r="J362" s="8">
        <v>1</v>
      </c>
      <c r="K362" s="8">
        <v>0</v>
      </c>
      <c r="L362" s="8">
        <v>1</v>
      </c>
      <c r="M362" s="8">
        <v>0</v>
      </c>
      <c r="N362" s="8">
        <v>1</v>
      </c>
      <c r="O362" s="8">
        <v>0</v>
      </c>
      <c r="P362" s="8">
        <v>0</v>
      </c>
      <c r="Q362" s="8">
        <v>2</v>
      </c>
      <c r="R362" s="8">
        <v>0</v>
      </c>
      <c r="S362" s="8">
        <v>0</v>
      </c>
      <c r="T362" s="8">
        <v>0</v>
      </c>
      <c r="U362" s="8">
        <v>2</v>
      </c>
      <c r="V362" s="8">
        <v>0</v>
      </c>
      <c r="W362" s="8">
        <v>0</v>
      </c>
      <c r="X362" s="8">
        <v>0</v>
      </c>
      <c r="Y362" s="8">
        <v>0</v>
      </c>
      <c r="Z362" s="20">
        <v>0</v>
      </c>
      <c r="AA362" s="8">
        <v>5</v>
      </c>
      <c r="AB362" s="8">
        <v>4</v>
      </c>
      <c r="AC362" s="8">
        <v>2</v>
      </c>
      <c r="AD362" s="8">
        <v>2</v>
      </c>
      <c r="AE362" s="8">
        <v>3</v>
      </c>
      <c r="AF362" s="8">
        <v>3</v>
      </c>
      <c r="AG362" s="8">
        <v>2</v>
      </c>
      <c r="AH362" s="8">
        <v>4</v>
      </c>
      <c r="AI362" s="8">
        <v>2</v>
      </c>
      <c r="AJ362" s="8">
        <v>3</v>
      </c>
      <c r="AK362" s="8">
        <v>3</v>
      </c>
      <c r="AL362" s="8">
        <v>3</v>
      </c>
      <c r="AM362" s="8">
        <v>2</v>
      </c>
      <c r="AN362" s="8">
        <v>4</v>
      </c>
      <c r="AO362" s="8">
        <v>5</v>
      </c>
      <c r="AP362" s="8">
        <v>4</v>
      </c>
      <c r="AQ362" s="8">
        <v>4</v>
      </c>
      <c r="AR362" s="8">
        <v>3</v>
      </c>
      <c r="AS362" s="8">
        <v>3</v>
      </c>
      <c r="AT362" s="8">
        <v>2</v>
      </c>
      <c r="AU362" s="8">
        <v>-16</v>
      </c>
      <c r="AV362" s="11">
        <f t="shared" si="22"/>
        <v>8</v>
      </c>
      <c r="AW362" s="11">
        <f t="shared" si="23"/>
        <v>63</v>
      </c>
      <c r="AX362" s="11">
        <f t="shared" si="25"/>
        <v>5</v>
      </c>
      <c r="AY362" s="9"/>
      <c r="AZ362" s="9"/>
      <c r="BA362" s="9"/>
      <c r="BB362" s="9"/>
      <c r="BC362" s="9"/>
      <c r="BD362" s="49"/>
    </row>
    <row r="363" spans="1:56" ht="13.2">
      <c r="A363" s="1">
        <v>22868</v>
      </c>
      <c r="B363" s="8">
        <v>0</v>
      </c>
      <c r="C363" s="6">
        <f t="shared" si="24"/>
        <v>20</v>
      </c>
      <c r="D363" s="8">
        <v>2000</v>
      </c>
      <c r="E363" s="55">
        <v>44143.611180555556</v>
      </c>
      <c r="F363" s="62">
        <v>2</v>
      </c>
      <c r="G363" s="8">
        <v>3</v>
      </c>
      <c r="H363" s="8">
        <v>1</v>
      </c>
      <c r="I363" s="8">
        <v>1</v>
      </c>
      <c r="J363" s="8">
        <v>2</v>
      </c>
      <c r="K363" s="8">
        <v>3</v>
      </c>
      <c r="L363" s="8">
        <v>3</v>
      </c>
      <c r="M363" s="8">
        <v>0</v>
      </c>
      <c r="N363" s="8">
        <v>0</v>
      </c>
      <c r="O363" s="8">
        <v>2</v>
      </c>
      <c r="P363" s="8">
        <v>3</v>
      </c>
      <c r="Q363" s="8">
        <v>1</v>
      </c>
      <c r="R363" s="8">
        <v>0</v>
      </c>
      <c r="S363" s="8">
        <v>0</v>
      </c>
      <c r="T363" s="8">
        <v>2</v>
      </c>
      <c r="U363" s="8">
        <v>2</v>
      </c>
      <c r="V363" s="8">
        <v>3</v>
      </c>
      <c r="W363" s="8">
        <v>0</v>
      </c>
      <c r="X363" s="8">
        <v>2</v>
      </c>
      <c r="Y363" s="8">
        <v>1</v>
      </c>
      <c r="Z363" s="20">
        <v>1</v>
      </c>
      <c r="AA363" s="8">
        <v>2</v>
      </c>
      <c r="AB363" s="8">
        <v>5</v>
      </c>
      <c r="AC363" s="8">
        <v>4</v>
      </c>
      <c r="AD363" s="8">
        <v>3</v>
      </c>
      <c r="AE363" s="8">
        <v>4</v>
      </c>
      <c r="AF363" s="8">
        <v>3</v>
      </c>
      <c r="AG363" s="8">
        <v>5</v>
      </c>
      <c r="AH363" s="8">
        <v>3</v>
      </c>
      <c r="AI363" s="8">
        <v>3</v>
      </c>
      <c r="AJ363" s="8">
        <v>2</v>
      </c>
      <c r="AK363" s="8">
        <v>3</v>
      </c>
      <c r="AL363" s="8">
        <v>4</v>
      </c>
      <c r="AM363" s="8">
        <v>3</v>
      </c>
      <c r="AN363" s="8">
        <v>7</v>
      </c>
      <c r="AO363" s="8">
        <v>4</v>
      </c>
      <c r="AP363" s="8">
        <v>3</v>
      </c>
      <c r="AQ363" s="8">
        <v>5</v>
      </c>
      <c r="AR363" s="8">
        <v>4</v>
      </c>
      <c r="AS363" s="8">
        <v>4</v>
      </c>
      <c r="AT363" s="8">
        <v>3</v>
      </c>
      <c r="AU363" s="8">
        <v>42</v>
      </c>
      <c r="AV363" s="11">
        <f t="shared" si="22"/>
        <v>30</v>
      </c>
      <c r="AW363" s="11">
        <f t="shared" si="23"/>
        <v>74</v>
      </c>
      <c r="AX363" s="11">
        <f t="shared" si="25"/>
        <v>26</v>
      </c>
      <c r="AY363" s="9"/>
      <c r="AZ363" s="9"/>
      <c r="BA363" s="9"/>
      <c r="BB363" s="9"/>
      <c r="BC363" s="9"/>
      <c r="BD363" s="49"/>
    </row>
    <row r="364" spans="1:56" ht="13.2">
      <c r="A364" s="1">
        <v>23091</v>
      </c>
      <c r="B364" s="8">
        <v>0</v>
      </c>
      <c r="C364" s="6">
        <f t="shared" si="24"/>
        <v>31</v>
      </c>
      <c r="D364" s="8">
        <v>1989</v>
      </c>
      <c r="E364" s="55">
        <v>44143.702685185184</v>
      </c>
      <c r="F364" s="62">
        <v>2</v>
      </c>
      <c r="G364" s="8">
        <v>2</v>
      </c>
      <c r="H364" s="8">
        <v>2</v>
      </c>
      <c r="I364" s="8">
        <v>2</v>
      </c>
      <c r="J364" s="8">
        <v>0</v>
      </c>
      <c r="K364" s="8">
        <v>0</v>
      </c>
      <c r="L364" s="8">
        <v>2</v>
      </c>
      <c r="M364" s="8">
        <v>1</v>
      </c>
      <c r="N364" s="8">
        <v>0</v>
      </c>
      <c r="O364" s="8">
        <v>3</v>
      </c>
      <c r="P364" s="8">
        <v>2</v>
      </c>
      <c r="Q364" s="8">
        <v>1</v>
      </c>
      <c r="R364" s="8">
        <v>3</v>
      </c>
      <c r="S364" s="8">
        <v>2</v>
      </c>
      <c r="T364" s="8">
        <v>3</v>
      </c>
      <c r="U364" s="8">
        <v>3</v>
      </c>
      <c r="V364" s="8">
        <v>2</v>
      </c>
      <c r="W364" s="8">
        <v>1</v>
      </c>
      <c r="X364" s="8">
        <v>0</v>
      </c>
      <c r="Y364" s="8">
        <v>1</v>
      </c>
      <c r="Z364" s="20">
        <v>2</v>
      </c>
      <c r="AA364" s="8">
        <v>14</v>
      </c>
      <c r="AB364" s="8">
        <v>4</v>
      </c>
      <c r="AC364" s="8">
        <v>4</v>
      </c>
      <c r="AD364" s="8">
        <v>3</v>
      </c>
      <c r="AE364" s="8">
        <v>7</v>
      </c>
      <c r="AF364" s="8">
        <v>7</v>
      </c>
      <c r="AG364" s="8">
        <v>4</v>
      </c>
      <c r="AH364" s="8">
        <v>3</v>
      </c>
      <c r="AI364" s="8">
        <v>4</v>
      </c>
      <c r="AJ364" s="8">
        <v>6</v>
      </c>
      <c r="AK364" s="8">
        <v>13</v>
      </c>
      <c r="AL364" s="8">
        <v>5</v>
      </c>
      <c r="AM364" s="8">
        <v>5</v>
      </c>
      <c r="AN364" s="8">
        <v>3</v>
      </c>
      <c r="AO364" s="8">
        <v>5</v>
      </c>
      <c r="AP364" s="8">
        <v>5</v>
      </c>
      <c r="AQ364" s="8">
        <v>4</v>
      </c>
      <c r="AR364" s="8">
        <v>4</v>
      </c>
      <c r="AS364" s="8">
        <v>5</v>
      </c>
      <c r="AT364" s="8">
        <v>6</v>
      </c>
      <c r="AU364" s="8">
        <v>44</v>
      </c>
      <c r="AV364" s="11">
        <f t="shared" si="22"/>
        <v>32</v>
      </c>
      <c r="AW364" s="11">
        <f t="shared" si="23"/>
        <v>111</v>
      </c>
      <c r="AX364" s="11">
        <f t="shared" si="25"/>
        <v>24</v>
      </c>
      <c r="AY364" s="9"/>
      <c r="AZ364" s="9"/>
      <c r="BA364" s="9"/>
      <c r="BB364" s="9"/>
      <c r="BC364" s="9"/>
      <c r="BD364" s="49"/>
    </row>
    <row r="365" spans="1:56" ht="13.2">
      <c r="A365" s="1">
        <v>23136</v>
      </c>
      <c r="B365" s="8">
        <v>1</v>
      </c>
      <c r="C365" s="6">
        <f t="shared" si="24"/>
        <v>37</v>
      </c>
      <c r="D365" s="8">
        <v>1983</v>
      </c>
      <c r="E365" s="55">
        <v>44143.875543981485</v>
      </c>
      <c r="F365" s="62">
        <v>4</v>
      </c>
      <c r="G365" s="8">
        <v>3</v>
      </c>
      <c r="H365" s="8">
        <v>1</v>
      </c>
      <c r="I365" s="8">
        <v>1</v>
      </c>
      <c r="J365" s="8">
        <v>1</v>
      </c>
      <c r="K365" s="8">
        <v>2</v>
      </c>
      <c r="L365" s="8">
        <v>3</v>
      </c>
      <c r="M365" s="8">
        <v>0</v>
      </c>
      <c r="N365" s="8">
        <v>1</v>
      </c>
      <c r="O365" s="8">
        <v>2</v>
      </c>
      <c r="P365" s="8">
        <v>2</v>
      </c>
      <c r="Q365" s="8">
        <v>3</v>
      </c>
      <c r="R365" s="8">
        <v>2</v>
      </c>
      <c r="S365" s="8">
        <v>1</v>
      </c>
      <c r="T365" s="8">
        <v>1</v>
      </c>
      <c r="U365" s="8">
        <v>2</v>
      </c>
      <c r="V365" s="8">
        <v>2</v>
      </c>
      <c r="W365" s="8">
        <v>2</v>
      </c>
      <c r="X365" s="8">
        <v>2</v>
      </c>
      <c r="Y365" s="8">
        <v>2</v>
      </c>
      <c r="Z365" s="20">
        <v>1</v>
      </c>
      <c r="AA365" s="8">
        <v>4</v>
      </c>
      <c r="AB365" s="8">
        <v>5</v>
      </c>
      <c r="AC365" s="8">
        <v>6</v>
      </c>
      <c r="AD365" s="8">
        <v>4</v>
      </c>
      <c r="AE365" s="8">
        <v>5</v>
      </c>
      <c r="AF365" s="8">
        <v>5</v>
      </c>
      <c r="AG365" s="8">
        <v>3</v>
      </c>
      <c r="AH365" s="8">
        <v>5</v>
      </c>
      <c r="AI365" s="8">
        <v>4</v>
      </c>
      <c r="AJ365" s="8">
        <v>3</v>
      </c>
      <c r="AK365" s="8">
        <v>7</v>
      </c>
      <c r="AL365" s="8">
        <v>8</v>
      </c>
      <c r="AM365" s="8">
        <v>5</v>
      </c>
      <c r="AN365" s="8">
        <v>6</v>
      </c>
      <c r="AO365" s="8">
        <v>9</v>
      </c>
      <c r="AP365" s="8">
        <v>4</v>
      </c>
      <c r="AQ365" s="8">
        <v>4</v>
      </c>
      <c r="AR365" s="8">
        <v>7</v>
      </c>
      <c r="AS365" s="8">
        <v>8</v>
      </c>
      <c r="AT365" s="8">
        <v>3</v>
      </c>
      <c r="AU365" s="8">
        <v>-17</v>
      </c>
      <c r="AV365" s="11">
        <f t="shared" si="22"/>
        <v>34</v>
      </c>
      <c r="AW365" s="11">
        <f t="shared" si="23"/>
        <v>105</v>
      </c>
      <c r="AX365" s="11">
        <f t="shared" si="25"/>
        <v>29</v>
      </c>
      <c r="AY365" s="9"/>
      <c r="AZ365" s="9"/>
      <c r="BA365" s="9"/>
      <c r="BB365" s="9"/>
      <c r="BC365" s="9"/>
      <c r="BD365" s="49"/>
    </row>
    <row r="366" spans="1:56" ht="13.2">
      <c r="A366" s="1">
        <v>23130</v>
      </c>
      <c r="B366" s="8">
        <v>0</v>
      </c>
      <c r="C366" s="6">
        <f t="shared" si="24"/>
        <v>33</v>
      </c>
      <c r="D366" s="8">
        <v>1987</v>
      </c>
      <c r="E366" s="55">
        <v>44143.928587962961</v>
      </c>
      <c r="F366" s="62">
        <v>4</v>
      </c>
      <c r="G366" s="8">
        <v>2</v>
      </c>
      <c r="H366" s="8">
        <v>1</v>
      </c>
      <c r="I366" s="8">
        <v>0</v>
      </c>
      <c r="J366" s="8">
        <v>2</v>
      </c>
      <c r="K366" s="8">
        <v>2</v>
      </c>
      <c r="L366" s="8">
        <v>1</v>
      </c>
      <c r="M366" s="8">
        <v>0</v>
      </c>
      <c r="N366" s="8">
        <v>0</v>
      </c>
      <c r="O366" s="8">
        <v>1</v>
      </c>
      <c r="P366" s="8">
        <v>1</v>
      </c>
      <c r="Q366" s="8">
        <v>1</v>
      </c>
      <c r="R366" s="8">
        <v>0</v>
      </c>
      <c r="S366" s="8">
        <v>1</v>
      </c>
      <c r="T366" s="8">
        <v>1</v>
      </c>
      <c r="U366" s="8">
        <v>0</v>
      </c>
      <c r="V366" s="8">
        <v>2</v>
      </c>
      <c r="W366" s="8">
        <v>2</v>
      </c>
      <c r="X366" s="8">
        <v>1</v>
      </c>
      <c r="Y366" s="8">
        <v>2</v>
      </c>
      <c r="Z366" s="20">
        <v>1</v>
      </c>
      <c r="AA366" s="8">
        <v>3</v>
      </c>
      <c r="AB366" s="8">
        <v>3</v>
      </c>
      <c r="AC366" s="8">
        <v>4</v>
      </c>
      <c r="AD366" s="8">
        <v>1</v>
      </c>
      <c r="AE366" s="8">
        <v>5</v>
      </c>
      <c r="AF366" s="8">
        <v>3</v>
      </c>
      <c r="AG366" s="8">
        <v>3</v>
      </c>
      <c r="AH366" s="8">
        <v>4</v>
      </c>
      <c r="AI366" s="8">
        <v>2</v>
      </c>
      <c r="AJ366" s="8">
        <v>2</v>
      </c>
      <c r="AK366" s="8">
        <v>4</v>
      </c>
      <c r="AL366" s="8">
        <v>4</v>
      </c>
      <c r="AM366" s="8">
        <v>3</v>
      </c>
      <c r="AN366" s="8">
        <v>2</v>
      </c>
      <c r="AO366" s="8">
        <v>5</v>
      </c>
      <c r="AP366" s="8">
        <v>2</v>
      </c>
      <c r="AQ366" s="8">
        <v>3</v>
      </c>
      <c r="AR366" s="8">
        <v>3</v>
      </c>
      <c r="AS366" s="8">
        <v>2</v>
      </c>
      <c r="AT366" s="8">
        <v>3</v>
      </c>
      <c r="AU366" s="8">
        <v>-14</v>
      </c>
      <c r="AV366" s="11">
        <f t="shared" si="22"/>
        <v>21</v>
      </c>
      <c r="AW366" s="11">
        <f t="shared" si="23"/>
        <v>61</v>
      </c>
      <c r="AX366" s="11">
        <f t="shared" si="25"/>
        <v>19</v>
      </c>
      <c r="AY366" s="9"/>
      <c r="AZ366" s="9"/>
      <c r="BA366" s="9"/>
      <c r="BB366" s="9"/>
      <c r="BC366" s="9"/>
      <c r="BD366" s="49"/>
    </row>
    <row r="367" spans="1:56" ht="13.2">
      <c r="A367" s="1">
        <v>23181</v>
      </c>
      <c r="B367" s="8">
        <v>0</v>
      </c>
      <c r="C367" s="6">
        <f t="shared" si="24"/>
        <v>23</v>
      </c>
      <c r="D367" s="8">
        <v>1997</v>
      </c>
      <c r="E367" s="55">
        <v>44144.383437500001</v>
      </c>
      <c r="F367" s="62">
        <v>3</v>
      </c>
      <c r="G367" s="8">
        <v>1</v>
      </c>
      <c r="H367" s="8">
        <v>1</v>
      </c>
      <c r="I367" s="8">
        <v>1</v>
      </c>
      <c r="J367" s="8">
        <v>1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0</v>
      </c>
      <c r="S367" s="8">
        <v>1</v>
      </c>
      <c r="T367" s="8">
        <v>0</v>
      </c>
      <c r="U367" s="8">
        <v>2</v>
      </c>
      <c r="V367" s="8">
        <v>0</v>
      </c>
      <c r="W367" s="8">
        <v>0</v>
      </c>
      <c r="X367" s="8">
        <v>0</v>
      </c>
      <c r="Y367" s="8">
        <v>0</v>
      </c>
      <c r="Z367" s="20">
        <v>1</v>
      </c>
      <c r="AA367" s="8">
        <v>5</v>
      </c>
      <c r="AB367" s="8">
        <v>4</v>
      </c>
      <c r="AC367" s="8">
        <v>3</v>
      </c>
      <c r="AD367" s="8">
        <v>1</v>
      </c>
      <c r="AE367" s="8">
        <v>5</v>
      </c>
      <c r="AF367" s="8">
        <v>1</v>
      </c>
      <c r="AG367" s="8">
        <v>3</v>
      </c>
      <c r="AH367" s="8">
        <v>3</v>
      </c>
      <c r="AI367" s="8">
        <v>3</v>
      </c>
      <c r="AJ367" s="8">
        <v>5</v>
      </c>
      <c r="AK367" s="8">
        <v>7</v>
      </c>
      <c r="AL367" s="8">
        <v>4</v>
      </c>
      <c r="AM367" s="8">
        <v>3</v>
      </c>
      <c r="AN367" s="8">
        <v>3</v>
      </c>
      <c r="AO367" s="8">
        <v>6</v>
      </c>
      <c r="AP367" s="8">
        <v>2</v>
      </c>
      <c r="AQ367" s="8">
        <v>2</v>
      </c>
      <c r="AR367" s="8">
        <v>3</v>
      </c>
      <c r="AS367" s="8">
        <v>2</v>
      </c>
      <c r="AT367" s="8">
        <v>2</v>
      </c>
      <c r="AU367" s="8">
        <v>-21</v>
      </c>
      <c r="AV367" s="11">
        <f t="shared" ref="AV367:AV407" si="26">SUM(G367:Z367)</f>
        <v>9</v>
      </c>
      <c r="AW367" s="11">
        <f t="shared" ref="AW367:AW407" si="27">SUM(AA367:AT367)</f>
        <v>67</v>
      </c>
      <c r="AX367" s="11">
        <f t="shared" si="25"/>
        <v>5</v>
      </c>
      <c r="AY367" s="9"/>
      <c r="AZ367" s="9"/>
      <c r="BA367" s="9"/>
      <c r="BB367" s="9"/>
      <c r="BC367" s="9"/>
      <c r="BD367" s="49"/>
    </row>
    <row r="368" spans="1:56" ht="13.2">
      <c r="A368" s="1">
        <v>23183</v>
      </c>
      <c r="B368" s="8">
        <v>0</v>
      </c>
      <c r="C368" s="6">
        <f t="shared" si="24"/>
        <v>22</v>
      </c>
      <c r="D368" s="8">
        <v>1998</v>
      </c>
      <c r="E368" s="55">
        <v>44144.38690972222</v>
      </c>
      <c r="F368" s="62">
        <v>0.5</v>
      </c>
      <c r="G368" s="8">
        <v>1</v>
      </c>
      <c r="H368" s="8">
        <v>1</v>
      </c>
      <c r="I368" s="8">
        <v>0</v>
      </c>
      <c r="J368" s="8">
        <v>2</v>
      </c>
      <c r="K368" s="8">
        <v>1</v>
      </c>
      <c r="L368" s="8">
        <v>1</v>
      </c>
      <c r="M368" s="8">
        <v>0</v>
      </c>
      <c r="N368" s="8">
        <v>2</v>
      </c>
      <c r="O368" s="8">
        <v>1</v>
      </c>
      <c r="P368" s="8">
        <v>1</v>
      </c>
      <c r="Q368" s="8">
        <v>2</v>
      </c>
      <c r="R368" s="8">
        <v>0</v>
      </c>
      <c r="S368" s="8">
        <v>0</v>
      </c>
      <c r="T368" s="8">
        <v>0</v>
      </c>
      <c r="U368" s="8">
        <v>2</v>
      </c>
      <c r="V368" s="8">
        <v>0</v>
      </c>
      <c r="W368" s="8">
        <v>0</v>
      </c>
      <c r="X368" s="8">
        <v>1</v>
      </c>
      <c r="Y368" s="8">
        <v>0</v>
      </c>
      <c r="Z368" s="20">
        <v>2</v>
      </c>
      <c r="AA368" s="8">
        <v>5</v>
      </c>
      <c r="AB368" s="8">
        <v>4</v>
      </c>
      <c r="AC368" s="8">
        <v>4</v>
      </c>
      <c r="AD368" s="8">
        <v>9</v>
      </c>
      <c r="AE368" s="8">
        <v>7</v>
      </c>
      <c r="AF368" s="8">
        <v>2</v>
      </c>
      <c r="AG368" s="8">
        <v>3</v>
      </c>
      <c r="AH368" s="8">
        <v>7</v>
      </c>
      <c r="AI368" s="8">
        <v>4</v>
      </c>
      <c r="AJ368" s="8">
        <v>4</v>
      </c>
      <c r="AK368" s="8">
        <v>7</v>
      </c>
      <c r="AL368" s="8">
        <v>6</v>
      </c>
      <c r="AM368" s="8">
        <v>4</v>
      </c>
      <c r="AN368" s="8">
        <v>2</v>
      </c>
      <c r="AO368" s="8">
        <v>4</v>
      </c>
      <c r="AP368" s="8">
        <v>74</v>
      </c>
      <c r="AQ368" s="8">
        <v>5</v>
      </c>
      <c r="AR368" s="8">
        <v>4</v>
      </c>
      <c r="AS368" s="8">
        <v>7</v>
      </c>
      <c r="AT368" s="8">
        <v>4</v>
      </c>
      <c r="AU368" s="8">
        <v>-18</v>
      </c>
      <c r="AV368" s="11">
        <f t="shared" si="26"/>
        <v>17</v>
      </c>
      <c r="AW368" s="11">
        <f t="shared" si="27"/>
        <v>166</v>
      </c>
      <c r="AX368" s="11">
        <f t="shared" si="25"/>
        <v>10</v>
      </c>
      <c r="AY368" s="9"/>
      <c r="AZ368" s="9"/>
      <c r="BA368" s="9"/>
      <c r="BB368" s="9"/>
      <c r="BC368" s="9"/>
      <c r="BD368" s="49"/>
    </row>
    <row r="369" spans="1:56" ht="13.2">
      <c r="A369" s="1">
        <v>20370</v>
      </c>
      <c r="B369" s="8">
        <v>0</v>
      </c>
      <c r="C369" s="6">
        <f t="shared" si="24"/>
        <v>22</v>
      </c>
      <c r="D369" s="8">
        <v>1998</v>
      </c>
      <c r="E369" s="55">
        <v>44144.410081018519</v>
      </c>
      <c r="F369" s="62">
        <v>8</v>
      </c>
      <c r="G369" s="8">
        <v>3</v>
      </c>
      <c r="H369" s="8">
        <v>3</v>
      </c>
      <c r="I369" s="8">
        <v>2</v>
      </c>
      <c r="J369" s="8">
        <v>2</v>
      </c>
      <c r="K369" s="8">
        <v>1</v>
      </c>
      <c r="L369" s="8">
        <v>3</v>
      </c>
      <c r="M369" s="8">
        <v>1</v>
      </c>
      <c r="N369" s="8">
        <v>2</v>
      </c>
      <c r="O369" s="8">
        <v>2</v>
      </c>
      <c r="P369" s="8">
        <v>2</v>
      </c>
      <c r="Q369" s="8">
        <v>2</v>
      </c>
      <c r="R369" s="8">
        <v>2</v>
      </c>
      <c r="S369" s="8">
        <v>2</v>
      </c>
      <c r="T369" s="8">
        <v>1</v>
      </c>
      <c r="U369" s="8">
        <v>2</v>
      </c>
      <c r="V369" s="8">
        <v>2</v>
      </c>
      <c r="W369" s="8">
        <v>1</v>
      </c>
      <c r="X369" s="8">
        <v>1</v>
      </c>
      <c r="Y369" s="8">
        <v>0</v>
      </c>
      <c r="Z369" s="20">
        <v>1</v>
      </c>
      <c r="AA369" s="8">
        <v>3</v>
      </c>
      <c r="AB369" s="8">
        <v>3</v>
      </c>
      <c r="AC369" s="8">
        <v>5</v>
      </c>
      <c r="AD369" s="8">
        <v>21</v>
      </c>
      <c r="AE369" s="8">
        <v>5</v>
      </c>
      <c r="AF369" s="8">
        <v>2</v>
      </c>
      <c r="AG369" s="8">
        <v>3</v>
      </c>
      <c r="AH369" s="8">
        <v>5</v>
      </c>
      <c r="AI369" s="8">
        <v>2</v>
      </c>
      <c r="AJ369" s="8">
        <v>2</v>
      </c>
      <c r="AK369" s="8">
        <v>4</v>
      </c>
      <c r="AL369" s="8">
        <v>3</v>
      </c>
      <c r="AM369" s="8">
        <v>3</v>
      </c>
      <c r="AN369" s="8">
        <v>4</v>
      </c>
      <c r="AO369" s="8">
        <v>5</v>
      </c>
      <c r="AP369" s="8">
        <v>2</v>
      </c>
      <c r="AQ369" s="8">
        <v>5</v>
      </c>
      <c r="AR369" s="8">
        <v>4</v>
      </c>
      <c r="AS369" s="8">
        <v>2</v>
      </c>
      <c r="AT369" s="8">
        <v>3</v>
      </c>
      <c r="AU369" s="8">
        <v>-20</v>
      </c>
      <c r="AV369" s="11">
        <f t="shared" si="26"/>
        <v>35</v>
      </c>
      <c r="AW369" s="11">
        <f t="shared" si="27"/>
        <v>86</v>
      </c>
      <c r="AX369" s="11">
        <f t="shared" si="25"/>
        <v>26</v>
      </c>
      <c r="AY369" s="9"/>
      <c r="AZ369" s="9"/>
      <c r="BA369" s="9"/>
      <c r="BB369" s="9"/>
      <c r="BC369" s="9"/>
      <c r="BD369" s="49"/>
    </row>
    <row r="370" spans="1:56" ht="13.2">
      <c r="A370" s="1">
        <v>23202</v>
      </c>
      <c r="B370" s="8">
        <v>0</v>
      </c>
      <c r="C370" s="6">
        <f t="shared" si="24"/>
        <v>24</v>
      </c>
      <c r="D370" s="8">
        <v>1996</v>
      </c>
      <c r="E370" s="55">
        <v>44144.452569444446</v>
      </c>
      <c r="F370" s="62">
        <v>4</v>
      </c>
      <c r="G370" s="8">
        <v>2</v>
      </c>
      <c r="H370" s="8">
        <v>3</v>
      </c>
      <c r="I370" s="8">
        <v>1</v>
      </c>
      <c r="J370" s="8">
        <v>2</v>
      </c>
      <c r="K370" s="8">
        <v>1</v>
      </c>
      <c r="L370" s="8">
        <v>3</v>
      </c>
      <c r="M370" s="8">
        <v>0</v>
      </c>
      <c r="N370" s="8">
        <v>1</v>
      </c>
      <c r="O370" s="8">
        <v>1</v>
      </c>
      <c r="P370" s="8">
        <v>0</v>
      </c>
      <c r="Q370" s="8">
        <v>2</v>
      </c>
      <c r="R370" s="8">
        <v>2</v>
      </c>
      <c r="S370" s="8">
        <v>2</v>
      </c>
      <c r="T370" s="8">
        <v>2</v>
      </c>
      <c r="U370" s="8">
        <v>1</v>
      </c>
      <c r="V370" s="8">
        <v>2</v>
      </c>
      <c r="W370" s="8">
        <v>2</v>
      </c>
      <c r="X370" s="8">
        <v>2</v>
      </c>
      <c r="Y370" s="8">
        <v>3</v>
      </c>
      <c r="Z370" s="20">
        <v>1</v>
      </c>
      <c r="AA370" s="8">
        <v>4</v>
      </c>
      <c r="AB370" s="8">
        <v>5</v>
      </c>
      <c r="AC370" s="8">
        <v>6</v>
      </c>
      <c r="AD370" s="8">
        <v>2</v>
      </c>
      <c r="AE370" s="8">
        <v>7</v>
      </c>
      <c r="AF370" s="8">
        <v>3</v>
      </c>
      <c r="AG370" s="8">
        <v>3</v>
      </c>
      <c r="AH370" s="8">
        <v>3</v>
      </c>
      <c r="AI370" s="8">
        <v>9</v>
      </c>
      <c r="AJ370" s="8">
        <v>3</v>
      </c>
      <c r="AK370" s="8">
        <v>4</v>
      </c>
      <c r="AL370" s="8">
        <v>4</v>
      </c>
      <c r="AM370" s="8">
        <v>4</v>
      </c>
      <c r="AN370" s="8">
        <v>3</v>
      </c>
      <c r="AO370" s="8">
        <v>5</v>
      </c>
      <c r="AP370" s="8">
        <v>4</v>
      </c>
      <c r="AQ370" s="8">
        <v>4</v>
      </c>
      <c r="AR370" s="8">
        <v>7</v>
      </c>
      <c r="AS370" s="8">
        <v>3</v>
      </c>
      <c r="AT370" s="8">
        <v>2</v>
      </c>
      <c r="AU370" s="8">
        <v>-11</v>
      </c>
      <c r="AV370" s="11">
        <f t="shared" si="26"/>
        <v>33</v>
      </c>
      <c r="AW370" s="11">
        <f t="shared" si="27"/>
        <v>85</v>
      </c>
      <c r="AX370" s="11">
        <f t="shared" si="25"/>
        <v>27</v>
      </c>
      <c r="AY370" s="9"/>
      <c r="AZ370" s="9"/>
      <c r="BA370" s="9"/>
      <c r="BB370" s="9"/>
      <c r="BC370" s="9"/>
      <c r="BD370" s="49"/>
    </row>
    <row r="371" spans="1:56" ht="13.2">
      <c r="A371" s="1">
        <v>23234</v>
      </c>
      <c r="B371" s="8">
        <v>0</v>
      </c>
      <c r="C371" s="6">
        <f t="shared" si="24"/>
        <v>22</v>
      </c>
      <c r="D371" s="8">
        <v>1998</v>
      </c>
      <c r="E371" s="55">
        <v>44144.588865740741</v>
      </c>
      <c r="F371" s="62">
        <v>1.5</v>
      </c>
      <c r="G371" s="8">
        <v>2</v>
      </c>
      <c r="H371" s="8">
        <v>2</v>
      </c>
      <c r="I371" s="8">
        <v>2</v>
      </c>
      <c r="J371" s="8">
        <v>1</v>
      </c>
      <c r="K371" s="8">
        <v>1</v>
      </c>
      <c r="L371" s="8">
        <v>1</v>
      </c>
      <c r="M371" s="8">
        <v>0</v>
      </c>
      <c r="N371" s="8">
        <v>3</v>
      </c>
      <c r="O371" s="8">
        <v>1</v>
      </c>
      <c r="P371" s="8">
        <v>1</v>
      </c>
      <c r="Q371" s="8">
        <v>2</v>
      </c>
      <c r="R371" s="8">
        <v>1</v>
      </c>
      <c r="S371" s="8">
        <v>1</v>
      </c>
      <c r="T371" s="8">
        <v>0</v>
      </c>
      <c r="U371" s="8">
        <v>2</v>
      </c>
      <c r="V371" s="8">
        <v>0</v>
      </c>
      <c r="W371" s="8">
        <v>0</v>
      </c>
      <c r="X371" s="8">
        <v>1</v>
      </c>
      <c r="Y371" s="8">
        <v>0</v>
      </c>
      <c r="Z371" s="20">
        <v>3</v>
      </c>
      <c r="AA371" s="8">
        <v>4</v>
      </c>
      <c r="AB371" s="8">
        <v>6</v>
      </c>
      <c r="AC371" s="8">
        <v>7</v>
      </c>
      <c r="AD371" s="8">
        <v>3</v>
      </c>
      <c r="AE371" s="8">
        <v>6</v>
      </c>
      <c r="AF371" s="8">
        <v>2</v>
      </c>
      <c r="AG371" s="8">
        <v>4</v>
      </c>
      <c r="AH371" s="8">
        <v>2</v>
      </c>
      <c r="AI371" s="8">
        <v>5</v>
      </c>
      <c r="AJ371" s="8">
        <v>5</v>
      </c>
      <c r="AK371" s="8">
        <v>55</v>
      </c>
      <c r="AL371" s="8">
        <v>3</v>
      </c>
      <c r="AM371" s="8">
        <v>5</v>
      </c>
      <c r="AN371" s="8">
        <v>4</v>
      </c>
      <c r="AO371" s="8">
        <v>6</v>
      </c>
      <c r="AP371" s="8">
        <v>2</v>
      </c>
      <c r="AQ371" s="8">
        <v>9</v>
      </c>
      <c r="AR371" s="8">
        <v>4</v>
      </c>
      <c r="AS371" s="8">
        <v>2</v>
      </c>
      <c r="AT371" s="8">
        <v>4</v>
      </c>
      <c r="AU371" s="8">
        <v>-4</v>
      </c>
      <c r="AV371" s="11">
        <f t="shared" si="26"/>
        <v>24</v>
      </c>
      <c r="AW371" s="11">
        <f t="shared" si="27"/>
        <v>138</v>
      </c>
      <c r="AX371" s="11">
        <f t="shared" si="25"/>
        <v>14</v>
      </c>
      <c r="AY371" s="9"/>
      <c r="AZ371" s="9"/>
      <c r="BA371" s="9"/>
      <c r="BB371" s="9"/>
      <c r="BC371" s="9"/>
      <c r="BD371" s="49"/>
    </row>
    <row r="372" spans="1:56" ht="13.2">
      <c r="A372" s="1">
        <v>23262</v>
      </c>
      <c r="B372" s="8">
        <v>0</v>
      </c>
      <c r="C372" s="6">
        <f t="shared" si="24"/>
        <v>34</v>
      </c>
      <c r="D372" s="8">
        <v>1986</v>
      </c>
      <c r="E372" s="55">
        <v>44144.604201388887</v>
      </c>
      <c r="F372" s="62">
        <v>8</v>
      </c>
      <c r="G372" s="8">
        <v>1</v>
      </c>
      <c r="H372" s="8">
        <v>2</v>
      </c>
      <c r="I372" s="8">
        <v>0</v>
      </c>
      <c r="J372" s="8">
        <v>1</v>
      </c>
      <c r="K372" s="8">
        <v>2</v>
      </c>
      <c r="L372" s="8">
        <v>2</v>
      </c>
      <c r="M372" s="8">
        <v>1</v>
      </c>
      <c r="N372" s="8">
        <v>0</v>
      </c>
      <c r="O372" s="8">
        <v>1</v>
      </c>
      <c r="P372" s="8">
        <v>1</v>
      </c>
      <c r="Q372" s="8">
        <v>3</v>
      </c>
      <c r="R372" s="8">
        <v>2</v>
      </c>
      <c r="S372" s="8">
        <v>1</v>
      </c>
      <c r="T372" s="8">
        <v>0</v>
      </c>
      <c r="U372" s="8">
        <v>1</v>
      </c>
      <c r="V372" s="8">
        <v>1</v>
      </c>
      <c r="W372" s="8">
        <v>3</v>
      </c>
      <c r="X372" s="8">
        <v>1</v>
      </c>
      <c r="Y372" s="8">
        <v>1</v>
      </c>
      <c r="Z372" s="20">
        <v>3</v>
      </c>
      <c r="AA372" s="8">
        <v>4</v>
      </c>
      <c r="AB372" s="8">
        <v>6</v>
      </c>
      <c r="AC372" s="8">
        <v>3</v>
      </c>
      <c r="AD372" s="8">
        <v>6</v>
      </c>
      <c r="AE372" s="8">
        <v>17</v>
      </c>
      <c r="AF372" s="8">
        <v>8</v>
      </c>
      <c r="AG372" s="8">
        <v>4</v>
      </c>
      <c r="AH372" s="8">
        <v>4</v>
      </c>
      <c r="AI372" s="8">
        <v>5</v>
      </c>
      <c r="AJ372" s="8">
        <v>8</v>
      </c>
      <c r="AK372" s="8">
        <v>5</v>
      </c>
      <c r="AL372" s="8">
        <v>21</v>
      </c>
      <c r="AM372" s="8">
        <v>5</v>
      </c>
      <c r="AN372" s="8">
        <v>3</v>
      </c>
      <c r="AO372" s="8">
        <v>6</v>
      </c>
      <c r="AP372" s="8">
        <v>3</v>
      </c>
      <c r="AQ372" s="8">
        <v>2</v>
      </c>
      <c r="AR372" s="8">
        <v>20</v>
      </c>
      <c r="AS372" s="8">
        <v>5</v>
      </c>
      <c r="AT372" s="8">
        <v>6</v>
      </c>
      <c r="AU372" s="8">
        <v>-6</v>
      </c>
      <c r="AV372" s="11">
        <f t="shared" si="26"/>
        <v>27</v>
      </c>
      <c r="AW372" s="11">
        <f t="shared" si="27"/>
        <v>141</v>
      </c>
      <c r="AX372" s="11">
        <f t="shared" si="25"/>
        <v>20</v>
      </c>
      <c r="AY372" s="9"/>
      <c r="AZ372" s="9"/>
      <c r="BA372" s="9"/>
      <c r="BB372" s="9"/>
      <c r="BC372" s="9"/>
      <c r="BD372" s="49"/>
    </row>
    <row r="373" spans="1:56" ht="13.2">
      <c r="A373" s="1">
        <v>23269</v>
      </c>
      <c r="B373" s="8">
        <v>0</v>
      </c>
      <c r="C373" s="6">
        <f t="shared" si="24"/>
        <v>20</v>
      </c>
      <c r="D373" s="8">
        <v>2000</v>
      </c>
      <c r="E373" s="55">
        <v>44144.606145833335</v>
      </c>
      <c r="F373" s="62">
        <v>5</v>
      </c>
      <c r="G373" s="8">
        <v>1</v>
      </c>
      <c r="H373" s="8">
        <v>0</v>
      </c>
      <c r="I373" s="8">
        <v>0</v>
      </c>
      <c r="J373" s="8">
        <v>2</v>
      </c>
      <c r="K373" s="8">
        <v>0</v>
      </c>
      <c r="L373" s="8">
        <v>2</v>
      </c>
      <c r="M373" s="8">
        <v>2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1</v>
      </c>
      <c r="T373" s="8">
        <v>1</v>
      </c>
      <c r="U373" s="8">
        <v>2</v>
      </c>
      <c r="V373" s="8">
        <v>0</v>
      </c>
      <c r="W373" s="8">
        <v>1</v>
      </c>
      <c r="X373" s="8">
        <v>1</v>
      </c>
      <c r="Y373" s="8">
        <v>0</v>
      </c>
      <c r="Z373" s="20">
        <v>1</v>
      </c>
      <c r="AA373" s="8">
        <v>3</v>
      </c>
      <c r="AB373" s="8">
        <v>3</v>
      </c>
      <c r="AC373" s="8">
        <v>3</v>
      </c>
      <c r="AD373" s="8">
        <v>2</v>
      </c>
      <c r="AE373" s="8">
        <v>3</v>
      </c>
      <c r="AF373" s="8">
        <v>2</v>
      </c>
      <c r="AG373" s="8">
        <v>4</v>
      </c>
      <c r="AH373" s="8">
        <v>3</v>
      </c>
      <c r="AI373" s="8">
        <v>3</v>
      </c>
      <c r="AJ373" s="8">
        <v>3</v>
      </c>
      <c r="AK373" s="8">
        <v>4</v>
      </c>
      <c r="AL373" s="8">
        <v>3</v>
      </c>
      <c r="AM373" s="8">
        <v>6</v>
      </c>
      <c r="AN373" s="8">
        <v>3</v>
      </c>
      <c r="AO373" s="8">
        <v>6</v>
      </c>
      <c r="AP373" s="8">
        <v>3</v>
      </c>
      <c r="AQ373" s="8">
        <v>3</v>
      </c>
      <c r="AR373" s="8">
        <v>3</v>
      </c>
      <c r="AS373" s="8">
        <v>2</v>
      </c>
      <c r="AT373" s="8">
        <v>7</v>
      </c>
      <c r="AU373" s="8">
        <v>-6</v>
      </c>
      <c r="AV373" s="11">
        <f t="shared" si="26"/>
        <v>15</v>
      </c>
      <c r="AW373" s="11">
        <f t="shared" si="27"/>
        <v>69</v>
      </c>
      <c r="AX373" s="11">
        <f t="shared" si="25"/>
        <v>10</v>
      </c>
      <c r="AY373" s="9"/>
      <c r="AZ373" s="9"/>
      <c r="BA373" s="9"/>
      <c r="BB373" s="9"/>
      <c r="BC373" s="9"/>
      <c r="BD373" s="49"/>
    </row>
    <row r="374" spans="1:56" ht="13.2">
      <c r="A374" s="1">
        <v>20814</v>
      </c>
      <c r="B374" s="8">
        <v>0</v>
      </c>
      <c r="C374" s="6">
        <f t="shared" si="24"/>
        <v>23</v>
      </c>
      <c r="D374" s="8">
        <v>1997</v>
      </c>
      <c r="E374" s="55">
        <v>44144.674050925925</v>
      </c>
      <c r="F374" s="62">
        <v>7</v>
      </c>
      <c r="G374" s="8">
        <v>1</v>
      </c>
      <c r="H374" s="8">
        <v>3</v>
      </c>
      <c r="I374" s="8">
        <v>2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1</v>
      </c>
      <c r="P374" s="8">
        <v>2</v>
      </c>
      <c r="Q374" s="8">
        <v>3</v>
      </c>
      <c r="R374" s="8">
        <v>0</v>
      </c>
      <c r="S374" s="8">
        <v>1</v>
      </c>
      <c r="T374" s="8">
        <v>2</v>
      </c>
      <c r="U374" s="8">
        <v>0</v>
      </c>
      <c r="V374" s="8">
        <v>0</v>
      </c>
      <c r="W374" s="8">
        <v>2</v>
      </c>
      <c r="X374" s="8">
        <v>2</v>
      </c>
      <c r="Y374" s="8">
        <v>2</v>
      </c>
      <c r="Z374" s="20">
        <v>0</v>
      </c>
      <c r="AA374" s="8">
        <v>7</v>
      </c>
      <c r="AB374" s="8">
        <v>4</v>
      </c>
      <c r="AC374" s="8">
        <v>5</v>
      </c>
      <c r="AD374" s="8">
        <v>3</v>
      </c>
      <c r="AE374" s="8">
        <v>8</v>
      </c>
      <c r="AF374" s="8">
        <v>3</v>
      </c>
      <c r="AG374" s="8">
        <v>4</v>
      </c>
      <c r="AH374" s="8">
        <v>3</v>
      </c>
      <c r="AI374" s="8">
        <v>5</v>
      </c>
      <c r="AJ374" s="8">
        <v>3</v>
      </c>
      <c r="AK374" s="8">
        <v>4</v>
      </c>
      <c r="AL374" s="8">
        <v>4</v>
      </c>
      <c r="AM374" s="8">
        <v>4</v>
      </c>
      <c r="AN374" s="8">
        <v>4</v>
      </c>
      <c r="AO374" s="8">
        <v>4</v>
      </c>
      <c r="AP374" s="8">
        <v>3</v>
      </c>
      <c r="AQ374" s="8">
        <v>4</v>
      </c>
      <c r="AR374" s="8">
        <v>4</v>
      </c>
      <c r="AS374" s="8">
        <v>3</v>
      </c>
      <c r="AT374" s="8">
        <v>3</v>
      </c>
      <c r="AU374" s="8">
        <v>31</v>
      </c>
      <c r="AV374" s="11">
        <f t="shared" si="26"/>
        <v>21</v>
      </c>
      <c r="AW374" s="11">
        <f t="shared" si="27"/>
        <v>82</v>
      </c>
      <c r="AX374" s="11">
        <f t="shared" si="25"/>
        <v>18</v>
      </c>
      <c r="AY374" s="9"/>
      <c r="AZ374" s="9"/>
      <c r="BA374" s="9"/>
      <c r="BB374" s="9"/>
      <c r="BC374" s="9"/>
      <c r="BD374" s="49"/>
    </row>
    <row r="375" spans="1:56" ht="13.2">
      <c r="A375" s="1">
        <v>23336</v>
      </c>
      <c r="B375" s="8">
        <v>0</v>
      </c>
      <c r="C375" s="6">
        <f t="shared" si="24"/>
        <v>31</v>
      </c>
      <c r="D375" s="8">
        <v>1989</v>
      </c>
      <c r="E375" s="55">
        <v>44144.759062500001</v>
      </c>
      <c r="F375" s="62">
        <v>10</v>
      </c>
      <c r="G375" s="8">
        <v>2</v>
      </c>
      <c r="H375" s="8">
        <v>1</v>
      </c>
      <c r="I375" s="8">
        <v>1</v>
      </c>
      <c r="J375" s="8">
        <v>0</v>
      </c>
      <c r="K375" s="8">
        <v>1</v>
      </c>
      <c r="L375" s="8">
        <v>2</v>
      </c>
      <c r="M375" s="8">
        <v>0</v>
      </c>
      <c r="N375" s="8">
        <v>3</v>
      </c>
      <c r="O375" s="8">
        <v>1</v>
      </c>
      <c r="P375" s="8">
        <v>1</v>
      </c>
      <c r="Q375" s="8">
        <v>1</v>
      </c>
      <c r="R375" s="8">
        <v>1</v>
      </c>
      <c r="S375" s="8">
        <v>0</v>
      </c>
      <c r="T375" s="8">
        <v>1</v>
      </c>
      <c r="U375" s="8">
        <v>3</v>
      </c>
      <c r="V375" s="8">
        <v>0</v>
      </c>
      <c r="W375" s="8">
        <v>2</v>
      </c>
      <c r="X375" s="8">
        <v>2</v>
      </c>
      <c r="Y375" s="8">
        <v>2</v>
      </c>
      <c r="Z375" s="20">
        <v>1</v>
      </c>
      <c r="AA375" s="8">
        <v>9</v>
      </c>
      <c r="AB375" s="8">
        <v>4</v>
      </c>
      <c r="AC375" s="8">
        <v>6</v>
      </c>
      <c r="AD375" s="8">
        <v>3</v>
      </c>
      <c r="AE375" s="8">
        <v>8</v>
      </c>
      <c r="AF375" s="8">
        <v>3</v>
      </c>
      <c r="AG375" s="8">
        <v>3</v>
      </c>
      <c r="AH375" s="8">
        <v>3</v>
      </c>
      <c r="AI375" s="8">
        <v>41</v>
      </c>
      <c r="AJ375" s="8">
        <v>14</v>
      </c>
      <c r="AK375" s="8">
        <v>46</v>
      </c>
      <c r="AL375" s="8">
        <v>9</v>
      </c>
      <c r="AM375" s="8">
        <v>6</v>
      </c>
      <c r="AN375" s="8">
        <v>30</v>
      </c>
      <c r="AO375" s="8">
        <v>16</v>
      </c>
      <c r="AP375" s="8">
        <v>6</v>
      </c>
      <c r="AQ375" s="8">
        <v>5</v>
      </c>
      <c r="AR375" s="8">
        <v>4</v>
      </c>
      <c r="AS375" s="8">
        <v>32</v>
      </c>
      <c r="AT375" s="8">
        <v>6</v>
      </c>
      <c r="AU375" s="8">
        <v>3</v>
      </c>
      <c r="AV375" s="11">
        <f t="shared" si="26"/>
        <v>25</v>
      </c>
      <c r="AW375" s="11">
        <f t="shared" si="27"/>
        <v>254</v>
      </c>
      <c r="AX375" s="11">
        <f t="shared" si="25"/>
        <v>17</v>
      </c>
      <c r="AY375" s="9"/>
      <c r="AZ375" s="9"/>
      <c r="BA375" s="9"/>
      <c r="BB375" s="9"/>
      <c r="BC375" s="9"/>
      <c r="BD375" s="49"/>
    </row>
    <row r="376" spans="1:56" ht="13.2">
      <c r="A376" s="1">
        <v>23390</v>
      </c>
      <c r="B376" s="8">
        <v>0</v>
      </c>
      <c r="C376" s="6">
        <f t="shared" si="24"/>
        <v>37</v>
      </c>
      <c r="D376" s="8">
        <v>1983</v>
      </c>
      <c r="E376" s="55">
        <v>44144.780532407407</v>
      </c>
      <c r="F376" s="62">
        <v>2</v>
      </c>
      <c r="G376" s="8">
        <v>3</v>
      </c>
      <c r="H376" s="8">
        <v>2</v>
      </c>
      <c r="I376" s="8">
        <v>1</v>
      </c>
      <c r="J376" s="8">
        <v>2</v>
      </c>
      <c r="K376" s="8">
        <v>2</v>
      </c>
      <c r="L376" s="8">
        <v>2</v>
      </c>
      <c r="M376" s="8">
        <v>1</v>
      </c>
      <c r="N376" s="8">
        <v>1</v>
      </c>
      <c r="O376" s="8">
        <v>2</v>
      </c>
      <c r="P376" s="8">
        <v>1</v>
      </c>
      <c r="Q376" s="8">
        <v>2</v>
      </c>
      <c r="R376" s="8">
        <v>1</v>
      </c>
      <c r="S376" s="8">
        <v>1</v>
      </c>
      <c r="T376" s="8">
        <v>2</v>
      </c>
      <c r="U376" s="8">
        <v>1</v>
      </c>
      <c r="V376" s="8">
        <v>3</v>
      </c>
      <c r="W376" s="8">
        <v>1</v>
      </c>
      <c r="X376" s="8">
        <v>2</v>
      </c>
      <c r="Y376" s="8">
        <v>0</v>
      </c>
      <c r="Z376" s="20">
        <v>2</v>
      </c>
      <c r="AA376" s="8">
        <v>3</v>
      </c>
      <c r="AB376" s="8">
        <v>4</v>
      </c>
      <c r="AC376" s="8">
        <v>7</v>
      </c>
      <c r="AD376" s="8">
        <v>4</v>
      </c>
      <c r="AE376" s="8">
        <v>7</v>
      </c>
      <c r="AF376" s="8">
        <v>3</v>
      </c>
      <c r="AG376" s="8">
        <v>5</v>
      </c>
      <c r="AH376" s="8">
        <v>6</v>
      </c>
      <c r="AI376" s="8">
        <v>4</v>
      </c>
      <c r="AJ376" s="8">
        <v>4</v>
      </c>
      <c r="AK376" s="8">
        <v>4</v>
      </c>
      <c r="AL376" s="8">
        <v>7</v>
      </c>
      <c r="AM376" s="8">
        <v>5</v>
      </c>
      <c r="AN376" s="8">
        <v>3</v>
      </c>
      <c r="AO376" s="8">
        <v>7</v>
      </c>
      <c r="AP376" s="8">
        <v>4</v>
      </c>
      <c r="AQ376" s="8">
        <v>5</v>
      </c>
      <c r="AR376" s="8">
        <v>3</v>
      </c>
      <c r="AS376" s="8">
        <v>4</v>
      </c>
      <c r="AT376" s="8">
        <v>6</v>
      </c>
      <c r="AU376" s="8">
        <v>-16</v>
      </c>
      <c r="AV376" s="11">
        <f t="shared" si="26"/>
        <v>32</v>
      </c>
      <c r="AW376" s="11">
        <f t="shared" si="27"/>
        <v>95</v>
      </c>
      <c r="AX376" s="11">
        <f t="shared" si="25"/>
        <v>25</v>
      </c>
      <c r="AY376" s="9"/>
      <c r="AZ376" s="9"/>
      <c r="BA376" s="9"/>
      <c r="BB376" s="9"/>
      <c r="BC376" s="9"/>
      <c r="BD376" s="49"/>
    </row>
    <row r="377" spans="1:56" ht="13.2">
      <c r="A377" s="1">
        <v>23409</v>
      </c>
      <c r="B377" s="8">
        <v>0</v>
      </c>
      <c r="C377" s="6">
        <f t="shared" si="24"/>
        <v>30</v>
      </c>
      <c r="D377" s="8">
        <v>1990</v>
      </c>
      <c r="E377" s="55">
        <v>44144.802662037036</v>
      </c>
      <c r="F377" s="62">
        <v>4</v>
      </c>
      <c r="G377" s="8">
        <v>2</v>
      </c>
      <c r="H377" s="8">
        <v>3</v>
      </c>
      <c r="I377" s="8">
        <v>1</v>
      </c>
      <c r="J377" s="8">
        <v>2</v>
      </c>
      <c r="K377" s="8">
        <v>1</v>
      </c>
      <c r="L377" s="8">
        <v>3</v>
      </c>
      <c r="M377" s="8">
        <v>0</v>
      </c>
      <c r="N377" s="8">
        <v>0</v>
      </c>
      <c r="O377" s="8">
        <v>1</v>
      </c>
      <c r="P377" s="8">
        <v>2</v>
      </c>
      <c r="Q377" s="8">
        <v>3</v>
      </c>
      <c r="R377" s="8">
        <v>3</v>
      </c>
      <c r="S377" s="8">
        <v>3</v>
      </c>
      <c r="T377" s="8">
        <v>3</v>
      </c>
      <c r="U377" s="8">
        <v>1</v>
      </c>
      <c r="V377" s="8">
        <v>1</v>
      </c>
      <c r="W377" s="8">
        <v>2</v>
      </c>
      <c r="X377" s="8">
        <v>2</v>
      </c>
      <c r="Y377" s="8">
        <v>1</v>
      </c>
      <c r="Z377" s="20">
        <v>3</v>
      </c>
      <c r="AA377" s="8">
        <v>4</v>
      </c>
      <c r="AB377" s="8">
        <v>6</v>
      </c>
      <c r="AC377" s="8">
        <v>4</v>
      </c>
      <c r="AD377" s="8">
        <v>2</v>
      </c>
      <c r="AE377" s="8">
        <v>23</v>
      </c>
      <c r="AF377" s="8">
        <v>2</v>
      </c>
      <c r="AG377" s="8">
        <v>2</v>
      </c>
      <c r="AH377" s="8">
        <v>3</v>
      </c>
      <c r="AI377" s="8">
        <v>2</v>
      </c>
      <c r="AJ377" s="8">
        <v>4</v>
      </c>
      <c r="AK377" s="8">
        <v>4</v>
      </c>
      <c r="AL377" s="8">
        <v>6</v>
      </c>
      <c r="AM377" s="8">
        <v>4</v>
      </c>
      <c r="AN377" s="8">
        <v>3</v>
      </c>
      <c r="AO377" s="8">
        <v>5</v>
      </c>
      <c r="AP377" s="8">
        <v>3</v>
      </c>
      <c r="AQ377" s="8">
        <v>3</v>
      </c>
      <c r="AR377" s="8">
        <v>2</v>
      </c>
      <c r="AS377" s="8">
        <v>3</v>
      </c>
      <c r="AT377" s="8">
        <v>3</v>
      </c>
      <c r="AU377" s="8">
        <v>13</v>
      </c>
      <c r="AV377" s="11">
        <f t="shared" si="26"/>
        <v>37</v>
      </c>
      <c r="AW377" s="11">
        <f t="shared" si="27"/>
        <v>88</v>
      </c>
      <c r="AX377" s="11">
        <f t="shared" si="25"/>
        <v>30</v>
      </c>
      <c r="AY377" s="9"/>
      <c r="AZ377" s="9"/>
      <c r="BA377" s="9"/>
      <c r="BB377" s="9"/>
      <c r="BC377" s="9"/>
      <c r="BD377" s="49"/>
    </row>
    <row r="378" spans="1:56" ht="13.2">
      <c r="A378" s="1">
        <v>23426</v>
      </c>
      <c r="B378" s="8">
        <v>1</v>
      </c>
      <c r="C378" s="6">
        <f t="shared" si="24"/>
        <v>22</v>
      </c>
      <c r="D378" s="8">
        <v>1998</v>
      </c>
      <c r="E378" s="55">
        <v>44144.817986111113</v>
      </c>
      <c r="F378" s="62">
        <v>5.5</v>
      </c>
      <c r="G378" s="8">
        <v>3</v>
      </c>
      <c r="H378" s="8">
        <v>3</v>
      </c>
      <c r="I378" s="8">
        <v>0</v>
      </c>
      <c r="J378" s="8">
        <v>3</v>
      </c>
      <c r="K378" s="8">
        <v>3</v>
      </c>
      <c r="L378" s="8">
        <v>3</v>
      </c>
      <c r="M378" s="8">
        <v>0</v>
      </c>
      <c r="N378" s="8">
        <v>0</v>
      </c>
      <c r="O378" s="8">
        <v>3</v>
      </c>
      <c r="P378" s="8">
        <v>3</v>
      </c>
      <c r="Q378" s="8">
        <v>3</v>
      </c>
      <c r="R378" s="8">
        <v>3</v>
      </c>
      <c r="S378" s="8">
        <v>0</v>
      </c>
      <c r="T378" s="8">
        <v>0</v>
      </c>
      <c r="U378" s="8">
        <v>3</v>
      </c>
      <c r="V378" s="8">
        <v>0</v>
      </c>
      <c r="W378" s="8">
        <v>3</v>
      </c>
      <c r="X378" s="8">
        <v>3</v>
      </c>
      <c r="Y378" s="8">
        <v>0</v>
      </c>
      <c r="Z378" s="20">
        <v>0</v>
      </c>
      <c r="AA378" s="8">
        <v>7</v>
      </c>
      <c r="AB378" s="8">
        <v>8</v>
      </c>
      <c r="AC378" s="8">
        <v>9</v>
      </c>
      <c r="AD378" s="8">
        <v>2</v>
      </c>
      <c r="AE378" s="8">
        <v>7</v>
      </c>
      <c r="AF378" s="8">
        <v>2</v>
      </c>
      <c r="AG378" s="8">
        <v>6</v>
      </c>
      <c r="AH378" s="8">
        <v>7</v>
      </c>
      <c r="AI378" s="8">
        <v>4</v>
      </c>
      <c r="AJ378" s="8">
        <v>5</v>
      </c>
      <c r="AK378" s="8">
        <v>5</v>
      </c>
      <c r="AL378" s="8">
        <v>9</v>
      </c>
      <c r="AM378" s="8">
        <v>10</v>
      </c>
      <c r="AN378" s="8">
        <v>5</v>
      </c>
      <c r="AO378" s="8">
        <v>6</v>
      </c>
      <c r="AP378" s="8">
        <v>3</v>
      </c>
      <c r="AQ378" s="8">
        <v>8</v>
      </c>
      <c r="AR378" s="8">
        <v>4</v>
      </c>
      <c r="AS378" s="8">
        <v>4</v>
      </c>
      <c r="AT378" s="8">
        <v>5</v>
      </c>
      <c r="AU378" s="8">
        <v>78</v>
      </c>
      <c r="AV378" s="11">
        <f t="shared" si="26"/>
        <v>36</v>
      </c>
      <c r="AW378" s="11">
        <f t="shared" si="27"/>
        <v>116</v>
      </c>
      <c r="AX378" s="11">
        <f t="shared" si="25"/>
        <v>30</v>
      </c>
      <c r="AY378" s="9"/>
      <c r="AZ378" s="9"/>
      <c r="BA378" s="9"/>
      <c r="BB378" s="9"/>
      <c r="BC378" s="9"/>
      <c r="BD378" s="49"/>
    </row>
    <row r="379" spans="1:56" ht="13.2">
      <c r="A379" s="1">
        <v>23421</v>
      </c>
      <c r="B379" s="8">
        <v>0</v>
      </c>
      <c r="C379" s="6">
        <f t="shared" si="24"/>
        <v>31</v>
      </c>
      <c r="D379" s="8">
        <v>1989</v>
      </c>
      <c r="E379" s="55">
        <v>44144.822615740741</v>
      </c>
      <c r="F379" s="66">
        <v>1</v>
      </c>
      <c r="G379" s="8">
        <v>1</v>
      </c>
      <c r="H379" s="8">
        <v>2</v>
      </c>
      <c r="I379" s="8">
        <v>1</v>
      </c>
      <c r="J379" s="8">
        <v>2</v>
      </c>
      <c r="K379" s="8">
        <v>1</v>
      </c>
      <c r="L379" s="8">
        <v>2</v>
      </c>
      <c r="M379" s="8">
        <v>1</v>
      </c>
      <c r="N379" s="8">
        <v>1</v>
      </c>
      <c r="O379" s="8">
        <v>1</v>
      </c>
      <c r="P379" s="8">
        <v>0</v>
      </c>
      <c r="Q379" s="8">
        <v>2</v>
      </c>
      <c r="R379" s="8">
        <v>2</v>
      </c>
      <c r="S379" s="8">
        <v>1</v>
      </c>
      <c r="T379" s="8">
        <v>1</v>
      </c>
      <c r="U379" s="8">
        <v>1</v>
      </c>
      <c r="V379" s="8">
        <v>1</v>
      </c>
      <c r="W379" s="8">
        <v>1</v>
      </c>
      <c r="X379" s="8">
        <v>1</v>
      </c>
      <c r="Y379" s="8">
        <v>0</v>
      </c>
      <c r="Z379" s="20">
        <v>1</v>
      </c>
      <c r="AA379" s="8">
        <v>3</v>
      </c>
      <c r="AB379" s="8">
        <v>3</v>
      </c>
      <c r="AC379" s="8">
        <v>10</v>
      </c>
      <c r="AD379" s="8">
        <v>3</v>
      </c>
      <c r="AE379" s="8">
        <v>4</v>
      </c>
      <c r="AF379" s="8">
        <v>3</v>
      </c>
      <c r="AG379" s="8">
        <v>3</v>
      </c>
      <c r="AH379" s="8">
        <v>2</v>
      </c>
      <c r="AI379" s="8">
        <v>2</v>
      </c>
      <c r="AJ379" s="8">
        <v>3</v>
      </c>
      <c r="AK379" s="8">
        <v>4</v>
      </c>
      <c r="AL379" s="8">
        <v>5</v>
      </c>
      <c r="AM379" s="8">
        <v>4</v>
      </c>
      <c r="AN379" s="8">
        <v>5</v>
      </c>
      <c r="AO379" s="8">
        <v>3</v>
      </c>
      <c r="AP379" s="8">
        <v>3</v>
      </c>
      <c r="AQ379" s="8">
        <v>5</v>
      </c>
      <c r="AR379" s="8">
        <v>4</v>
      </c>
      <c r="AS379" s="8">
        <v>2</v>
      </c>
      <c r="AT379" s="8">
        <v>3</v>
      </c>
      <c r="AU379" s="8">
        <v>-27</v>
      </c>
      <c r="AV379" s="11">
        <f t="shared" si="26"/>
        <v>23</v>
      </c>
      <c r="AW379" s="11">
        <f t="shared" si="27"/>
        <v>74</v>
      </c>
      <c r="AX379" s="11">
        <f t="shared" si="25"/>
        <v>17</v>
      </c>
      <c r="AY379" s="9"/>
      <c r="AZ379" s="9"/>
      <c r="BA379" s="9"/>
      <c r="BB379" s="9"/>
      <c r="BC379" s="9"/>
      <c r="BD379" s="49"/>
    </row>
    <row r="380" spans="1:56" ht="13.2">
      <c r="A380" s="1">
        <v>23435</v>
      </c>
      <c r="B380" s="8">
        <v>0</v>
      </c>
      <c r="C380" s="6">
        <f t="shared" si="24"/>
        <v>57</v>
      </c>
      <c r="D380" s="8">
        <v>1963</v>
      </c>
      <c r="E380" s="55">
        <v>44144.908946759257</v>
      </c>
      <c r="F380" s="62">
        <v>3</v>
      </c>
      <c r="G380" s="8">
        <v>2</v>
      </c>
      <c r="H380" s="8">
        <v>0</v>
      </c>
      <c r="I380" s="8">
        <v>0</v>
      </c>
      <c r="J380" s="8">
        <v>2</v>
      </c>
      <c r="K380" s="8">
        <v>1</v>
      </c>
      <c r="L380" s="8">
        <v>1</v>
      </c>
      <c r="M380" s="8">
        <v>1</v>
      </c>
      <c r="N380" s="8">
        <v>1</v>
      </c>
      <c r="O380" s="8">
        <v>2</v>
      </c>
      <c r="P380" s="8">
        <v>1</v>
      </c>
      <c r="Q380" s="8">
        <v>2</v>
      </c>
      <c r="R380" s="8">
        <v>1</v>
      </c>
      <c r="S380" s="8">
        <v>1</v>
      </c>
      <c r="T380" s="8">
        <v>2</v>
      </c>
      <c r="U380" s="8">
        <v>2</v>
      </c>
      <c r="V380" s="8">
        <v>1</v>
      </c>
      <c r="W380" s="8">
        <v>1</v>
      </c>
      <c r="X380" s="8">
        <v>1</v>
      </c>
      <c r="Y380" s="8">
        <v>2</v>
      </c>
      <c r="Z380" s="20">
        <v>1</v>
      </c>
      <c r="AA380" s="8">
        <v>4</v>
      </c>
      <c r="AB380" s="8">
        <v>10</v>
      </c>
      <c r="AC380" s="8">
        <v>6</v>
      </c>
      <c r="AD380" s="8">
        <v>5</v>
      </c>
      <c r="AE380" s="8">
        <v>7</v>
      </c>
      <c r="AF380" s="8">
        <v>5</v>
      </c>
      <c r="AG380" s="8">
        <v>7</v>
      </c>
      <c r="AH380" s="8">
        <v>5</v>
      </c>
      <c r="AI380" s="8">
        <v>7</v>
      </c>
      <c r="AJ380" s="8">
        <v>7</v>
      </c>
      <c r="AK380" s="8">
        <v>5</v>
      </c>
      <c r="AL380" s="8">
        <v>4</v>
      </c>
      <c r="AM380" s="8">
        <v>4</v>
      </c>
      <c r="AN380" s="8">
        <v>8</v>
      </c>
      <c r="AO380" s="8">
        <v>7</v>
      </c>
      <c r="AP380" s="8">
        <v>9</v>
      </c>
      <c r="AQ380" s="8">
        <v>7</v>
      </c>
      <c r="AR380" s="8">
        <v>8</v>
      </c>
      <c r="AS380" s="8">
        <v>6</v>
      </c>
      <c r="AT380" s="8">
        <v>3</v>
      </c>
      <c r="AU380" s="8">
        <v>-17</v>
      </c>
      <c r="AV380" s="11">
        <f t="shared" si="26"/>
        <v>25</v>
      </c>
      <c r="AW380" s="11">
        <f t="shared" si="27"/>
        <v>124</v>
      </c>
      <c r="AX380" s="11">
        <f t="shared" si="25"/>
        <v>20</v>
      </c>
      <c r="AY380" s="9"/>
      <c r="AZ380" s="9"/>
      <c r="BA380" s="9"/>
      <c r="BB380" s="9"/>
      <c r="BC380" s="9"/>
      <c r="BD380" s="49"/>
    </row>
    <row r="381" spans="1:56" ht="13.2">
      <c r="A381" s="1">
        <v>21451</v>
      </c>
      <c r="B381" s="8">
        <v>0</v>
      </c>
      <c r="C381" s="6">
        <f t="shared" si="24"/>
        <v>24</v>
      </c>
      <c r="D381" s="8">
        <v>1996</v>
      </c>
      <c r="E381" s="55">
        <v>44144.917337962965</v>
      </c>
      <c r="F381" s="62">
        <v>4</v>
      </c>
      <c r="G381" s="8">
        <v>2</v>
      </c>
      <c r="H381" s="8">
        <v>1</v>
      </c>
      <c r="I381" s="8">
        <v>1</v>
      </c>
      <c r="J381" s="8">
        <v>1</v>
      </c>
      <c r="K381" s="8">
        <v>2</v>
      </c>
      <c r="L381" s="8">
        <v>2</v>
      </c>
      <c r="M381" s="8">
        <v>0</v>
      </c>
      <c r="N381" s="8">
        <v>2</v>
      </c>
      <c r="O381" s="8">
        <v>1</v>
      </c>
      <c r="P381" s="8">
        <v>1</v>
      </c>
      <c r="Q381" s="8">
        <v>1</v>
      </c>
      <c r="R381" s="8">
        <v>2</v>
      </c>
      <c r="S381" s="8">
        <v>2</v>
      </c>
      <c r="T381" s="8">
        <v>1</v>
      </c>
      <c r="U381" s="8">
        <v>3</v>
      </c>
      <c r="V381" s="8">
        <v>1</v>
      </c>
      <c r="W381" s="8">
        <v>1</v>
      </c>
      <c r="X381" s="8">
        <v>1</v>
      </c>
      <c r="Y381" s="8">
        <v>0</v>
      </c>
      <c r="Z381" s="20">
        <v>3</v>
      </c>
      <c r="AA381" s="8">
        <v>4</v>
      </c>
      <c r="AB381" s="8">
        <v>4</v>
      </c>
      <c r="AC381" s="8">
        <v>7</v>
      </c>
      <c r="AD381" s="8">
        <v>4</v>
      </c>
      <c r="AE381" s="8">
        <v>3</v>
      </c>
      <c r="AF381" s="8">
        <v>3</v>
      </c>
      <c r="AG381" s="8">
        <v>4</v>
      </c>
      <c r="AH381" s="8">
        <v>3</v>
      </c>
      <c r="AI381" s="8">
        <v>2</v>
      </c>
      <c r="AJ381" s="8">
        <v>2</v>
      </c>
      <c r="AK381" s="8">
        <v>5</v>
      </c>
      <c r="AL381" s="8">
        <v>8</v>
      </c>
      <c r="AM381" s="8">
        <v>3</v>
      </c>
      <c r="AN381" s="8">
        <v>3</v>
      </c>
      <c r="AO381" s="8">
        <v>4</v>
      </c>
      <c r="AP381" s="8">
        <v>2</v>
      </c>
      <c r="AQ381" s="8">
        <v>12</v>
      </c>
      <c r="AR381" s="8">
        <v>3</v>
      </c>
      <c r="AS381" s="8">
        <v>2</v>
      </c>
      <c r="AT381" s="8">
        <v>3</v>
      </c>
      <c r="AU381" s="8">
        <v>-18</v>
      </c>
      <c r="AV381" s="11">
        <f t="shared" si="26"/>
        <v>28</v>
      </c>
      <c r="AW381" s="11">
        <f t="shared" si="27"/>
        <v>81</v>
      </c>
      <c r="AX381" s="11">
        <f t="shared" si="25"/>
        <v>19</v>
      </c>
      <c r="AY381" s="9"/>
      <c r="AZ381" s="9"/>
      <c r="BA381" s="9"/>
      <c r="BB381" s="9"/>
      <c r="BC381" s="9"/>
      <c r="BD381" s="49"/>
    </row>
    <row r="382" spans="1:56" ht="13.2">
      <c r="A382" s="1">
        <v>23470</v>
      </c>
      <c r="B382" s="8">
        <v>1</v>
      </c>
      <c r="C382" s="6">
        <f t="shared" si="24"/>
        <v>72</v>
      </c>
      <c r="D382" s="8">
        <v>1948</v>
      </c>
      <c r="E382" s="55">
        <v>44144.923900462964</v>
      </c>
      <c r="F382" s="62">
        <v>0.5</v>
      </c>
      <c r="G382" s="8">
        <v>1</v>
      </c>
      <c r="H382" s="8">
        <v>0</v>
      </c>
      <c r="I382" s="8">
        <v>0</v>
      </c>
      <c r="J382" s="8">
        <v>1</v>
      </c>
      <c r="K382" s="8">
        <v>2</v>
      </c>
      <c r="L382" s="8">
        <v>2</v>
      </c>
      <c r="M382" s="8">
        <v>0</v>
      </c>
      <c r="N382" s="8">
        <v>0</v>
      </c>
      <c r="O382" s="8">
        <v>1</v>
      </c>
      <c r="P382" s="8">
        <v>3</v>
      </c>
      <c r="Q382" s="8">
        <v>3</v>
      </c>
      <c r="R382" s="8">
        <v>1</v>
      </c>
      <c r="S382" s="8">
        <v>0</v>
      </c>
      <c r="T382" s="8">
        <v>0</v>
      </c>
      <c r="U382" s="8">
        <v>3</v>
      </c>
      <c r="V382" s="8">
        <v>1</v>
      </c>
      <c r="W382" s="8">
        <v>2</v>
      </c>
      <c r="X382" s="8">
        <v>0</v>
      </c>
      <c r="Y382" s="8">
        <v>3</v>
      </c>
      <c r="Z382" s="20">
        <v>1</v>
      </c>
      <c r="AA382" s="8">
        <v>6</v>
      </c>
      <c r="AB382" s="8">
        <v>6</v>
      </c>
      <c r="AC382" s="8">
        <v>5</v>
      </c>
      <c r="AD382" s="8">
        <v>6</v>
      </c>
      <c r="AE382" s="8">
        <v>13</v>
      </c>
      <c r="AF382" s="8">
        <v>9</v>
      </c>
      <c r="AG382" s="8">
        <v>8</v>
      </c>
      <c r="AH382" s="8">
        <v>5</v>
      </c>
      <c r="AI382" s="8">
        <v>9</v>
      </c>
      <c r="AJ382" s="8">
        <v>5</v>
      </c>
      <c r="AK382" s="8">
        <v>5</v>
      </c>
      <c r="AL382" s="8">
        <v>5</v>
      </c>
      <c r="AM382" s="8">
        <v>5</v>
      </c>
      <c r="AN382" s="8">
        <v>8</v>
      </c>
      <c r="AO382" s="8">
        <v>14</v>
      </c>
      <c r="AP382" s="8">
        <v>5</v>
      </c>
      <c r="AQ382" s="8">
        <v>7</v>
      </c>
      <c r="AR382" s="8">
        <v>7</v>
      </c>
      <c r="AS382" s="8">
        <v>5</v>
      </c>
      <c r="AT382" s="8">
        <v>13</v>
      </c>
      <c r="AU382" s="8">
        <v>41</v>
      </c>
      <c r="AV382" s="11">
        <f t="shared" si="26"/>
        <v>24</v>
      </c>
      <c r="AW382" s="11">
        <f t="shared" si="27"/>
        <v>146</v>
      </c>
      <c r="AX382" s="11">
        <f t="shared" si="25"/>
        <v>20</v>
      </c>
      <c r="AY382" s="9"/>
      <c r="AZ382" s="9"/>
      <c r="BA382" s="9"/>
      <c r="BB382" s="9"/>
      <c r="BC382" s="9"/>
      <c r="BD382" s="49"/>
    </row>
    <row r="383" spans="1:56" ht="13.2">
      <c r="A383" s="1">
        <v>23286</v>
      </c>
      <c r="B383" s="8">
        <v>1</v>
      </c>
      <c r="C383" s="6">
        <f t="shared" si="24"/>
        <v>27</v>
      </c>
      <c r="D383" s="8">
        <v>1993</v>
      </c>
      <c r="E383" s="55">
        <v>44144.933344907404</v>
      </c>
      <c r="F383" s="62">
        <v>5</v>
      </c>
      <c r="G383" s="8">
        <v>3</v>
      </c>
      <c r="H383" s="8">
        <v>3</v>
      </c>
      <c r="I383" s="8">
        <v>1</v>
      </c>
      <c r="J383" s="8">
        <v>2</v>
      </c>
      <c r="K383" s="8">
        <v>3</v>
      </c>
      <c r="L383" s="8">
        <v>2</v>
      </c>
      <c r="M383" s="8">
        <v>1</v>
      </c>
      <c r="N383" s="8">
        <v>1</v>
      </c>
      <c r="O383" s="8">
        <v>1</v>
      </c>
      <c r="P383" s="8">
        <v>3</v>
      </c>
      <c r="Q383" s="8">
        <v>3</v>
      </c>
      <c r="R383" s="8">
        <v>3</v>
      </c>
      <c r="S383" s="8">
        <v>1</v>
      </c>
      <c r="T383" s="8">
        <v>2</v>
      </c>
      <c r="U383" s="8">
        <v>1</v>
      </c>
      <c r="V383" s="8">
        <v>3</v>
      </c>
      <c r="W383" s="8">
        <v>3</v>
      </c>
      <c r="X383" s="8">
        <v>3</v>
      </c>
      <c r="Y383" s="8">
        <v>1</v>
      </c>
      <c r="Z383" s="20">
        <v>1</v>
      </c>
      <c r="AA383" s="8">
        <v>2</v>
      </c>
      <c r="AB383" s="8">
        <v>2</v>
      </c>
      <c r="AC383" s="8">
        <v>4</v>
      </c>
      <c r="AD383" s="8">
        <v>2</v>
      </c>
      <c r="AE383" s="8">
        <v>5</v>
      </c>
      <c r="AF383" s="8">
        <v>2</v>
      </c>
      <c r="AG383" s="8">
        <v>6</v>
      </c>
      <c r="AH383" s="8">
        <v>3</v>
      </c>
      <c r="AI383" s="8">
        <v>3</v>
      </c>
      <c r="AJ383" s="8">
        <v>2</v>
      </c>
      <c r="AK383" s="8">
        <v>2</v>
      </c>
      <c r="AL383" s="8">
        <v>6</v>
      </c>
      <c r="AM383" s="8">
        <v>2</v>
      </c>
      <c r="AN383" s="8">
        <v>4</v>
      </c>
      <c r="AO383" s="8">
        <v>6</v>
      </c>
      <c r="AP383" s="8">
        <v>2</v>
      </c>
      <c r="AQ383" s="8">
        <v>2</v>
      </c>
      <c r="AR383" s="8">
        <v>3</v>
      </c>
      <c r="AS383" s="8">
        <v>3</v>
      </c>
      <c r="AT383" s="8">
        <v>4</v>
      </c>
      <c r="AU383" s="8">
        <v>13</v>
      </c>
      <c r="AV383" s="11">
        <f t="shared" si="26"/>
        <v>41</v>
      </c>
      <c r="AW383" s="11">
        <f t="shared" si="27"/>
        <v>65</v>
      </c>
      <c r="AX383" s="11">
        <f t="shared" si="25"/>
        <v>34</v>
      </c>
      <c r="AY383" s="9"/>
      <c r="AZ383" s="9"/>
      <c r="BA383" s="9"/>
      <c r="BB383" s="9"/>
      <c r="BC383" s="9"/>
      <c r="BD383" s="49"/>
    </row>
    <row r="384" spans="1:56" ht="13.2">
      <c r="A384" s="1">
        <v>23500</v>
      </c>
      <c r="B384" s="8">
        <v>0</v>
      </c>
      <c r="C384" s="6">
        <f t="shared" si="24"/>
        <v>55</v>
      </c>
      <c r="D384" s="8">
        <v>1965</v>
      </c>
      <c r="E384" s="55">
        <v>44144.941122685188</v>
      </c>
      <c r="F384" s="62">
        <v>10</v>
      </c>
      <c r="G384" s="8">
        <v>3</v>
      </c>
      <c r="H384" s="8">
        <v>3</v>
      </c>
      <c r="I384" s="8">
        <v>2</v>
      </c>
      <c r="J384" s="8">
        <v>3</v>
      </c>
      <c r="K384" s="8">
        <v>2</v>
      </c>
      <c r="L384" s="8">
        <v>3</v>
      </c>
      <c r="M384" s="8">
        <v>0</v>
      </c>
      <c r="N384" s="8">
        <v>3</v>
      </c>
      <c r="O384" s="8">
        <v>2</v>
      </c>
      <c r="P384" s="8">
        <v>3</v>
      </c>
      <c r="Q384" s="8">
        <v>3</v>
      </c>
      <c r="R384" s="8">
        <v>2</v>
      </c>
      <c r="S384" s="8">
        <v>2</v>
      </c>
      <c r="T384" s="8">
        <v>2</v>
      </c>
      <c r="U384" s="8">
        <v>3</v>
      </c>
      <c r="V384" s="8">
        <v>2</v>
      </c>
      <c r="W384" s="8">
        <v>3</v>
      </c>
      <c r="X384" s="8">
        <v>2</v>
      </c>
      <c r="Y384" s="8">
        <v>2</v>
      </c>
      <c r="Z384" s="20">
        <v>3</v>
      </c>
      <c r="AA384" s="8">
        <v>4</v>
      </c>
      <c r="AB384" s="8">
        <v>2</v>
      </c>
      <c r="AC384" s="8">
        <v>4</v>
      </c>
      <c r="AD384" s="8">
        <v>2</v>
      </c>
      <c r="AE384" s="8">
        <v>4</v>
      </c>
      <c r="AF384" s="8">
        <v>2</v>
      </c>
      <c r="AG384" s="8">
        <v>8</v>
      </c>
      <c r="AH384" s="8">
        <v>3</v>
      </c>
      <c r="AI384" s="8">
        <v>2</v>
      </c>
      <c r="AJ384" s="8">
        <v>3</v>
      </c>
      <c r="AK384" s="8">
        <v>3</v>
      </c>
      <c r="AL384" s="8">
        <v>4</v>
      </c>
      <c r="AM384" s="8">
        <v>4</v>
      </c>
      <c r="AN384" s="8">
        <v>3</v>
      </c>
      <c r="AO384" s="8">
        <v>4</v>
      </c>
      <c r="AP384" s="8">
        <v>3</v>
      </c>
      <c r="AQ384" s="8">
        <v>5</v>
      </c>
      <c r="AR384" s="8">
        <v>3</v>
      </c>
      <c r="AS384" s="8">
        <v>5</v>
      </c>
      <c r="AT384" s="8">
        <v>3</v>
      </c>
      <c r="AU384" s="8">
        <v>-17</v>
      </c>
      <c r="AV384" s="11">
        <f t="shared" si="26"/>
        <v>48</v>
      </c>
      <c r="AW384" s="11">
        <f t="shared" si="27"/>
        <v>71</v>
      </c>
      <c r="AX384" s="11">
        <f t="shared" si="25"/>
        <v>36</v>
      </c>
      <c r="AY384" s="9"/>
      <c r="AZ384" s="9"/>
      <c r="BA384" s="9"/>
      <c r="BB384" s="9"/>
      <c r="BC384" s="9"/>
      <c r="BD384" s="49"/>
    </row>
    <row r="385" spans="1:56" ht="13.2">
      <c r="A385" s="1">
        <v>23498</v>
      </c>
      <c r="B385" s="8">
        <v>0</v>
      </c>
      <c r="C385" s="6">
        <f t="shared" si="24"/>
        <v>31</v>
      </c>
      <c r="D385" s="8">
        <v>1989</v>
      </c>
      <c r="E385" s="55">
        <v>44144.941516203704</v>
      </c>
      <c r="F385" s="62">
        <v>8</v>
      </c>
      <c r="G385" s="8">
        <v>2</v>
      </c>
      <c r="H385" s="8">
        <v>2</v>
      </c>
      <c r="I385" s="8">
        <v>1</v>
      </c>
      <c r="J385" s="8">
        <v>2</v>
      </c>
      <c r="K385" s="8">
        <v>2</v>
      </c>
      <c r="L385" s="8">
        <v>2</v>
      </c>
      <c r="M385" s="8">
        <v>1</v>
      </c>
      <c r="N385" s="8">
        <v>1</v>
      </c>
      <c r="O385" s="8">
        <v>1</v>
      </c>
      <c r="P385" s="8">
        <v>2</v>
      </c>
      <c r="Q385" s="8">
        <v>2</v>
      </c>
      <c r="R385" s="8">
        <v>2</v>
      </c>
      <c r="S385" s="8">
        <v>2</v>
      </c>
      <c r="T385" s="8">
        <v>2</v>
      </c>
      <c r="U385" s="8">
        <v>1</v>
      </c>
      <c r="V385" s="8">
        <v>1</v>
      </c>
      <c r="W385" s="8">
        <v>2</v>
      </c>
      <c r="X385" s="8">
        <v>1</v>
      </c>
      <c r="Y385" s="8">
        <v>2</v>
      </c>
      <c r="Z385" s="20">
        <v>2</v>
      </c>
      <c r="AA385" s="8">
        <v>3</v>
      </c>
      <c r="AB385" s="8">
        <v>4</v>
      </c>
      <c r="AC385" s="8">
        <v>6</v>
      </c>
      <c r="AD385" s="8">
        <v>4</v>
      </c>
      <c r="AE385" s="8">
        <v>7</v>
      </c>
      <c r="AF385" s="8">
        <v>2</v>
      </c>
      <c r="AG385" s="8">
        <v>3</v>
      </c>
      <c r="AH385" s="8">
        <v>2</v>
      </c>
      <c r="AI385" s="8">
        <v>3</v>
      </c>
      <c r="AJ385" s="8">
        <v>2</v>
      </c>
      <c r="AK385" s="8">
        <v>4</v>
      </c>
      <c r="AL385" s="8">
        <v>4</v>
      </c>
      <c r="AM385" s="8">
        <v>8</v>
      </c>
      <c r="AN385" s="8">
        <v>5</v>
      </c>
      <c r="AO385" s="8">
        <v>7</v>
      </c>
      <c r="AP385" s="8">
        <v>4</v>
      </c>
      <c r="AQ385" s="8">
        <v>5</v>
      </c>
      <c r="AR385" s="8">
        <v>6</v>
      </c>
      <c r="AS385" s="8">
        <v>4</v>
      </c>
      <c r="AT385" s="8">
        <v>5</v>
      </c>
      <c r="AU385" s="8">
        <v>-31</v>
      </c>
      <c r="AV385" s="11">
        <f t="shared" si="26"/>
        <v>33</v>
      </c>
      <c r="AW385" s="11">
        <f t="shared" si="27"/>
        <v>88</v>
      </c>
      <c r="AX385" s="11">
        <f t="shared" si="25"/>
        <v>26</v>
      </c>
      <c r="AY385" s="9"/>
      <c r="AZ385" s="9"/>
      <c r="BA385" s="9"/>
      <c r="BB385" s="9"/>
      <c r="BC385" s="9"/>
      <c r="BD385" s="49"/>
    </row>
    <row r="386" spans="1:56" ht="13.2">
      <c r="A386" s="1">
        <v>23565</v>
      </c>
      <c r="B386" s="8">
        <v>0</v>
      </c>
      <c r="C386" s="6">
        <f t="shared" si="24"/>
        <v>32</v>
      </c>
      <c r="D386" s="8">
        <v>1988</v>
      </c>
      <c r="E386" s="55">
        <v>44145.44425925926</v>
      </c>
      <c r="F386" s="62">
        <v>1</v>
      </c>
      <c r="G386" s="8">
        <v>1</v>
      </c>
      <c r="H386" s="8">
        <v>3</v>
      </c>
      <c r="I386" s="8">
        <v>0</v>
      </c>
      <c r="J386" s="8">
        <v>1</v>
      </c>
      <c r="K386" s="8">
        <v>0</v>
      </c>
      <c r="L386" s="8">
        <v>2</v>
      </c>
      <c r="M386" s="8">
        <v>2</v>
      </c>
      <c r="N386" s="8">
        <v>1</v>
      </c>
      <c r="O386" s="8">
        <v>1</v>
      </c>
      <c r="P386" s="8">
        <v>1</v>
      </c>
      <c r="Q386" s="8">
        <v>1</v>
      </c>
      <c r="R386" s="8">
        <v>1</v>
      </c>
      <c r="S386" s="8">
        <v>0</v>
      </c>
      <c r="T386" s="8">
        <v>1</v>
      </c>
      <c r="U386" s="8">
        <v>0</v>
      </c>
      <c r="V386" s="8">
        <v>1</v>
      </c>
      <c r="W386" s="8">
        <v>1</v>
      </c>
      <c r="X386" s="8">
        <v>1</v>
      </c>
      <c r="Y386" s="8">
        <v>0</v>
      </c>
      <c r="Z386" s="20">
        <v>2</v>
      </c>
      <c r="AA386" s="8">
        <v>3</v>
      </c>
      <c r="AB386" s="8">
        <v>6</v>
      </c>
      <c r="AC386" s="8">
        <v>2</v>
      </c>
      <c r="AD386" s="8">
        <v>7</v>
      </c>
      <c r="AE386" s="8">
        <v>8</v>
      </c>
      <c r="AF386" s="8">
        <v>5</v>
      </c>
      <c r="AG386" s="8">
        <v>5</v>
      </c>
      <c r="AH386" s="8">
        <v>3</v>
      </c>
      <c r="AI386" s="8">
        <v>4</v>
      </c>
      <c r="AJ386" s="8">
        <v>5</v>
      </c>
      <c r="AK386" s="8">
        <v>8</v>
      </c>
      <c r="AL386" s="8">
        <v>4</v>
      </c>
      <c r="AM386" s="8">
        <v>9</v>
      </c>
      <c r="AN386" s="8">
        <v>6</v>
      </c>
      <c r="AO386" s="8">
        <v>4</v>
      </c>
      <c r="AP386" s="8">
        <v>7</v>
      </c>
      <c r="AQ386" s="8">
        <v>4</v>
      </c>
      <c r="AR386" s="8">
        <v>2</v>
      </c>
      <c r="AS386" s="8">
        <v>2</v>
      </c>
      <c r="AT386" s="8">
        <v>3</v>
      </c>
      <c r="AU386" s="8">
        <v>2</v>
      </c>
      <c r="AV386" s="11">
        <f t="shared" si="26"/>
        <v>20</v>
      </c>
      <c r="AW386" s="11">
        <f t="shared" si="27"/>
        <v>97</v>
      </c>
      <c r="AX386" s="11">
        <f t="shared" si="25"/>
        <v>12</v>
      </c>
      <c r="AY386" s="9"/>
      <c r="AZ386" s="9"/>
      <c r="BA386" s="9"/>
      <c r="BB386" s="9"/>
      <c r="BC386" s="9"/>
      <c r="BD386" s="49"/>
    </row>
    <row r="387" spans="1:56" ht="13.2">
      <c r="A387" s="1">
        <v>23595</v>
      </c>
      <c r="B387" s="8">
        <v>0</v>
      </c>
      <c r="C387" s="6">
        <f t="shared" ref="C387:C407" si="28">2020-D387</f>
        <v>26</v>
      </c>
      <c r="D387" s="8">
        <v>1994</v>
      </c>
      <c r="E387" s="55">
        <v>44145.766967592594</v>
      </c>
      <c r="F387" s="62">
        <v>4</v>
      </c>
      <c r="G387" s="8">
        <v>1</v>
      </c>
      <c r="H387" s="8">
        <v>1</v>
      </c>
      <c r="I387" s="8">
        <v>1</v>
      </c>
      <c r="J387" s="8">
        <v>1</v>
      </c>
      <c r="K387" s="8">
        <v>2</v>
      </c>
      <c r="L387" s="8">
        <v>2</v>
      </c>
      <c r="M387" s="8">
        <v>2</v>
      </c>
      <c r="N387" s="8">
        <v>2</v>
      </c>
      <c r="O387" s="8">
        <v>1</v>
      </c>
      <c r="P387" s="8">
        <v>2</v>
      </c>
      <c r="Q387" s="8">
        <v>1</v>
      </c>
      <c r="R387" s="8">
        <v>1</v>
      </c>
      <c r="S387" s="8">
        <v>1</v>
      </c>
      <c r="T387" s="8">
        <v>0</v>
      </c>
      <c r="U387" s="8">
        <v>2</v>
      </c>
      <c r="V387" s="8">
        <v>0</v>
      </c>
      <c r="W387" s="8">
        <v>3</v>
      </c>
      <c r="X387" s="8">
        <v>2</v>
      </c>
      <c r="Y387" s="8">
        <v>0</v>
      </c>
      <c r="Z387" s="20">
        <v>2</v>
      </c>
      <c r="AA387" s="8">
        <v>4</v>
      </c>
      <c r="AB387" s="8">
        <v>5</v>
      </c>
      <c r="AC387" s="8">
        <v>9</v>
      </c>
      <c r="AD387" s="8">
        <v>3</v>
      </c>
      <c r="AE387" s="8">
        <v>6</v>
      </c>
      <c r="AF387" s="8">
        <v>3</v>
      </c>
      <c r="AG387" s="8">
        <v>5</v>
      </c>
      <c r="AH387" s="8">
        <v>7</v>
      </c>
      <c r="AI387" s="8">
        <v>2</v>
      </c>
      <c r="AJ387" s="8">
        <v>5</v>
      </c>
      <c r="AK387" s="8">
        <v>7</v>
      </c>
      <c r="AL387" s="8">
        <v>4</v>
      </c>
      <c r="AM387" s="8">
        <v>7</v>
      </c>
      <c r="AN387" s="8">
        <v>3</v>
      </c>
      <c r="AO387" s="8">
        <v>9</v>
      </c>
      <c r="AP387" s="8">
        <v>4</v>
      </c>
      <c r="AQ387" s="8">
        <v>7</v>
      </c>
      <c r="AR387" s="8">
        <v>14</v>
      </c>
      <c r="AS387" s="8">
        <v>3</v>
      </c>
      <c r="AT387" s="8">
        <v>13</v>
      </c>
      <c r="AU387" s="8">
        <v>-6</v>
      </c>
      <c r="AV387" s="11">
        <f t="shared" si="26"/>
        <v>27</v>
      </c>
      <c r="AW387" s="11">
        <f t="shared" si="27"/>
        <v>120</v>
      </c>
      <c r="AX387" s="11">
        <f t="shared" ref="AX387:AX407" si="29">SUM(G387,I387,J387,K387,L387,O387,P387,Q387,R387,S387,T387,V387,W387,X387,Y387)</f>
        <v>18</v>
      </c>
      <c r="AY387" s="9"/>
      <c r="AZ387" s="9"/>
      <c r="BA387" s="9"/>
      <c r="BB387" s="9"/>
      <c r="BC387" s="9"/>
      <c r="BD387" s="49"/>
    </row>
    <row r="388" spans="1:56" ht="13.2">
      <c r="A388" s="1">
        <v>23603</v>
      </c>
      <c r="B388" s="8">
        <v>0</v>
      </c>
      <c r="C388" s="6">
        <f t="shared" si="28"/>
        <v>22</v>
      </c>
      <c r="D388" s="8">
        <v>1998</v>
      </c>
      <c r="E388" s="55">
        <v>44145.888541666667</v>
      </c>
      <c r="F388" s="66">
        <v>5</v>
      </c>
      <c r="G388" s="8">
        <v>2</v>
      </c>
      <c r="H388" s="8">
        <v>2</v>
      </c>
      <c r="I388" s="8">
        <v>1</v>
      </c>
      <c r="J388" s="8">
        <v>1</v>
      </c>
      <c r="K388" s="8">
        <v>1</v>
      </c>
      <c r="L388" s="8">
        <v>2</v>
      </c>
      <c r="M388" s="8">
        <v>2</v>
      </c>
      <c r="N388" s="8">
        <v>0</v>
      </c>
      <c r="O388" s="8">
        <v>1</v>
      </c>
      <c r="P388" s="8">
        <v>1</v>
      </c>
      <c r="Q388" s="8">
        <v>3</v>
      </c>
      <c r="R388" s="8">
        <v>2</v>
      </c>
      <c r="S388" s="8">
        <v>1</v>
      </c>
      <c r="T388" s="8">
        <v>2</v>
      </c>
      <c r="U388" s="8">
        <v>3</v>
      </c>
      <c r="V388" s="8">
        <v>1</v>
      </c>
      <c r="W388" s="8">
        <v>3</v>
      </c>
      <c r="X388" s="8">
        <v>2</v>
      </c>
      <c r="Y388" s="8">
        <v>1</v>
      </c>
      <c r="Z388" s="20">
        <v>1</v>
      </c>
      <c r="AA388" s="8">
        <v>4</v>
      </c>
      <c r="AB388" s="8">
        <v>12</v>
      </c>
      <c r="AC388" s="8">
        <v>7</v>
      </c>
      <c r="AD388" s="8">
        <v>3</v>
      </c>
      <c r="AE388" s="8">
        <v>12</v>
      </c>
      <c r="AF388" s="8">
        <v>2</v>
      </c>
      <c r="AG388" s="8">
        <v>3</v>
      </c>
      <c r="AH388" s="8">
        <v>4</v>
      </c>
      <c r="AI388" s="8">
        <v>4</v>
      </c>
      <c r="AJ388" s="8">
        <v>3</v>
      </c>
      <c r="AK388" s="8">
        <v>4</v>
      </c>
      <c r="AL388" s="8">
        <v>6</v>
      </c>
      <c r="AM388" s="8">
        <v>5</v>
      </c>
      <c r="AN388" s="8">
        <v>4</v>
      </c>
      <c r="AO388" s="8">
        <v>4</v>
      </c>
      <c r="AP388" s="8">
        <v>2</v>
      </c>
      <c r="AQ388" s="8">
        <v>4</v>
      </c>
      <c r="AR388" s="8">
        <v>3</v>
      </c>
      <c r="AS388" s="8">
        <v>3</v>
      </c>
      <c r="AT388" s="8">
        <v>9</v>
      </c>
      <c r="AU388" s="8">
        <v>-11</v>
      </c>
      <c r="AV388" s="11">
        <f t="shared" si="26"/>
        <v>32</v>
      </c>
      <c r="AW388" s="11">
        <f t="shared" si="27"/>
        <v>98</v>
      </c>
      <c r="AX388" s="11">
        <f t="shared" si="29"/>
        <v>24</v>
      </c>
      <c r="AY388" s="9"/>
      <c r="AZ388" s="9"/>
      <c r="BA388" s="9"/>
      <c r="BB388" s="9"/>
      <c r="BC388" s="9"/>
      <c r="BD388" s="49"/>
    </row>
    <row r="389" spans="1:56" ht="13.2">
      <c r="A389" s="1">
        <v>22299</v>
      </c>
      <c r="B389" s="8">
        <v>0</v>
      </c>
      <c r="C389" s="6">
        <f t="shared" si="28"/>
        <v>28</v>
      </c>
      <c r="D389" s="8">
        <v>1992</v>
      </c>
      <c r="E389" s="55">
        <v>44145.927766203706</v>
      </c>
      <c r="F389" s="62">
        <v>7</v>
      </c>
      <c r="G389" s="8">
        <v>3</v>
      </c>
      <c r="H389" s="8">
        <v>2</v>
      </c>
      <c r="I389" s="8">
        <v>1</v>
      </c>
      <c r="J389" s="8">
        <v>1</v>
      </c>
      <c r="K389" s="8">
        <v>1</v>
      </c>
      <c r="L389" s="8">
        <v>1</v>
      </c>
      <c r="M389" s="8">
        <v>0</v>
      </c>
      <c r="N389" s="8">
        <v>1</v>
      </c>
      <c r="O389" s="8">
        <v>2</v>
      </c>
      <c r="P389" s="8">
        <v>1</v>
      </c>
      <c r="Q389" s="8">
        <v>2</v>
      </c>
      <c r="R389" s="8">
        <v>0</v>
      </c>
      <c r="S389" s="8">
        <v>1</v>
      </c>
      <c r="T389" s="8">
        <v>2</v>
      </c>
      <c r="U389" s="8">
        <v>2</v>
      </c>
      <c r="V389" s="8">
        <v>2</v>
      </c>
      <c r="W389" s="8">
        <v>1</v>
      </c>
      <c r="X389" s="8">
        <v>2</v>
      </c>
      <c r="Y389" s="8">
        <v>0</v>
      </c>
      <c r="Z389" s="20">
        <v>0</v>
      </c>
      <c r="AA389" s="8">
        <v>8</v>
      </c>
      <c r="AB389" s="8">
        <v>4</v>
      </c>
      <c r="AC389" s="8">
        <v>5</v>
      </c>
      <c r="AD389" s="8">
        <v>3</v>
      </c>
      <c r="AE389" s="8">
        <v>8</v>
      </c>
      <c r="AF389" s="8">
        <v>13</v>
      </c>
      <c r="AG389" s="8">
        <v>8</v>
      </c>
      <c r="AH389" s="8">
        <v>5</v>
      </c>
      <c r="AI389" s="8">
        <v>4</v>
      </c>
      <c r="AJ389" s="8">
        <v>5</v>
      </c>
      <c r="AK389" s="8">
        <v>4</v>
      </c>
      <c r="AL389" s="8">
        <v>5</v>
      </c>
      <c r="AM389" s="8">
        <v>19</v>
      </c>
      <c r="AN389" s="8">
        <v>8</v>
      </c>
      <c r="AO389" s="8">
        <v>8</v>
      </c>
      <c r="AP389" s="8">
        <v>4</v>
      </c>
      <c r="AQ389" s="8">
        <v>8</v>
      </c>
      <c r="AR389" s="8">
        <v>14</v>
      </c>
      <c r="AS389" s="8">
        <v>5</v>
      </c>
      <c r="AT389" s="8">
        <v>3</v>
      </c>
      <c r="AU389" s="8">
        <v>-11</v>
      </c>
      <c r="AV389" s="11">
        <f t="shared" si="26"/>
        <v>25</v>
      </c>
      <c r="AW389" s="11">
        <f t="shared" si="27"/>
        <v>141</v>
      </c>
      <c r="AX389" s="11">
        <f t="shared" si="29"/>
        <v>20</v>
      </c>
      <c r="AY389" s="9"/>
      <c r="AZ389" s="9"/>
      <c r="BA389" s="9"/>
      <c r="BB389" s="9"/>
      <c r="BC389" s="9"/>
      <c r="BD389" s="49"/>
    </row>
    <row r="390" spans="1:56" ht="13.2">
      <c r="A390" s="1">
        <v>23607</v>
      </c>
      <c r="B390" s="8">
        <v>0</v>
      </c>
      <c r="C390" s="6">
        <f t="shared" si="28"/>
        <v>20</v>
      </c>
      <c r="D390" s="8">
        <v>2000</v>
      </c>
      <c r="E390" s="55">
        <v>44145.944374999999</v>
      </c>
      <c r="F390" s="66">
        <v>2</v>
      </c>
      <c r="G390" s="8">
        <v>2</v>
      </c>
      <c r="H390" s="8">
        <v>1</v>
      </c>
      <c r="I390" s="8">
        <v>0</v>
      </c>
      <c r="J390" s="8">
        <v>2</v>
      </c>
      <c r="K390" s="8">
        <v>1</v>
      </c>
      <c r="L390" s="8">
        <v>1</v>
      </c>
      <c r="M390" s="8">
        <v>0</v>
      </c>
      <c r="N390" s="8">
        <v>3</v>
      </c>
      <c r="O390" s="8">
        <v>2</v>
      </c>
      <c r="P390" s="8">
        <v>3</v>
      </c>
      <c r="Q390" s="8">
        <v>2</v>
      </c>
      <c r="R390" s="8">
        <v>0</v>
      </c>
      <c r="S390" s="8">
        <v>0</v>
      </c>
      <c r="T390" s="8">
        <v>1</v>
      </c>
      <c r="U390" s="8">
        <v>3</v>
      </c>
      <c r="V390" s="8">
        <v>1</v>
      </c>
      <c r="W390" s="8">
        <v>3</v>
      </c>
      <c r="X390" s="8">
        <v>1</v>
      </c>
      <c r="Y390" s="8">
        <v>2</v>
      </c>
      <c r="Z390" s="20">
        <v>3</v>
      </c>
      <c r="AA390" s="8">
        <v>2</v>
      </c>
      <c r="AB390" s="8">
        <v>3</v>
      </c>
      <c r="AC390" s="8">
        <v>2</v>
      </c>
      <c r="AD390" s="8">
        <v>2</v>
      </c>
      <c r="AE390" s="8">
        <v>3</v>
      </c>
      <c r="AF390" s="8">
        <v>1</v>
      </c>
      <c r="AG390" s="8">
        <v>2</v>
      </c>
      <c r="AH390" s="8">
        <v>2</v>
      </c>
      <c r="AI390" s="8">
        <v>2</v>
      </c>
      <c r="AJ390" s="8">
        <v>3</v>
      </c>
      <c r="AK390" s="8">
        <v>2</v>
      </c>
      <c r="AL390" s="8">
        <v>2</v>
      </c>
      <c r="AM390" s="8">
        <v>2</v>
      </c>
      <c r="AN390" s="8">
        <v>3</v>
      </c>
      <c r="AO390" s="8">
        <v>3</v>
      </c>
      <c r="AP390" s="8">
        <v>2</v>
      </c>
      <c r="AQ390" s="8">
        <v>2</v>
      </c>
      <c r="AR390" s="8">
        <v>3</v>
      </c>
      <c r="AS390" s="8">
        <v>3</v>
      </c>
      <c r="AT390" s="8">
        <v>2</v>
      </c>
      <c r="AU390" s="8">
        <v>2</v>
      </c>
      <c r="AV390" s="11">
        <f t="shared" si="26"/>
        <v>31</v>
      </c>
      <c r="AW390" s="11">
        <f t="shared" si="27"/>
        <v>46</v>
      </c>
      <c r="AX390" s="11">
        <f t="shared" si="29"/>
        <v>21</v>
      </c>
      <c r="AY390" s="9"/>
      <c r="AZ390" s="9"/>
      <c r="BA390" s="9"/>
      <c r="BB390" s="9"/>
      <c r="BC390" s="9"/>
      <c r="BD390" s="49"/>
    </row>
    <row r="391" spans="1:56" ht="13.2">
      <c r="A391" s="1">
        <v>23613</v>
      </c>
      <c r="B391" s="8">
        <v>0</v>
      </c>
      <c r="C391" s="6">
        <f t="shared" si="28"/>
        <v>32</v>
      </c>
      <c r="D391" s="8">
        <v>1988</v>
      </c>
      <c r="E391" s="55">
        <v>44145.975601851853</v>
      </c>
      <c r="F391" s="62">
        <v>6</v>
      </c>
      <c r="G391" s="8">
        <v>3</v>
      </c>
      <c r="H391" s="8">
        <v>1</v>
      </c>
      <c r="I391" s="8">
        <v>1</v>
      </c>
      <c r="J391" s="8">
        <v>3</v>
      </c>
      <c r="K391" s="8">
        <v>0</v>
      </c>
      <c r="L391" s="8">
        <v>3</v>
      </c>
      <c r="M391" s="8">
        <v>1</v>
      </c>
      <c r="N391" s="8">
        <v>1</v>
      </c>
      <c r="O391" s="8">
        <v>2</v>
      </c>
      <c r="P391" s="8">
        <v>2</v>
      </c>
      <c r="Q391" s="8">
        <v>2</v>
      </c>
      <c r="R391" s="8">
        <v>2</v>
      </c>
      <c r="S391" s="8">
        <v>3</v>
      </c>
      <c r="T391" s="8">
        <v>3</v>
      </c>
      <c r="U391" s="8">
        <v>3</v>
      </c>
      <c r="V391" s="8">
        <v>3</v>
      </c>
      <c r="W391" s="8">
        <v>3</v>
      </c>
      <c r="X391" s="8">
        <v>1</v>
      </c>
      <c r="Y391" s="8">
        <v>1</v>
      </c>
      <c r="Z391" s="20">
        <v>2</v>
      </c>
      <c r="AA391" s="8">
        <v>3</v>
      </c>
      <c r="AB391" s="8">
        <v>4</v>
      </c>
      <c r="AC391" s="8">
        <v>3</v>
      </c>
      <c r="AD391" s="8">
        <v>3</v>
      </c>
      <c r="AE391" s="8">
        <v>5</v>
      </c>
      <c r="AF391" s="8">
        <v>2</v>
      </c>
      <c r="AG391" s="8">
        <v>2</v>
      </c>
      <c r="AH391" s="8">
        <v>5</v>
      </c>
      <c r="AI391" s="8">
        <v>2</v>
      </c>
      <c r="AJ391" s="8">
        <v>2</v>
      </c>
      <c r="AK391" s="8">
        <v>4</v>
      </c>
      <c r="AL391" s="8">
        <v>6</v>
      </c>
      <c r="AM391" s="8">
        <v>3</v>
      </c>
      <c r="AN391" s="8">
        <v>2</v>
      </c>
      <c r="AO391" s="8">
        <v>6</v>
      </c>
      <c r="AP391" s="8">
        <v>4</v>
      </c>
      <c r="AQ391" s="8">
        <v>6</v>
      </c>
      <c r="AR391" s="8">
        <v>12</v>
      </c>
      <c r="AS391" s="8">
        <v>2</v>
      </c>
      <c r="AT391" s="8">
        <v>6</v>
      </c>
      <c r="AU391" s="8">
        <v>3</v>
      </c>
      <c r="AV391" s="11">
        <f t="shared" si="26"/>
        <v>40</v>
      </c>
      <c r="AW391" s="11">
        <f t="shared" si="27"/>
        <v>82</v>
      </c>
      <c r="AX391" s="11">
        <f t="shared" si="29"/>
        <v>32</v>
      </c>
      <c r="AY391" s="9"/>
      <c r="AZ391" s="9"/>
      <c r="BA391" s="9"/>
      <c r="BB391" s="9"/>
      <c r="BC391" s="9"/>
      <c r="BD391" s="49"/>
    </row>
    <row r="392" spans="1:56" ht="13.2">
      <c r="A392" s="1">
        <v>23616</v>
      </c>
      <c r="B392" s="8">
        <v>1</v>
      </c>
      <c r="C392" s="6">
        <f t="shared" si="28"/>
        <v>24</v>
      </c>
      <c r="D392" s="8">
        <v>1996</v>
      </c>
      <c r="E392" s="55">
        <v>44146.229953703703</v>
      </c>
      <c r="F392" s="66">
        <v>2</v>
      </c>
      <c r="G392" s="8">
        <v>3</v>
      </c>
      <c r="H392" s="8">
        <v>1</v>
      </c>
      <c r="I392" s="8">
        <v>0</v>
      </c>
      <c r="J392" s="8">
        <v>2</v>
      </c>
      <c r="K392" s="8">
        <v>0</v>
      </c>
      <c r="L392" s="8">
        <v>1</v>
      </c>
      <c r="M392" s="8">
        <v>1</v>
      </c>
      <c r="N392" s="8">
        <v>1</v>
      </c>
      <c r="O392" s="8">
        <v>1</v>
      </c>
      <c r="P392" s="8">
        <v>1</v>
      </c>
      <c r="Q392" s="8">
        <v>2</v>
      </c>
      <c r="R392" s="8">
        <v>0</v>
      </c>
      <c r="S392" s="8">
        <v>2</v>
      </c>
      <c r="T392" s="8">
        <v>1</v>
      </c>
      <c r="U392" s="8">
        <v>2</v>
      </c>
      <c r="V392" s="8">
        <v>2</v>
      </c>
      <c r="W392" s="8">
        <v>2</v>
      </c>
      <c r="X392" s="8">
        <v>0</v>
      </c>
      <c r="Y392" s="8">
        <v>1</v>
      </c>
      <c r="Z392" s="20">
        <v>0</v>
      </c>
      <c r="AA392" s="8">
        <v>5</v>
      </c>
      <c r="AB392" s="8">
        <v>7</v>
      </c>
      <c r="AC392" s="8">
        <v>7</v>
      </c>
      <c r="AD392" s="8">
        <v>2</v>
      </c>
      <c r="AE392" s="8">
        <v>7</v>
      </c>
      <c r="AF392" s="8">
        <v>5</v>
      </c>
      <c r="AG392" s="8">
        <v>4</v>
      </c>
      <c r="AH392" s="8">
        <v>4</v>
      </c>
      <c r="AI392" s="8">
        <v>2</v>
      </c>
      <c r="AJ392" s="8">
        <v>7</v>
      </c>
      <c r="AK392" s="8">
        <v>7</v>
      </c>
      <c r="AL392" s="8">
        <v>6</v>
      </c>
      <c r="AM392" s="8">
        <v>5</v>
      </c>
      <c r="AN392" s="8">
        <v>4</v>
      </c>
      <c r="AO392" s="8">
        <v>9</v>
      </c>
      <c r="AP392" s="8">
        <v>3</v>
      </c>
      <c r="AQ392" s="8">
        <v>7</v>
      </c>
      <c r="AR392" s="8">
        <v>5</v>
      </c>
      <c r="AS392" s="8">
        <v>5</v>
      </c>
      <c r="AT392" s="8">
        <v>5</v>
      </c>
      <c r="AU392" s="8">
        <v>2</v>
      </c>
      <c r="AV392" s="11">
        <f t="shared" si="26"/>
        <v>23</v>
      </c>
      <c r="AW392" s="11">
        <f t="shared" si="27"/>
        <v>106</v>
      </c>
      <c r="AX392" s="11">
        <f t="shared" si="29"/>
        <v>18</v>
      </c>
      <c r="AY392" s="9"/>
      <c r="AZ392" s="9"/>
      <c r="BA392" s="9"/>
      <c r="BB392" s="9"/>
      <c r="BC392" s="9"/>
      <c r="BD392" s="49"/>
    </row>
    <row r="393" spans="1:56" ht="13.2">
      <c r="A393" s="1">
        <v>22578</v>
      </c>
      <c r="B393" s="8">
        <v>0</v>
      </c>
      <c r="C393" s="6">
        <f t="shared" si="28"/>
        <v>21</v>
      </c>
      <c r="D393" s="8">
        <v>1999</v>
      </c>
      <c r="E393" s="55">
        <v>44146.39949074074</v>
      </c>
      <c r="F393" s="62">
        <v>4</v>
      </c>
      <c r="G393" s="8">
        <v>1</v>
      </c>
      <c r="H393" s="8">
        <v>1</v>
      </c>
      <c r="I393" s="8">
        <v>1</v>
      </c>
      <c r="J393" s="8">
        <v>2</v>
      </c>
      <c r="K393" s="8">
        <v>3</v>
      </c>
      <c r="L393" s="8">
        <v>2</v>
      </c>
      <c r="M393" s="8">
        <v>1</v>
      </c>
      <c r="N393" s="8">
        <v>2</v>
      </c>
      <c r="O393" s="8">
        <v>1</v>
      </c>
      <c r="P393" s="8">
        <v>2</v>
      </c>
      <c r="Q393" s="8">
        <v>0</v>
      </c>
      <c r="R393" s="8">
        <v>0</v>
      </c>
      <c r="S393" s="8">
        <v>1</v>
      </c>
      <c r="T393" s="8">
        <v>2</v>
      </c>
      <c r="U393" s="8">
        <v>3</v>
      </c>
      <c r="V393" s="8">
        <v>2</v>
      </c>
      <c r="W393" s="8">
        <v>0</v>
      </c>
      <c r="X393" s="8">
        <v>2</v>
      </c>
      <c r="Y393" s="8">
        <v>0</v>
      </c>
      <c r="Z393" s="20">
        <v>1</v>
      </c>
      <c r="AA393" s="8">
        <v>2</v>
      </c>
      <c r="AB393" s="8">
        <v>1</v>
      </c>
      <c r="AC393" s="8">
        <v>2</v>
      </c>
      <c r="AD393" s="8">
        <v>1</v>
      </c>
      <c r="AE393" s="8">
        <v>6</v>
      </c>
      <c r="AF393" s="8">
        <v>4</v>
      </c>
      <c r="AG393" s="8">
        <v>2</v>
      </c>
      <c r="AH393" s="8">
        <v>1</v>
      </c>
      <c r="AI393" s="8">
        <v>1</v>
      </c>
      <c r="AJ393" s="8">
        <v>2</v>
      </c>
      <c r="AK393" s="8">
        <v>2</v>
      </c>
      <c r="AL393" s="8">
        <v>1</v>
      </c>
      <c r="AM393" s="8">
        <v>2</v>
      </c>
      <c r="AN393" s="8">
        <v>1</v>
      </c>
      <c r="AO393" s="8">
        <v>2</v>
      </c>
      <c r="AP393" s="8">
        <v>2</v>
      </c>
      <c r="AQ393" s="8">
        <v>2</v>
      </c>
      <c r="AR393" s="8">
        <v>1</v>
      </c>
      <c r="AS393" s="8">
        <v>3</v>
      </c>
      <c r="AT393" s="8">
        <v>1</v>
      </c>
      <c r="AU393" s="8">
        <v>28</v>
      </c>
      <c r="AV393" s="11">
        <f t="shared" si="26"/>
        <v>27</v>
      </c>
      <c r="AW393" s="11">
        <f t="shared" si="27"/>
        <v>39</v>
      </c>
      <c r="AX393" s="11">
        <f t="shared" si="29"/>
        <v>19</v>
      </c>
      <c r="AY393" s="9"/>
      <c r="AZ393" s="9"/>
      <c r="BA393" s="9"/>
      <c r="BB393" s="9"/>
      <c r="BC393" s="9"/>
      <c r="BD393" s="49"/>
    </row>
    <row r="394" spans="1:56" ht="13.2">
      <c r="A394" s="1">
        <v>23626</v>
      </c>
      <c r="B394" s="8">
        <v>0</v>
      </c>
      <c r="C394" s="6">
        <f t="shared" si="28"/>
        <v>21</v>
      </c>
      <c r="D394" s="8">
        <v>1999</v>
      </c>
      <c r="E394" s="55">
        <v>44146.454814814817</v>
      </c>
      <c r="F394" s="66">
        <v>8</v>
      </c>
      <c r="G394" s="8">
        <v>1</v>
      </c>
      <c r="H394" s="8">
        <v>1</v>
      </c>
      <c r="I394" s="8">
        <v>1</v>
      </c>
      <c r="J394" s="8">
        <v>2</v>
      </c>
      <c r="K394" s="8">
        <v>1</v>
      </c>
      <c r="L394" s="8">
        <v>1</v>
      </c>
      <c r="M394" s="8">
        <v>1</v>
      </c>
      <c r="N394" s="8">
        <v>1</v>
      </c>
      <c r="O394" s="8">
        <v>1</v>
      </c>
      <c r="P394" s="8">
        <v>1</v>
      </c>
      <c r="Q394" s="8">
        <v>2</v>
      </c>
      <c r="R394" s="8">
        <v>1</v>
      </c>
      <c r="S394" s="8">
        <v>1</v>
      </c>
      <c r="T394" s="8">
        <v>1</v>
      </c>
      <c r="U394" s="8">
        <v>2</v>
      </c>
      <c r="V394" s="8">
        <v>1</v>
      </c>
      <c r="W394" s="8">
        <v>1</v>
      </c>
      <c r="X394" s="8">
        <v>1</v>
      </c>
      <c r="Y394" s="8">
        <v>1</v>
      </c>
      <c r="Z394" s="20">
        <v>1</v>
      </c>
      <c r="AA394" s="8">
        <v>5</v>
      </c>
      <c r="AB394" s="8">
        <v>4</v>
      </c>
      <c r="AC394" s="8">
        <v>3</v>
      </c>
      <c r="AD394" s="8">
        <v>3</v>
      </c>
      <c r="AE394" s="8">
        <v>12</v>
      </c>
      <c r="AF394" s="8">
        <v>4</v>
      </c>
      <c r="AG394" s="8">
        <v>2</v>
      </c>
      <c r="AH394" s="8">
        <v>3</v>
      </c>
      <c r="AI394" s="8">
        <v>2</v>
      </c>
      <c r="AJ394" s="8">
        <v>65</v>
      </c>
      <c r="AK394" s="8">
        <v>3</v>
      </c>
      <c r="AL394" s="8">
        <v>4</v>
      </c>
      <c r="AM394" s="8">
        <v>11</v>
      </c>
      <c r="AN394" s="8">
        <v>15</v>
      </c>
      <c r="AO394" s="8">
        <v>32</v>
      </c>
      <c r="AP394" s="8">
        <v>2</v>
      </c>
      <c r="AQ394" s="8">
        <v>6</v>
      </c>
      <c r="AR394" s="8">
        <v>3</v>
      </c>
      <c r="AS394" s="8">
        <v>9</v>
      </c>
      <c r="AT394" s="8">
        <v>5</v>
      </c>
      <c r="AU394" s="8">
        <v>-40</v>
      </c>
      <c r="AV394" s="11">
        <f t="shared" si="26"/>
        <v>23</v>
      </c>
      <c r="AW394" s="11">
        <f t="shared" si="27"/>
        <v>193</v>
      </c>
      <c r="AX394" s="11">
        <f t="shared" si="29"/>
        <v>17</v>
      </c>
      <c r="AY394" s="9"/>
      <c r="AZ394" s="9"/>
      <c r="BA394" s="9"/>
      <c r="BB394" s="9"/>
      <c r="BC394" s="9"/>
      <c r="BD394" s="49"/>
    </row>
    <row r="395" spans="1:56" ht="13.2">
      <c r="A395" s="1">
        <v>23656</v>
      </c>
      <c r="B395" s="8">
        <v>0</v>
      </c>
      <c r="C395" s="6">
        <f t="shared" si="28"/>
        <v>23</v>
      </c>
      <c r="D395" s="8">
        <v>1997</v>
      </c>
      <c r="E395" s="55">
        <v>44146.964513888888</v>
      </c>
      <c r="F395" s="66">
        <v>4</v>
      </c>
      <c r="G395" s="8">
        <v>2</v>
      </c>
      <c r="H395" s="8">
        <v>3</v>
      </c>
      <c r="I395" s="8">
        <v>2</v>
      </c>
      <c r="J395" s="8">
        <v>1</v>
      </c>
      <c r="K395" s="8">
        <v>2</v>
      </c>
      <c r="L395" s="8">
        <v>2</v>
      </c>
      <c r="M395" s="8">
        <v>1</v>
      </c>
      <c r="N395" s="8">
        <v>1</v>
      </c>
      <c r="O395" s="8">
        <v>2</v>
      </c>
      <c r="P395" s="8">
        <v>0</v>
      </c>
      <c r="Q395" s="8">
        <v>0</v>
      </c>
      <c r="R395" s="8">
        <v>0</v>
      </c>
      <c r="S395" s="8">
        <v>0</v>
      </c>
      <c r="T395" s="8">
        <v>2</v>
      </c>
      <c r="U395" s="8">
        <v>2</v>
      </c>
      <c r="V395" s="8">
        <v>2</v>
      </c>
      <c r="W395" s="8">
        <v>3</v>
      </c>
      <c r="X395" s="8">
        <v>1</v>
      </c>
      <c r="Y395" s="8">
        <v>2</v>
      </c>
      <c r="Z395" s="20">
        <v>3</v>
      </c>
      <c r="AA395" s="8">
        <v>4</v>
      </c>
      <c r="AB395" s="8">
        <v>7</v>
      </c>
      <c r="AC395" s="8">
        <v>5</v>
      </c>
      <c r="AD395" s="8">
        <v>4</v>
      </c>
      <c r="AE395" s="8">
        <v>5</v>
      </c>
      <c r="AF395" s="8">
        <v>3</v>
      </c>
      <c r="AG395" s="8">
        <v>5</v>
      </c>
      <c r="AH395" s="8">
        <v>4</v>
      </c>
      <c r="AI395" s="8">
        <v>2</v>
      </c>
      <c r="AJ395" s="8">
        <v>3</v>
      </c>
      <c r="AK395" s="8">
        <v>4</v>
      </c>
      <c r="AL395" s="8">
        <v>5</v>
      </c>
      <c r="AM395" s="8">
        <v>2</v>
      </c>
      <c r="AN395" s="8">
        <v>5</v>
      </c>
      <c r="AO395" s="8">
        <v>4</v>
      </c>
      <c r="AP395" s="8">
        <v>2</v>
      </c>
      <c r="AQ395" s="8">
        <v>4</v>
      </c>
      <c r="AR395" s="8">
        <v>3</v>
      </c>
      <c r="AS395" s="8">
        <v>5</v>
      </c>
      <c r="AT395" s="8">
        <v>3</v>
      </c>
      <c r="AU395" s="8">
        <v>41</v>
      </c>
      <c r="AV395" s="11">
        <f t="shared" si="26"/>
        <v>31</v>
      </c>
      <c r="AW395" s="11">
        <f t="shared" si="27"/>
        <v>79</v>
      </c>
      <c r="AX395" s="11">
        <f t="shared" si="29"/>
        <v>21</v>
      </c>
      <c r="AY395" s="9"/>
      <c r="AZ395" s="9"/>
      <c r="BA395" s="9"/>
      <c r="BB395" s="9"/>
      <c r="BC395" s="9"/>
      <c r="BD395" s="49"/>
    </row>
    <row r="396" spans="1:56" ht="13.2">
      <c r="A396" s="1">
        <v>23665</v>
      </c>
      <c r="B396" s="8">
        <v>1</v>
      </c>
      <c r="C396" s="6">
        <f t="shared" si="28"/>
        <v>24</v>
      </c>
      <c r="D396" s="8">
        <v>1996</v>
      </c>
      <c r="E396" s="55">
        <v>44147.435219907406</v>
      </c>
      <c r="F396" s="62">
        <v>3</v>
      </c>
      <c r="G396" s="8">
        <v>3</v>
      </c>
      <c r="H396" s="8">
        <v>3</v>
      </c>
      <c r="I396" s="8">
        <v>2</v>
      </c>
      <c r="J396" s="8">
        <v>1</v>
      </c>
      <c r="K396" s="8">
        <v>2</v>
      </c>
      <c r="L396" s="8">
        <v>2</v>
      </c>
      <c r="M396" s="8">
        <v>2</v>
      </c>
      <c r="N396" s="8">
        <v>2</v>
      </c>
      <c r="O396" s="8">
        <v>2</v>
      </c>
      <c r="P396" s="8">
        <v>3</v>
      </c>
      <c r="Q396" s="8">
        <v>3</v>
      </c>
      <c r="R396" s="8">
        <v>1</v>
      </c>
      <c r="S396" s="8">
        <v>0</v>
      </c>
      <c r="T396" s="8">
        <v>1</v>
      </c>
      <c r="U396" s="8">
        <v>3</v>
      </c>
      <c r="V396" s="8">
        <v>3</v>
      </c>
      <c r="W396" s="8">
        <v>3</v>
      </c>
      <c r="X396" s="8">
        <v>0</v>
      </c>
      <c r="Y396" s="8">
        <v>0</v>
      </c>
      <c r="Z396" s="20">
        <v>1</v>
      </c>
      <c r="AA396" s="8">
        <v>4</v>
      </c>
      <c r="AB396" s="8">
        <v>4</v>
      </c>
      <c r="AC396" s="8">
        <v>4</v>
      </c>
      <c r="AD396" s="8">
        <v>3</v>
      </c>
      <c r="AE396" s="8">
        <v>4</v>
      </c>
      <c r="AF396" s="8">
        <v>3</v>
      </c>
      <c r="AG396" s="8">
        <v>5</v>
      </c>
      <c r="AH396" s="8">
        <v>3</v>
      </c>
      <c r="AI396" s="8">
        <v>2</v>
      </c>
      <c r="AJ396" s="8">
        <v>2</v>
      </c>
      <c r="AK396" s="8">
        <v>2</v>
      </c>
      <c r="AL396" s="8">
        <v>3</v>
      </c>
      <c r="AM396" s="8">
        <v>1</v>
      </c>
      <c r="AN396" s="8">
        <v>2</v>
      </c>
      <c r="AO396" s="8">
        <v>2</v>
      </c>
      <c r="AP396" s="8">
        <v>3</v>
      </c>
      <c r="AQ396" s="8">
        <v>2</v>
      </c>
      <c r="AR396" s="8">
        <v>1</v>
      </c>
      <c r="AS396" s="8">
        <v>3</v>
      </c>
      <c r="AT396" s="8">
        <v>5</v>
      </c>
      <c r="AU396" s="8">
        <v>13</v>
      </c>
      <c r="AV396" s="11">
        <f t="shared" si="26"/>
        <v>37</v>
      </c>
      <c r="AW396" s="11">
        <f t="shared" si="27"/>
        <v>58</v>
      </c>
      <c r="AX396" s="11">
        <f t="shared" si="29"/>
        <v>26</v>
      </c>
      <c r="AY396" s="9"/>
      <c r="AZ396" s="9"/>
      <c r="BA396" s="9"/>
      <c r="BB396" s="9"/>
      <c r="BC396" s="9"/>
      <c r="BD396" s="49"/>
    </row>
    <row r="397" spans="1:56" ht="13.2">
      <c r="A397" s="1">
        <v>23690</v>
      </c>
      <c r="B397" s="8">
        <v>0</v>
      </c>
      <c r="C397" s="6">
        <f t="shared" si="28"/>
        <v>20</v>
      </c>
      <c r="D397" s="8">
        <v>2000</v>
      </c>
      <c r="E397" s="55">
        <v>44147.476064814815</v>
      </c>
      <c r="F397" s="62">
        <v>8</v>
      </c>
      <c r="G397" s="8">
        <v>2</v>
      </c>
      <c r="H397" s="8">
        <v>1</v>
      </c>
      <c r="I397" s="8">
        <v>1</v>
      </c>
      <c r="J397" s="8">
        <v>1</v>
      </c>
      <c r="K397" s="8">
        <v>1</v>
      </c>
      <c r="L397" s="8">
        <v>2</v>
      </c>
      <c r="M397" s="8">
        <v>1</v>
      </c>
      <c r="N397" s="8">
        <v>1</v>
      </c>
      <c r="O397" s="8">
        <v>1</v>
      </c>
      <c r="P397" s="8">
        <v>0</v>
      </c>
      <c r="Q397" s="8">
        <v>2</v>
      </c>
      <c r="R397" s="8">
        <v>2</v>
      </c>
      <c r="S397" s="8">
        <v>2</v>
      </c>
      <c r="T397" s="8">
        <v>1</v>
      </c>
      <c r="U397" s="8">
        <v>0</v>
      </c>
      <c r="V397" s="8">
        <v>1</v>
      </c>
      <c r="W397" s="8">
        <v>1</v>
      </c>
      <c r="X397" s="8">
        <v>1</v>
      </c>
      <c r="Y397" s="8">
        <v>1</v>
      </c>
      <c r="Z397" s="20">
        <v>0</v>
      </c>
      <c r="AA397" s="8">
        <v>5</v>
      </c>
      <c r="AB397" s="8">
        <v>15</v>
      </c>
      <c r="AC397" s="8">
        <v>6</v>
      </c>
      <c r="AD397" s="8">
        <v>2</v>
      </c>
      <c r="AE397" s="8">
        <v>21</v>
      </c>
      <c r="AF397" s="8">
        <v>8</v>
      </c>
      <c r="AG397" s="8">
        <v>3</v>
      </c>
      <c r="AH397" s="8">
        <v>5</v>
      </c>
      <c r="AI397" s="8">
        <v>3</v>
      </c>
      <c r="AJ397" s="8">
        <v>6</v>
      </c>
      <c r="AK397" s="8">
        <v>7</v>
      </c>
      <c r="AL397" s="8">
        <v>18</v>
      </c>
      <c r="AM397" s="8">
        <v>22</v>
      </c>
      <c r="AN397" s="8">
        <v>4</v>
      </c>
      <c r="AO397" s="8">
        <v>8</v>
      </c>
      <c r="AP397" s="8">
        <v>4</v>
      </c>
      <c r="AQ397" s="8">
        <v>23</v>
      </c>
      <c r="AR397" s="8">
        <v>5</v>
      </c>
      <c r="AS397" s="8">
        <v>4</v>
      </c>
      <c r="AT397" s="8">
        <v>5</v>
      </c>
      <c r="AU397" s="8">
        <v>-19</v>
      </c>
      <c r="AV397" s="11">
        <f t="shared" si="26"/>
        <v>22</v>
      </c>
      <c r="AW397" s="11">
        <f t="shared" si="27"/>
        <v>174</v>
      </c>
      <c r="AX397" s="11">
        <f t="shared" si="29"/>
        <v>19</v>
      </c>
      <c r="AY397" s="9"/>
      <c r="AZ397" s="9"/>
      <c r="BA397" s="9"/>
      <c r="BB397" s="9"/>
      <c r="BC397" s="9"/>
      <c r="BD397" s="49"/>
    </row>
    <row r="398" spans="1:56" ht="13.2">
      <c r="A398" s="1">
        <v>23717</v>
      </c>
      <c r="B398" s="8">
        <v>0</v>
      </c>
      <c r="C398" s="6">
        <f t="shared" si="28"/>
        <v>20</v>
      </c>
      <c r="D398" s="8">
        <v>2000</v>
      </c>
      <c r="E398" s="55">
        <v>44147.965914351851</v>
      </c>
      <c r="F398" s="66">
        <v>20</v>
      </c>
      <c r="G398" s="8">
        <v>0</v>
      </c>
      <c r="H398" s="8">
        <v>1</v>
      </c>
      <c r="I398" s="8">
        <v>0</v>
      </c>
      <c r="J398" s="8">
        <v>0</v>
      </c>
      <c r="K398" s="8">
        <v>1</v>
      </c>
      <c r="L398" s="8">
        <v>0</v>
      </c>
      <c r="M398" s="8">
        <v>3</v>
      </c>
      <c r="N398" s="8">
        <v>2</v>
      </c>
      <c r="O398" s="8">
        <v>1</v>
      </c>
      <c r="P398" s="8">
        <v>0</v>
      </c>
      <c r="Q398" s="8">
        <v>1</v>
      </c>
      <c r="R398" s="8">
        <v>0</v>
      </c>
      <c r="S398" s="8">
        <v>0</v>
      </c>
      <c r="T398" s="8">
        <v>0</v>
      </c>
      <c r="U398" s="8">
        <v>3</v>
      </c>
      <c r="V398" s="8">
        <v>0</v>
      </c>
      <c r="W398" s="8">
        <v>3</v>
      </c>
      <c r="X398" s="8">
        <v>1</v>
      </c>
      <c r="Y398" s="8">
        <v>0</v>
      </c>
      <c r="Z398" s="20">
        <v>0</v>
      </c>
      <c r="AA398" s="8">
        <v>8</v>
      </c>
      <c r="AB398" s="8">
        <v>6</v>
      </c>
      <c r="AC398" s="8">
        <v>5</v>
      </c>
      <c r="AD398" s="8">
        <v>2</v>
      </c>
      <c r="AE398" s="8">
        <v>7</v>
      </c>
      <c r="AF398" s="8">
        <v>3</v>
      </c>
      <c r="AG398" s="8">
        <v>7</v>
      </c>
      <c r="AH398" s="8">
        <v>6</v>
      </c>
      <c r="AI398" s="8">
        <v>3</v>
      </c>
      <c r="AJ398" s="8">
        <v>4</v>
      </c>
      <c r="AK398" s="8">
        <v>6</v>
      </c>
      <c r="AL398" s="8">
        <v>8</v>
      </c>
      <c r="AM398" s="8">
        <v>4</v>
      </c>
      <c r="AN398" s="8">
        <v>3</v>
      </c>
      <c r="AO398" s="8">
        <v>8</v>
      </c>
      <c r="AP398" s="8">
        <v>4</v>
      </c>
      <c r="AQ398" s="8">
        <v>6</v>
      </c>
      <c r="AR398" s="8">
        <v>4</v>
      </c>
      <c r="AS398" s="8">
        <v>5</v>
      </c>
      <c r="AT398" s="8">
        <v>3</v>
      </c>
      <c r="AU398" s="8">
        <v>11</v>
      </c>
      <c r="AV398" s="11">
        <f t="shared" si="26"/>
        <v>16</v>
      </c>
      <c r="AW398" s="11">
        <f t="shared" si="27"/>
        <v>102</v>
      </c>
      <c r="AX398" s="11">
        <f t="shared" si="29"/>
        <v>7</v>
      </c>
      <c r="AY398" s="9"/>
      <c r="AZ398" s="9"/>
      <c r="BA398" s="9"/>
      <c r="BB398" s="9"/>
      <c r="BC398" s="9"/>
      <c r="BD398" s="49"/>
    </row>
    <row r="399" spans="1:56" ht="13.2">
      <c r="A399" s="1">
        <v>23749</v>
      </c>
      <c r="B399" s="8">
        <v>0</v>
      </c>
      <c r="C399" s="6">
        <f t="shared" si="28"/>
        <v>21</v>
      </c>
      <c r="D399" s="8">
        <v>1999</v>
      </c>
      <c r="E399" s="55">
        <v>44149.016932870371</v>
      </c>
      <c r="F399" s="62">
        <v>3</v>
      </c>
      <c r="G399" s="8">
        <v>2</v>
      </c>
      <c r="H399" s="8">
        <v>3</v>
      </c>
      <c r="I399" s="8">
        <v>2</v>
      </c>
      <c r="J399" s="8">
        <v>0</v>
      </c>
      <c r="K399" s="8">
        <v>2</v>
      </c>
      <c r="L399" s="8">
        <v>0</v>
      </c>
      <c r="M399" s="8">
        <v>0</v>
      </c>
      <c r="N399" s="8">
        <v>3</v>
      </c>
      <c r="O399" s="8">
        <v>3</v>
      </c>
      <c r="P399" s="8">
        <v>3</v>
      </c>
      <c r="Q399" s="8">
        <v>3</v>
      </c>
      <c r="R399" s="8">
        <v>0</v>
      </c>
      <c r="S399" s="8">
        <v>1</v>
      </c>
      <c r="T399" s="8">
        <v>2</v>
      </c>
      <c r="U399" s="8">
        <v>3</v>
      </c>
      <c r="V399" s="8">
        <v>2</v>
      </c>
      <c r="W399" s="8">
        <v>3</v>
      </c>
      <c r="X399" s="8">
        <v>3</v>
      </c>
      <c r="Y399" s="8">
        <v>2</v>
      </c>
      <c r="Z399" s="20">
        <v>2</v>
      </c>
      <c r="AA399" s="8">
        <v>2</v>
      </c>
      <c r="AB399" s="8">
        <v>2</v>
      </c>
      <c r="AC399" s="8">
        <v>3</v>
      </c>
      <c r="AD399" s="8">
        <v>6</v>
      </c>
      <c r="AE399" s="8">
        <v>3</v>
      </c>
      <c r="AF399" s="8">
        <v>2</v>
      </c>
      <c r="AG399" s="8">
        <v>2</v>
      </c>
      <c r="AH399" s="8">
        <v>2</v>
      </c>
      <c r="AI399" s="8">
        <v>2</v>
      </c>
      <c r="AJ399" s="8">
        <v>2</v>
      </c>
      <c r="AK399" s="8">
        <v>2</v>
      </c>
      <c r="AL399" s="8">
        <v>4</v>
      </c>
      <c r="AM399" s="8">
        <v>4</v>
      </c>
      <c r="AN399" s="8">
        <v>2</v>
      </c>
      <c r="AO399" s="8">
        <v>3</v>
      </c>
      <c r="AP399" s="8">
        <v>2</v>
      </c>
      <c r="AQ399" s="8">
        <v>2</v>
      </c>
      <c r="AR399" s="8">
        <v>2</v>
      </c>
      <c r="AS399" s="8">
        <v>3</v>
      </c>
      <c r="AT399" s="8">
        <v>3</v>
      </c>
      <c r="AU399" s="8">
        <v>12</v>
      </c>
      <c r="AV399" s="11">
        <f t="shared" si="26"/>
        <v>39</v>
      </c>
      <c r="AW399" s="11">
        <f t="shared" si="27"/>
        <v>53</v>
      </c>
      <c r="AX399" s="11">
        <f t="shared" si="29"/>
        <v>28</v>
      </c>
      <c r="AY399" s="9"/>
      <c r="AZ399" s="9"/>
      <c r="BA399" s="9"/>
      <c r="BB399" s="9"/>
      <c r="BC399" s="9"/>
      <c r="BD399" s="49"/>
    </row>
    <row r="400" spans="1:56" ht="13.2">
      <c r="A400" s="1">
        <v>23279</v>
      </c>
      <c r="B400" s="8">
        <v>0</v>
      </c>
      <c r="C400" s="6">
        <f t="shared" si="28"/>
        <v>22</v>
      </c>
      <c r="D400" s="8">
        <v>1998</v>
      </c>
      <c r="E400" s="55">
        <v>44149.364629629628</v>
      </c>
      <c r="F400" s="62">
        <v>3</v>
      </c>
      <c r="G400" s="8">
        <v>2</v>
      </c>
      <c r="H400" s="8">
        <v>2</v>
      </c>
      <c r="I400" s="8">
        <v>1</v>
      </c>
      <c r="J400" s="8">
        <v>2</v>
      </c>
      <c r="K400" s="8">
        <v>2</v>
      </c>
      <c r="L400" s="8">
        <v>1</v>
      </c>
      <c r="M400" s="8">
        <v>1</v>
      </c>
      <c r="N400" s="8">
        <v>0</v>
      </c>
      <c r="O400" s="8">
        <v>1</v>
      </c>
      <c r="P400" s="8">
        <v>2</v>
      </c>
      <c r="Q400" s="8">
        <v>2</v>
      </c>
      <c r="R400" s="8">
        <v>1</v>
      </c>
      <c r="S400" s="8">
        <v>2</v>
      </c>
      <c r="T400" s="8">
        <v>1</v>
      </c>
      <c r="U400" s="8">
        <v>2</v>
      </c>
      <c r="V400" s="8">
        <v>2</v>
      </c>
      <c r="W400" s="8">
        <v>1</v>
      </c>
      <c r="X400" s="8">
        <v>1</v>
      </c>
      <c r="Y400" s="8">
        <v>2</v>
      </c>
      <c r="Z400" s="20">
        <v>2</v>
      </c>
      <c r="AA400" s="8">
        <v>7</v>
      </c>
      <c r="AB400" s="8">
        <v>5</v>
      </c>
      <c r="AC400" s="8">
        <v>4</v>
      </c>
      <c r="AD400" s="8">
        <v>3</v>
      </c>
      <c r="AE400" s="8">
        <v>7</v>
      </c>
      <c r="AF400" s="8">
        <v>3</v>
      </c>
      <c r="AG400" s="8">
        <v>6</v>
      </c>
      <c r="AH400" s="8">
        <v>5</v>
      </c>
      <c r="AI400" s="8">
        <v>3</v>
      </c>
      <c r="AJ400" s="8">
        <v>4</v>
      </c>
      <c r="AK400" s="8">
        <v>7</v>
      </c>
      <c r="AL400" s="8">
        <v>5</v>
      </c>
      <c r="AM400" s="8">
        <v>4</v>
      </c>
      <c r="AN400" s="8">
        <v>5</v>
      </c>
      <c r="AO400" s="8">
        <v>6</v>
      </c>
      <c r="AP400" s="8">
        <v>2</v>
      </c>
      <c r="AQ400" s="8">
        <v>9</v>
      </c>
      <c r="AR400" s="8">
        <v>5</v>
      </c>
      <c r="AS400" s="8">
        <v>3</v>
      </c>
      <c r="AT400" s="8">
        <v>16</v>
      </c>
      <c r="AU400" s="8">
        <v>-23</v>
      </c>
      <c r="AV400" s="11">
        <f t="shared" si="26"/>
        <v>30</v>
      </c>
      <c r="AW400" s="11">
        <f t="shared" si="27"/>
        <v>109</v>
      </c>
      <c r="AX400" s="11">
        <f t="shared" si="29"/>
        <v>23</v>
      </c>
      <c r="AY400" s="9"/>
      <c r="AZ400" s="9"/>
      <c r="BA400" s="9"/>
      <c r="BB400" s="9"/>
      <c r="BC400" s="9"/>
      <c r="BD400" s="49"/>
    </row>
    <row r="401" spans="1:58" ht="13.2">
      <c r="A401" s="1">
        <v>23028</v>
      </c>
      <c r="B401" s="8">
        <v>0</v>
      </c>
      <c r="C401" s="6">
        <f t="shared" si="28"/>
        <v>29</v>
      </c>
      <c r="D401" s="8">
        <v>1991</v>
      </c>
      <c r="E401" s="55">
        <v>44149.411736111113</v>
      </c>
      <c r="F401" s="62">
        <v>12</v>
      </c>
      <c r="G401" s="8">
        <v>2</v>
      </c>
      <c r="H401" s="8">
        <v>2</v>
      </c>
      <c r="I401" s="8">
        <v>2</v>
      </c>
      <c r="J401" s="8">
        <v>2</v>
      </c>
      <c r="K401" s="8">
        <v>0</v>
      </c>
      <c r="L401" s="8">
        <v>2</v>
      </c>
      <c r="M401" s="8">
        <v>0</v>
      </c>
      <c r="N401" s="8">
        <v>3</v>
      </c>
      <c r="O401" s="8">
        <v>2</v>
      </c>
      <c r="P401" s="8">
        <v>3</v>
      </c>
      <c r="Q401" s="8">
        <v>3</v>
      </c>
      <c r="R401" s="8">
        <v>0</v>
      </c>
      <c r="S401" s="8">
        <v>2</v>
      </c>
      <c r="T401" s="8">
        <v>1</v>
      </c>
      <c r="U401" s="8">
        <v>3</v>
      </c>
      <c r="V401" s="8">
        <v>2</v>
      </c>
      <c r="W401" s="8">
        <v>2</v>
      </c>
      <c r="X401" s="8">
        <v>1</v>
      </c>
      <c r="Y401" s="8">
        <v>1</v>
      </c>
      <c r="Z401" s="20">
        <v>1</v>
      </c>
      <c r="AA401" s="8">
        <v>4</v>
      </c>
      <c r="AB401" s="8">
        <v>5</v>
      </c>
      <c r="AC401" s="8">
        <v>4</v>
      </c>
      <c r="AD401" s="8">
        <v>2</v>
      </c>
      <c r="AE401" s="8">
        <v>4</v>
      </c>
      <c r="AF401" s="8">
        <v>3</v>
      </c>
      <c r="AG401" s="8">
        <v>2</v>
      </c>
      <c r="AH401" s="8">
        <v>2</v>
      </c>
      <c r="AI401" s="8">
        <v>3</v>
      </c>
      <c r="AJ401" s="8">
        <v>3</v>
      </c>
      <c r="AK401" s="8">
        <v>3</v>
      </c>
      <c r="AL401" s="8">
        <v>5</v>
      </c>
      <c r="AM401" s="8">
        <v>3</v>
      </c>
      <c r="AN401" s="8">
        <v>3</v>
      </c>
      <c r="AO401" s="8">
        <v>2</v>
      </c>
      <c r="AP401" s="8">
        <v>3</v>
      </c>
      <c r="AQ401" s="8">
        <v>3</v>
      </c>
      <c r="AR401" s="8">
        <v>2</v>
      </c>
      <c r="AS401" s="8">
        <v>1</v>
      </c>
      <c r="AT401" s="8">
        <v>2</v>
      </c>
      <c r="AU401" s="8">
        <v>0</v>
      </c>
      <c r="AV401" s="11">
        <f t="shared" si="26"/>
        <v>34</v>
      </c>
      <c r="AW401" s="11">
        <f t="shared" si="27"/>
        <v>59</v>
      </c>
      <c r="AX401" s="11">
        <f t="shared" si="29"/>
        <v>25</v>
      </c>
      <c r="AY401" s="9"/>
      <c r="AZ401" s="9"/>
      <c r="BA401" s="9"/>
      <c r="BB401" s="9"/>
      <c r="BC401" s="9"/>
      <c r="BD401" s="49"/>
    </row>
    <row r="402" spans="1:58" ht="13.2">
      <c r="A402" s="1">
        <v>19364</v>
      </c>
      <c r="B402" s="8">
        <v>1</v>
      </c>
      <c r="C402" s="6">
        <f t="shared" si="28"/>
        <v>52</v>
      </c>
      <c r="D402" s="8">
        <v>1968</v>
      </c>
      <c r="E402" s="55">
        <v>44149.655590277776</v>
      </c>
      <c r="F402" s="62">
        <v>3</v>
      </c>
      <c r="G402" s="8">
        <v>2</v>
      </c>
      <c r="H402" s="8">
        <v>2</v>
      </c>
      <c r="I402" s="8">
        <v>2</v>
      </c>
      <c r="J402" s="8">
        <v>1</v>
      </c>
      <c r="K402" s="8">
        <v>1</v>
      </c>
      <c r="L402" s="8">
        <v>1</v>
      </c>
      <c r="M402" s="8">
        <v>1</v>
      </c>
      <c r="N402" s="8">
        <v>2</v>
      </c>
      <c r="O402" s="8">
        <v>2</v>
      </c>
      <c r="P402" s="8">
        <v>2</v>
      </c>
      <c r="Q402" s="8">
        <v>2</v>
      </c>
      <c r="R402" s="8">
        <v>1</v>
      </c>
      <c r="S402" s="8">
        <v>1</v>
      </c>
      <c r="T402" s="8">
        <v>1</v>
      </c>
      <c r="U402" s="8">
        <v>2</v>
      </c>
      <c r="V402" s="8">
        <v>2</v>
      </c>
      <c r="W402" s="8">
        <v>2</v>
      </c>
      <c r="X402" s="8">
        <v>1</v>
      </c>
      <c r="Y402" s="8">
        <v>1</v>
      </c>
      <c r="Z402" s="20">
        <v>2</v>
      </c>
      <c r="AA402" s="8">
        <v>2</v>
      </c>
      <c r="AB402" s="8">
        <v>5</v>
      </c>
      <c r="AC402" s="8">
        <v>2</v>
      </c>
      <c r="AD402" s="8">
        <v>2</v>
      </c>
      <c r="AE402" s="8">
        <v>3</v>
      </c>
      <c r="AF402" s="8">
        <v>2</v>
      </c>
      <c r="AG402" s="8">
        <v>2</v>
      </c>
      <c r="AH402" s="8">
        <v>2</v>
      </c>
      <c r="AI402" s="8">
        <v>2</v>
      </c>
      <c r="AJ402" s="8">
        <v>3</v>
      </c>
      <c r="AK402" s="8">
        <v>2</v>
      </c>
      <c r="AL402" s="8">
        <v>3</v>
      </c>
      <c r="AM402" s="8">
        <v>2</v>
      </c>
      <c r="AN402" s="8">
        <v>2</v>
      </c>
      <c r="AO402" s="8">
        <v>2</v>
      </c>
      <c r="AP402" s="8">
        <v>4</v>
      </c>
      <c r="AQ402" s="8">
        <v>3</v>
      </c>
      <c r="AR402" s="8">
        <v>3</v>
      </c>
      <c r="AS402" s="8">
        <v>2</v>
      </c>
      <c r="AT402" s="8">
        <v>2</v>
      </c>
      <c r="AU402" s="8">
        <v>-35</v>
      </c>
      <c r="AV402" s="11">
        <f t="shared" si="26"/>
        <v>31</v>
      </c>
      <c r="AW402" s="11">
        <f t="shared" si="27"/>
        <v>50</v>
      </c>
      <c r="AX402" s="11">
        <f t="shared" si="29"/>
        <v>22</v>
      </c>
      <c r="AY402" s="9"/>
      <c r="AZ402" s="9"/>
      <c r="BA402" s="9"/>
      <c r="BB402" s="9"/>
      <c r="BC402" s="9"/>
      <c r="BD402" s="49"/>
    </row>
    <row r="403" spans="1:58" ht="13.2">
      <c r="A403" s="1">
        <v>23777</v>
      </c>
      <c r="B403" s="8">
        <v>0</v>
      </c>
      <c r="C403" s="6">
        <f t="shared" si="28"/>
        <v>18</v>
      </c>
      <c r="D403" s="8">
        <v>2002</v>
      </c>
      <c r="E403" s="55">
        <v>44150.380868055552</v>
      </c>
      <c r="F403" s="66">
        <v>2</v>
      </c>
      <c r="G403" s="8">
        <v>3</v>
      </c>
      <c r="H403" s="8">
        <v>3</v>
      </c>
      <c r="I403" s="8">
        <v>1</v>
      </c>
      <c r="J403" s="8">
        <v>3</v>
      </c>
      <c r="K403" s="8">
        <v>1</v>
      </c>
      <c r="L403" s="8">
        <v>3</v>
      </c>
      <c r="M403" s="8">
        <v>0</v>
      </c>
      <c r="N403" s="8">
        <v>3</v>
      </c>
      <c r="O403" s="8">
        <v>3</v>
      </c>
      <c r="P403" s="8">
        <v>1</v>
      </c>
      <c r="Q403" s="8">
        <v>1</v>
      </c>
      <c r="R403" s="8">
        <v>1</v>
      </c>
      <c r="S403" s="8">
        <v>2</v>
      </c>
      <c r="T403" s="8">
        <v>2</v>
      </c>
      <c r="U403" s="8">
        <v>1</v>
      </c>
      <c r="V403" s="8">
        <v>1</v>
      </c>
      <c r="W403" s="8">
        <v>3</v>
      </c>
      <c r="X403" s="8">
        <v>0</v>
      </c>
      <c r="Y403" s="8">
        <v>1</v>
      </c>
      <c r="Z403" s="20">
        <v>1</v>
      </c>
      <c r="AA403" s="8">
        <v>9</v>
      </c>
      <c r="AB403" s="8">
        <v>9</v>
      </c>
      <c r="AC403" s="8">
        <v>18</v>
      </c>
      <c r="AD403" s="8">
        <v>4</v>
      </c>
      <c r="AE403" s="8">
        <v>14</v>
      </c>
      <c r="AF403" s="8">
        <v>14</v>
      </c>
      <c r="AG403" s="8">
        <v>11</v>
      </c>
      <c r="AH403" s="8">
        <v>3</v>
      </c>
      <c r="AI403" s="8">
        <v>23</v>
      </c>
      <c r="AJ403" s="8">
        <v>9</v>
      </c>
      <c r="AK403" s="8">
        <v>14</v>
      </c>
      <c r="AL403" s="8">
        <v>15</v>
      </c>
      <c r="AM403" s="8">
        <v>8</v>
      </c>
      <c r="AN403" s="8">
        <v>8</v>
      </c>
      <c r="AO403" s="8">
        <v>17</v>
      </c>
      <c r="AP403" s="8">
        <v>9</v>
      </c>
      <c r="AQ403" s="8">
        <v>9</v>
      </c>
      <c r="AR403" s="8">
        <v>7</v>
      </c>
      <c r="AS403" s="8">
        <v>7</v>
      </c>
      <c r="AT403" s="8">
        <v>40</v>
      </c>
      <c r="AU403" s="8">
        <v>30</v>
      </c>
      <c r="AV403" s="11">
        <f t="shared" si="26"/>
        <v>34</v>
      </c>
      <c r="AW403" s="11">
        <f t="shared" si="27"/>
        <v>248</v>
      </c>
      <c r="AX403" s="11">
        <f t="shared" si="29"/>
        <v>26</v>
      </c>
      <c r="AY403" s="9"/>
      <c r="AZ403" s="9"/>
      <c r="BA403" s="9"/>
      <c r="BB403" s="9"/>
      <c r="BC403" s="9"/>
      <c r="BD403" s="49"/>
    </row>
    <row r="404" spans="1:58" ht="13.2">
      <c r="A404" s="1">
        <v>23792</v>
      </c>
      <c r="B404" s="8">
        <v>1</v>
      </c>
      <c r="C404" s="6">
        <f t="shared" si="28"/>
        <v>16</v>
      </c>
      <c r="D404" s="8">
        <v>2004</v>
      </c>
      <c r="E404" s="55">
        <v>44150.75681712963</v>
      </c>
      <c r="F404" s="62">
        <v>5</v>
      </c>
      <c r="G404" s="8">
        <v>3</v>
      </c>
      <c r="H404" s="8">
        <v>2</v>
      </c>
      <c r="I404" s="8">
        <v>1</v>
      </c>
      <c r="J404" s="8">
        <v>1</v>
      </c>
      <c r="K404" s="8">
        <v>2</v>
      </c>
      <c r="L404" s="8">
        <v>2</v>
      </c>
      <c r="M404" s="8">
        <v>2</v>
      </c>
      <c r="N404" s="8">
        <v>2</v>
      </c>
      <c r="O404" s="8">
        <v>2</v>
      </c>
      <c r="P404" s="8">
        <v>2</v>
      </c>
      <c r="Q404" s="8">
        <v>2</v>
      </c>
      <c r="R404" s="8">
        <v>2</v>
      </c>
      <c r="S404" s="8">
        <v>1</v>
      </c>
      <c r="T404" s="8">
        <v>0</v>
      </c>
      <c r="U404" s="8">
        <v>3</v>
      </c>
      <c r="V404" s="8">
        <v>1</v>
      </c>
      <c r="W404" s="8">
        <v>1</v>
      </c>
      <c r="X404" s="8">
        <v>2</v>
      </c>
      <c r="Y404" s="8">
        <v>2</v>
      </c>
      <c r="Z404" s="20">
        <v>2</v>
      </c>
      <c r="AA404" s="8">
        <v>9</v>
      </c>
      <c r="AB404" s="8">
        <v>5</v>
      </c>
      <c r="AC404" s="8">
        <v>6</v>
      </c>
      <c r="AD404" s="8">
        <v>4</v>
      </c>
      <c r="AE404" s="8">
        <v>6</v>
      </c>
      <c r="AF404" s="8">
        <v>4</v>
      </c>
      <c r="AG404" s="8">
        <v>4</v>
      </c>
      <c r="AH404" s="8">
        <v>4</v>
      </c>
      <c r="AI404" s="8">
        <v>6</v>
      </c>
      <c r="AJ404" s="8">
        <v>7</v>
      </c>
      <c r="AK404" s="8">
        <v>8</v>
      </c>
      <c r="AL404" s="8">
        <v>6</v>
      </c>
      <c r="AM404" s="8">
        <v>6</v>
      </c>
      <c r="AN404" s="8">
        <v>10</v>
      </c>
      <c r="AO404" s="8">
        <v>17</v>
      </c>
      <c r="AP404" s="8">
        <v>6</v>
      </c>
      <c r="AQ404" s="8">
        <v>5</v>
      </c>
      <c r="AR404" s="8">
        <v>4</v>
      </c>
      <c r="AS404" s="8">
        <v>4</v>
      </c>
      <c r="AT404" s="8">
        <v>10</v>
      </c>
      <c r="AU404" s="8">
        <v>-3</v>
      </c>
      <c r="AV404" s="11">
        <f t="shared" si="26"/>
        <v>35</v>
      </c>
      <c r="AW404" s="11">
        <f t="shared" si="27"/>
        <v>131</v>
      </c>
      <c r="AX404" s="11">
        <f t="shared" si="29"/>
        <v>24</v>
      </c>
      <c r="AY404" s="9"/>
      <c r="AZ404" s="9"/>
      <c r="BA404" s="9"/>
      <c r="BB404" s="9"/>
      <c r="BC404" s="9"/>
      <c r="BD404" s="49"/>
    </row>
    <row r="405" spans="1:58" ht="13.2">
      <c r="A405" s="1">
        <v>23247</v>
      </c>
      <c r="B405" s="8">
        <v>1</v>
      </c>
      <c r="C405" s="6">
        <f t="shared" si="28"/>
        <v>28</v>
      </c>
      <c r="D405" s="8">
        <v>1992</v>
      </c>
      <c r="E405" s="55">
        <v>44150.895821759259</v>
      </c>
      <c r="F405" s="62">
        <v>5</v>
      </c>
      <c r="G405" s="8">
        <v>1</v>
      </c>
      <c r="H405" s="8">
        <v>1</v>
      </c>
      <c r="I405" s="8">
        <v>0</v>
      </c>
      <c r="J405" s="8">
        <v>2</v>
      </c>
      <c r="K405" s="8">
        <v>1</v>
      </c>
      <c r="L405" s="8">
        <v>1</v>
      </c>
      <c r="M405" s="8">
        <v>0</v>
      </c>
      <c r="N405" s="8">
        <v>0</v>
      </c>
      <c r="O405" s="8">
        <v>1</v>
      </c>
      <c r="P405" s="8">
        <v>2</v>
      </c>
      <c r="Q405" s="8">
        <v>3</v>
      </c>
      <c r="R405" s="8">
        <v>1</v>
      </c>
      <c r="S405" s="8">
        <v>1</v>
      </c>
      <c r="T405" s="8">
        <v>1</v>
      </c>
      <c r="U405" s="8">
        <v>2</v>
      </c>
      <c r="V405" s="8">
        <v>1</v>
      </c>
      <c r="W405" s="8">
        <v>3</v>
      </c>
      <c r="X405" s="8">
        <v>2</v>
      </c>
      <c r="Y405" s="8">
        <v>0</v>
      </c>
      <c r="Z405" s="20">
        <v>0</v>
      </c>
      <c r="AA405" s="8">
        <v>6</v>
      </c>
      <c r="AB405" s="8">
        <v>5</v>
      </c>
      <c r="AC405" s="8">
        <v>8</v>
      </c>
      <c r="AD405" s="8">
        <v>16</v>
      </c>
      <c r="AE405" s="8">
        <v>7</v>
      </c>
      <c r="AF405" s="8">
        <v>2</v>
      </c>
      <c r="AG405" s="8">
        <v>5</v>
      </c>
      <c r="AH405" s="8">
        <v>8</v>
      </c>
      <c r="AI405" s="8">
        <v>5</v>
      </c>
      <c r="AJ405" s="8">
        <v>7</v>
      </c>
      <c r="AK405" s="8">
        <v>9</v>
      </c>
      <c r="AL405" s="8">
        <v>10</v>
      </c>
      <c r="AM405" s="8">
        <v>6</v>
      </c>
      <c r="AN405" s="8">
        <v>6</v>
      </c>
      <c r="AO405" s="8">
        <v>14</v>
      </c>
      <c r="AP405" s="8">
        <v>5</v>
      </c>
      <c r="AQ405" s="8">
        <v>6</v>
      </c>
      <c r="AR405" s="8">
        <v>9</v>
      </c>
      <c r="AS405" s="8">
        <v>8</v>
      </c>
      <c r="AT405" s="8">
        <v>47</v>
      </c>
      <c r="AU405" s="8">
        <v>-7</v>
      </c>
      <c r="AV405" s="11">
        <f t="shared" si="26"/>
        <v>23</v>
      </c>
      <c r="AW405" s="11">
        <f t="shared" si="27"/>
        <v>189</v>
      </c>
      <c r="AX405" s="11">
        <f t="shared" si="29"/>
        <v>20</v>
      </c>
      <c r="AY405" s="9"/>
      <c r="AZ405" s="9"/>
      <c r="BA405" s="9"/>
      <c r="BB405" s="9"/>
      <c r="BC405" s="9"/>
      <c r="BD405" s="49"/>
    </row>
    <row r="406" spans="1:58" ht="13.2">
      <c r="A406" s="1">
        <v>19696</v>
      </c>
      <c r="B406" s="8">
        <v>0</v>
      </c>
      <c r="C406" s="6">
        <f t="shared" si="28"/>
        <v>31</v>
      </c>
      <c r="D406" s="8">
        <v>1989</v>
      </c>
      <c r="E406" s="55">
        <v>44150.943055555559</v>
      </c>
      <c r="F406" s="62">
        <v>9</v>
      </c>
      <c r="G406" s="8">
        <v>3</v>
      </c>
      <c r="H406" s="8">
        <v>2</v>
      </c>
      <c r="I406" s="8">
        <v>1</v>
      </c>
      <c r="J406" s="8">
        <v>1</v>
      </c>
      <c r="K406" s="8">
        <v>2</v>
      </c>
      <c r="L406" s="8">
        <v>3</v>
      </c>
      <c r="M406" s="8">
        <v>0</v>
      </c>
      <c r="N406" s="8">
        <v>0</v>
      </c>
      <c r="O406" s="8">
        <v>0</v>
      </c>
      <c r="P406" s="8">
        <v>2</v>
      </c>
      <c r="Q406" s="8">
        <v>3</v>
      </c>
      <c r="R406" s="8">
        <v>1</v>
      </c>
      <c r="S406" s="8">
        <v>3</v>
      </c>
      <c r="T406" s="8">
        <v>1</v>
      </c>
      <c r="U406" s="8">
        <v>1</v>
      </c>
      <c r="V406" s="8">
        <v>2</v>
      </c>
      <c r="W406" s="8">
        <v>3</v>
      </c>
      <c r="X406" s="8">
        <v>0</v>
      </c>
      <c r="Y406" s="8">
        <v>0</v>
      </c>
      <c r="Z406" s="20">
        <v>2</v>
      </c>
      <c r="AA406" s="8">
        <v>4</v>
      </c>
      <c r="AB406" s="8">
        <v>4</v>
      </c>
      <c r="AC406" s="8">
        <v>5</v>
      </c>
      <c r="AD406" s="8">
        <v>3</v>
      </c>
      <c r="AE406" s="8">
        <v>6</v>
      </c>
      <c r="AF406" s="8">
        <v>3</v>
      </c>
      <c r="AG406" s="8">
        <v>4</v>
      </c>
      <c r="AH406" s="8">
        <v>4</v>
      </c>
      <c r="AI406" s="8">
        <v>3</v>
      </c>
      <c r="AJ406" s="8">
        <v>3</v>
      </c>
      <c r="AK406" s="8">
        <v>3</v>
      </c>
      <c r="AL406" s="8">
        <v>4</v>
      </c>
      <c r="AM406" s="8">
        <v>5</v>
      </c>
      <c r="AN406" s="8">
        <v>3</v>
      </c>
      <c r="AO406" s="8">
        <v>6</v>
      </c>
      <c r="AP406" s="8">
        <v>4</v>
      </c>
      <c r="AQ406" s="8">
        <v>3</v>
      </c>
      <c r="AR406" s="8">
        <v>5</v>
      </c>
      <c r="AS406" s="8">
        <v>2</v>
      </c>
      <c r="AT406" s="8">
        <v>6</v>
      </c>
      <c r="AU406" s="8">
        <v>25</v>
      </c>
      <c r="AV406" s="11">
        <f t="shared" si="26"/>
        <v>30</v>
      </c>
      <c r="AW406" s="11">
        <f t="shared" si="27"/>
        <v>80</v>
      </c>
      <c r="AX406" s="11">
        <f t="shared" si="29"/>
        <v>25</v>
      </c>
      <c r="AY406" s="9"/>
      <c r="AZ406" s="9"/>
      <c r="BA406" s="9"/>
      <c r="BB406" s="9"/>
      <c r="BC406" s="9"/>
      <c r="BD406" s="49"/>
    </row>
    <row r="407" spans="1:58" ht="13.2">
      <c r="A407" s="1">
        <v>23838</v>
      </c>
      <c r="B407" s="8">
        <v>0</v>
      </c>
      <c r="C407" s="6">
        <f t="shared" si="28"/>
        <v>33</v>
      </c>
      <c r="D407" s="8">
        <v>1987</v>
      </c>
      <c r="E407" s="55">
        <v>44150.987581018519</v>
      </c>
      <c r="F407" s="66">
        <v>4</v>
      </c>
      <c r="G407" s="8">
        <v>0</v>
      </c>
      <c r="H407" s="8">
        <v>0</v>
      </c>
      <c r="I407" s="8">
        <v>0</v>
      </c>
      <c r="J407" s="8">
        <v>0</v>
      </c>
      <c r="K407" s="8">
        <v>2</v>
      </c>
      <c r="L407" s="8">
        <v>1</v>
      </c>
      <c r="M407" s="8">
        <v>0</v>
      </c>
      <c r="N407" s="8">
        <v>0</v>
      </c>
      <c r="O407" s="8">
        <v>0</v>
      </c>
      <c r="P407" s="8">
        <v>2</v>
      </c>
      <c r="Q407" s="8">
        <v>2</v>
      </c>
      <c r="R407" s="8">
        <v>1</v>
      </c>
      <c r="S407" s="8">
        <v>0</v>
      </c>
      <c r="T407" s="8">
        <v>0</v>
      </c>
      <c r="U407" s="8">
        <v>3</v>
      </c>
      <c r="V407" s="8">
        <v>0</v>
      </c>
      <c r="W407" s="8">
        <v>2</v>
      </c>
      <c r="X407" s="8">
        <v>1</v>
      </c>
      <c r="Y407" s="8">
        <v>0</v>
      </c>
      <c r="Z407" s="20">
        <v>2</v>
      </c>
      <c r="AA407" s="8">
        <v>3</v>
      </c>
      <c r="AB407" s="8">
        <v>4</v>
      </c>
      <c r="AC407" s="8">
        <v>3</v>
      </c>
      <c r="AD407" s="8">
        <v>1</v>
      </c>
      <c r="AE407" s="8">
        <v>5</v>
      </c>
      <c r="AF407" s="8">
        <v>3</v>
      </c>
      <c r="AG407" s="8">
        <v>3</v>
      </c>
      <c r="AH407" s="8">
        <v>4</v>
      </c>
      <c r="AI407" s="8">
        <v>2</v>
      </c>
      <c r="AJ407" s="8">
        <v>6</v>
      </c>
      <c r="AK407" s="8">
        <v>5</v>
      </c>
      <c r="AL407" s="8">
        <v>3</v>
      </c>
      <c r="AM407" s="8">
        <v>4</v>
      </c>
      <c r="AN407" s="8">
        <v>3</v>
      </c>
      <c r="AO407" s="8">
        <v>5</v>
      </c>
      <c r="AP407" s="8">
        <v>3</v>
      </c>
      <c r="AQ407" s="8">
        <v>3</v>
      </c>
      <c r="AR407" s="8">
        <v>4</v>
      </c>
      <c r="AS407" s="8">
        <v>3</v>
      </c>
      <c r="AT407" s="8">
        <v>3</v>
      </c>
      <c r="AU407" s="8">
        <v>2</v>
      </c>
      <c r="AV407" s="11">
        <f t="shared" si="26"/>
        <v>16</v>
      </c>
      <c r="AW407" s="11">
        <f t="shared" si="27"/>
        <v>70</v>
      </c>
      <c r="AX407" s="11">
        <f t="shared" si="29"/>
        <v>11</v>
      </c>
      <c r="AY407" s="9"/>
      <c r="AZ407" s="9"/>
      <c r="BA407" s="9"/>
      <c r="BB407" s="9"/>
      <c r="BC407" s="9"/>
      <c r="BD407" s="49"/>
    </row>
    <row r="408" spans="1:58" ht="13.2">
      <c r="A408" s="2"/>
      <c r="B408" s="2"/>
      <c r="C408" s="2"/>
      <c r="D408" s="2"/>
      <c r="E408" s="70"/>
      <c r="F408" s="67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10"/>
      <c r="AW408" s="2"/>
      <c r="AX408" s="2"/>
      <c r="AY408" s="2"/>
      <c r="AZ408" s="2"/>
      <c r="BA408" s="2"/>
      <c r="BB408" s="2"/>
      <c r="BC408" s="2"/>
      <c r="BE408"/>
      <c r="BF408"/>
    </row>
    <row r="409" spans="1:58" ht="13.2">
      <c r="A409" s="2"/>
      <c r="B409" s="2"/>
      <c r="C409" s="2"/>
      <c r="D409" s="2"/>
      <c r="E409" s="70"/>
      <c r="F409" s="67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10"/>
      <c r="AW409" s="2"/>
      <c r="AX409" s="2"/>
      <c r="AY409" s="2"/>
      <c r="AZ409" s="2"/>
      <c r="BA409" s="2"/>
      <c r="BB409" s="2"/>
      <c r="BC409" s="2"/>
      <c r="BE409"/>
      <c r="BF409"/>
    </row>
    <row r="410" spans="1:58" ht="13.2">
      <c r="A410" s="2"/>
      <c r="B410" s="2"/>
      <c r="C410" s="2"/>
      <c r="D410" s="2"/>
      <c r="E410" s="70"/>
      <c r="F410" s="64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10"/>
      <c r="AW410" s="2"/>
      <c r="AX410" s="2"/>
      <c r="AY410" s="2"/>
      <c r="AZ410" s="2"/>
      <c r="BA410" s="2"/>
      <c r="BB410" s="2"/>
      <c r="BC410" s="2"/>
      <c r="BE410"/>
      <c r="BF410"/>
    </row>
    <row r="411" spans="1:58" ht="13.2">
      <c r="A411" s="2"/>
      <c r="B411" s="2"/>
      <c r="C411" s="2"/>
      <c r="D411" s="2"/>
      <c r="E411" s="70"/>
      <c r="F411" s="64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10"/>
      <c r="AW411" s="2"/>
      <c r="AX411" s="2"/>
      <c r="AY411" s="2"/>
      <c r="AZ411" s="2"/>
      <c r="BA411" s="2"/>
      <c r="BB411" s="2"/>
      <c r="BC411" s="2"/>
      <c r="BE411"/>
      <c r="BF411"/>
    </row>
    <row r="412" spans="1:58" ht="13.2">
      <c r="A412" s="2"/>
      <c r="B412" s="2"/>
      <c r="C412" s="2"/>
      <c r="D412" s="2"/>
      <c r="E412" s="70"/>
      <c r="F412" s="64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10"/>
      <c r="AW412" s="2"/>
      <c r="AX412" s="2"/>
      <c r="AY412" s="2"/>
      <c r="AZ412" s="2"/>
      <c r="BA412" s="2"/>
      <c r="BB412" s="2"/>
      <c r="BC412" s="2"/>
      <c r="BE412"/>
      <c r="BF412"/>
    </row>
    <row r="413" spans="1:58" ht="13.2">
      <c r="A413" s="2"/>
      <c r="B413" s="2"/>
      <c r="C413" s="2"/>
      <c r="D413" s="2"/>
      <c r="E413" s="70"/>
      <c r="F413" s="64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10"/>
      <c r="AW413" s="2"/>
      <c r="AX413" s="2"/>
      <c r="AY413" s="2"/>
      <c r="AZ413" s="2"/>
      <c r="BA413" s="2"/>
      <c r="BB413" s="2"/>
      <c r="BC413" s="2"/>
      <c r="BE413"/>
      <c r="BF413"/>
    </row>
    <row r="414" spans="1:58" ht="13.2">
      <c r="A414" s="2"/>
      <c r="B414" s="2"/>
      <c r="C414" s="2"/>
      <c r="D414" s="2"/>
      <c r="E414" s="70"/>
      <c r="F414" s="64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10"/>
      <c r="AW414" s="2"/>
      <c r="AX414" s="2"/>
      <c r="AY414" s="2"/>
      <c r="AZ414" s="2"/>
      <c r="BA414" s="2"/>
      <c r="BB414" s="2"/>
      <c r="BC414" s="2"/>
      <c r="BE414"/>
      <c r="BF414"/>
    </row>
    <row r="415" spans="1:58" ht="13.2">
      <c r="A415" s="2"/>
      <c r="B415" s="2"/>
      <c r="C415" s="2"/>
      <c r="D415" s="2"/>
      <c r="E415" s="70"/>
      <c r="F415" s="64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10"/>
      <c r="AW415" s="2"/>
      <c r="AX415" s="2"/>
      <c r="AY415" s="2"/>
      <c r="AZ415" s="2"/>
      <c r="BA415" s="2"/>
      <c r="BB415" s="2"/>
      <c r="BC415" s="2"/>
      <c r="BE415"/>
      <c r="BF415"/>
    </row>
    <row r="416" spans="1:58" ht="13.2">
      <c r="A416" s="2"/>
      <c r="B416" s="2"/>
      <c r="C416" s="2"/>
      <c r="D416" s="2"/>
      <c r="E416" s="70"/>
      <c r="F416" s="64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10"/>
      <c r="AW416" s="2"/>
      <c r="AX416" s="2"/>
      <c r="AY416" s="2"/>
      <c r="AZ416" s="2"/>
      <c r="BA416" s="2"/>
      <c r="BB416" s="2"/>
      <c r="BC416" s="2"/>
      <c r="BE416"/>
      <c r="BF416"/>
    </row>
    <row r="417" spans="1:58" ht="13.2">
      <c r="A417" s="2"/>
      <c r="B417" s="2"/>
      <c r="C417" s="2"/>
      <c r="D417" s="2"/>
      <c r="E417" s="70"/>
      <c r="F417" s="64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10"/>
      <c r="AW417" s="2"/>
      <c r="AX417" s="2"/>
      <c r="AY417" s="2"/>
      <c r="AZ417" s="2"/>
      <c r="BA417" s="2"/>
      <c r="BB417" s="2"/>
      <c r="BC417" s="2"/>
      <c r="BE417"/>
      <c r="BF417"/>
    </row>
    <row r="418" spans="1:58" ht="13.2">
      <c r="A418" s="2"/>
      <c r="B418" s="2"/>
      <c r="C418" s="2"/>
      <c r="D418" s="2"/>
      <c r="E418" s="70"/>
      <c r="F418" s="64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10"/>
      <c r="AW418" s="2"/>
      <c r="AX418" s="2"/>
      <c r="AY418" s="2"/>
      <c r="AZ418" s="2"/>
      <c r="BA418" s="2"/>
      <c r="BB418" s="2"/>
      <c r="BC418" s="2"/>
      <c r="BE418"/>
      <c r="BF418"/>
    </row>
    <row r="419" spans="1:58" ht="13.2">
      <c r="A419" s="2"/>
      <c r="B419" s="2"/>
      <c r="C419" s="2"/>
      <c r="D419" s="2"/>
      <c r="E419" s="70"/>
      <c r="F419" s="64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E419"/>
      <c r="BF419"/>
    </row>
    <row r="420" spans="1:58" ht="13.2">
      <c r="A420" s="2"/>
      <c r="B420" s="2"/>
      <c r="C420" s="2"/>
      <c r="D420" s="2"/>
      <c r="E420" s="70"/>
      <c r="F420" s="64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E420"/>
      <c r="BF420"/>
    </row>
    <row r="421" spans="1:58" ht="13.2">
      <c r="A421" s="2"/>
      <c r="B421" s="2"/>
      <c r="C421" s="2"/>
      <c r="D421" s="2"/>
      <c r="E421" s="70"/>
      <c r="F421" s="64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E421"/>
      <c r="BF421"/>
    </row>
    <row r="422" spans="1:58" ht="13.2">
      <c r="A422" s="2"/>
      <c r="B422" s="2"/>
      <c r="C422" s="2"/>
      <c r="D422" s="2"/>
      <c r="E422" s="70"/>
      <c r="F422" s="64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E422"/>
      <c r="BF422"/>
    </row>
    <row r="423" spans="1:58" ht="13.2">
      <c r="A423" s="2"/>
      <c r="B423" s="2"/>
      <c r="C423" s="2"/>
      <c r="D423" s="2"/>
      <c r="E423" s="70"/>
      <c r="F423" s="64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E423"/>
      <c r="BF423"/>
    </row>
    <row r="424" spans="1:58" ht="13.2">
      <c r="A424" s="2"/>
      <c r="B424" s="2"/>
      <c r="C424" s="2"/>
      <c r="D424" s="2"/>
      <c r="E424" s="70"/>
      <c r="F424" s="64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E424"/>
      <c r="BF424"/>
    </row>
    <row r="425" spans="1:58" ht="13.2">
      <c r="A425" s="2"/>
      <c r="B425" s="2"/>
      <c r="C425" s="2"/>
      <c r="D425" s="2"/>
      <c r="E425" s="70"/>
      <c r="F425" s="64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E425"/>
      <c r="BF425"/>
    </row>
    <row r="426" spans="1:58" ht="13.2">
      <c r="A426" s="2"/>
      <c r="B426" s="2"/>
      <c r="C426" s="2"/>
      <c r="D426" s="2"/>
      <c r="E426" s="70"/>
      <c r="F426" s="64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E426"/>
      <c r="BF426"/>
    </row>
    <row r="427" spans="1:58" ht="13.2">
      <c r="A427" s="2"/>
      <c r="B427" s="2"/>
      <c r="C427" s="2"/>
      <c r="D427" s="2"/>
      <c r="E427" s="70"/>
      <c r="F427" s="64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E427"/>
      <c r="BF427"/>
    </row>
    <row r="428" spans="1:58" ht="13.2">
      <c r="A428" s="2"/>
      <c r="B428" s="2"/>
      <c r="C428" s="2"/>
      <c r="D428" s="2"/>
      <c r="E428" s="70"/>
      <c r="F428" s="64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E428"/>
      <c r="BF428"/>
    </row>
    <row r="429" spans="1:58" ht="13.2">
      <c r="A429" s="2"/>
      <c r="B429" s="2"/>
      <c r="C429" s="2"/>
      <c r="D429" s="2"/>
      <c r="E429" s="70"/>
      <c r="F429" s="64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E429"/>
      <c r="BF429"/>
    </row>
    <row r="430" spans="1:58" ht="13.2">
      <c r="A430" s="2"/>
      <c r="B430" s="2"/>
      <c r="C430" s="2"/>
      <c r="D430" s="2"/>
      <c r="E430" s="70"/>
      <c r="F430" s="64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E430"/>
      <c r="BF430"/>
    </row>
    <row r="431" spans="1:58" ht="13.2">
      <c r="A431" s="2"/>
      <c r="B431" s="2"/>
      <c r="C431" s="2"/>
      <c r="D431" s="2"/>
      <c r="E431" s="70"/>
      <c r="F431" s="64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E431"/>
      <c r="BF431"/>
    </row>
    <row r="432" spans="1:58" ht="13.2">
      <c r="A432" s="2"/>
      <c r="B432" s="2"/>
      <c r="C432" s="2"/>
      <c r="D432" s="2"/>
      <c r="E432" s="70"/>
      <c r="F432" s="64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E432"/>
      <c r="BF432"/>
    </row>
    <row r="433" spans="1:58" ht="13.2">
      <c r="A433" s="2"/>
      <c r="B433" s="2"/>
      <c r="C433" s="2"/>
      <c r="D433" s="2"/>
      <c r="E433" s="70"/>
      <c r="F433" s="64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E433"/>
      <c r="BF433"/>
    </row>
    <row r="434" spans="1:58" ht="13.2">
      <c r="A434" s="2"/>
      <c r="B434" s="2"/>
      <c r="C434" s="2"/>
      <c r="D434" s="2"/>
      <c r="E434" s="70"/>
      <c r="F434" s="64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E434"/>
      <c r="BF434"/>
    </row>
    <row r="435" spans="1:58" ht="13.2">
      <c r="A435" s="2"/>
      <c r="B435" s="2"/>
      <c r="C435" s="2"/>
      <c r="D435" s="2"/>
      <c r="E435" s="70"/>
      <c r="F435" s="64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E435"/>
      <c r="BF435"/>
    </row>
    <row r="436" spans="1:58" ht="13.2">
      <c r="A436" s="2"/>
      <c r="B436" s="2"/>
      <c r="C436" s="2"/>
      <c r="D436" s="2"/>
      <c r="E436" s="70"/>
      <c r="F436" s="64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E436"/>
      <c r="BF436"/>
    </row>
    <row r="437" spans="1:58" ht="13.2">
      <c r="A437" s="2"/>
      <c r="B437" s="2"/>
      <c r="C437" s="2"/>
      <c r="D437" s="2"/>
      <c r="E437" s="70"/>
      <c r="F437" s="64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E437"/>
      <c r="BF437"/>
    </row>
    <row r="438" spans="1:58" ht="13.2">
      <c r="A438" s="2"/>
      <c r="B438" s="2"/>
      <c r="C438" s="2"/>
      <c r="D438" s="2"/>
      <c r="E438" s="70"/>
      <c r="F438" s="64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E438"/>
      <c r="BF438"/>
    </row>
    <row r="439" spans="1:58" ht="13.2">
      <c r="A439" s="2"/>
      <c r="B439" s="2"/>
      <c r="C439" s="2"/>
      <c r="D439" s="2"/>
      <c r="E439" s="70"/>
      <c r="F439" s="64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E439"/>
      <c r="BF439"/>
    </row>
    <row r="440" spans="1:58" ht="13.2">
      <c r="A440" s="2"/>
      <c r="B440" s="2"/>
      <c r="C440" s="2"/>
      <c r="D440" s="2"/>
      <c r="E440" s="70"/>
      <c r="F440" s="64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E440"/>
      <c r="BF440"/>
    </row>
    <row r="441" spans="1:58" ht="13.2">
      <c r="A441" s="2"/>
      <c r="B441" s="2"/>
      <c r="C441" s="2"/>
      <c r="D441" s="2"/>
      <c r="E441" s="70"/>
      <c r="F441" s="64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E441"/>
      <c r="BF441"/>
    </row>
    <row r="442" spans="1:58" ht="13.2">
      <c r="A442" s="2"/>
      <c r="B442" s="2"/>
      <c r="C442" s="2"/>
      <c r="D442" s="2"/>
      <c r="E442" s="70"/>
      <c r="F442" s="64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E442"/>
      <c r="BF442"/>
    </row>
    <row r="443" spans="1:58" ht="13.2">
      <c r="A443" s="2"/>
      <c r="B443" s="2"/>
      <c r="C443" s="2"/>
      <c r="D443" s="2"/>
      <c r="E443" s="70"/>
      <c r="F443" s="64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E443"/>
      <c r="BF443"/>
    </row>
    <row r="444" spans="1:58" ht="13.2">
      <c r="A444" s="2"/>
      <c r="B444" s="2"/>
      <c r="C444" s="2"/>
      <c r="D444" s="2"/>
      <c r="E444" s="70"/>
      <c r="F444" s="64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E444"/>
      <c r="BF444"/>
    </row>
    <row r="445" spans="1:58" ht="13.2">
      <c r="A445" s="2"/>
      <c r="B445" s="2"/>
      <c r="C445" s="2"/>
      <c r="D445" s="2"/>
      <c r="E445" s="70"/>
      <c r="F445" s="64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E445"/>
      <c r="BF445"/>
    </row>
    <row r="446" spans="1:58" ht="13.2">
      <c r="A446" s="2"/>
      <c r="B446" s="2"/>
      <c r="C446" s="2"/>
      <c r="D446" s="2"/>
      <c r="E446" s="70"/>
      <c r="F446" s="64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E446"/>
      <c r="BF446"/>
    </row>
    <row r="447" spans="1:58" ht="13.2">
      <c r="A447" s="2"/>
      <c r="B447" s="2"/>
      <c r="C447" s="2"/>
      <c r="D447" s="2"/>
      <c r="E447" s="70"/>
      <c r="F447" s="64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E447"/>
      <c r="BF447"/>
    </row>
    <row r="448" spans="1:58" ht="13.2">
      <c r="A448" s="2"/>
      <c r="B448" s="2"/>
      <c r="C448" s="2"/>
      <c r="D448" s="2"/>
      <c r="E448" s="70"/>
      <c r="F448" s="64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E448"/>
      <c r="BF448"/>
    </row>
    <row r="449" spans="1:58" ht="13.2">
      <c r="A449" s="2"/>
      <c r="B449" s="2"/>
      <c r="C449" s="2"/>
      <c r="D449" s="2"/>
      <c r="E449" s="70"/>
      <c r="F449" s="64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E449"/>
      <c r="BF449"/>
    </row>
    <row r="450" spans="1:58" ht="13.2">
      <c r="A450" s="2"/>
      <c r="B450" s="2"/>
      <c r="C450" s="2"/>
      <c r="D450" s="2"/>
      <c r="E450" s="70"/>
      <c r="F450" s="64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E450"/>
      <c r="BF450"/>
    </row>
    <row r="451" spans="1:58" ht="13.2">
      <c r="A451" s="2"/>
      <c r="B451" s="2"/>
      <c r="C451" s="2"/>
      <c r="D451" s="2"/>
      <c r="E451" s="70"/>
      <c r="F451" s="64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E451"/>
      <c r="BF451"/>
    </row>
    <row r="452" spans="1:58" ht="13.2">
      <c r="A452" s="2"/>
      <c r="B452" s="2"/>
      <c r="C452" s="2"/>
      <c r="D452" s="2"/>
      <c r="E452" s="70"/>
      <c r="F452" s="64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E452"/>
      <c r="BF452"/>
    </row>
    <row r="453" spans="1:58" ht="13.2">
      <c r="A453" s="2"/>
      <c r="B453" s="2"/>
      <c r="C453" s="2"/>
      <c r="D453" s="2"/>
      <c r="E453" s="70"/>
      <c r="F453" s="64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E453"/>
      <c r="BF453"/>
    </row>
    <row r="454" spans="1:58" ht="13.2">
      <c r="A454" s="2"/>
      <c r="B454" s="2"/>
      <c r="C454" s="2"/>
      <c r="D454" s="2"/>
      <c r="E454" s="70"/>
      <c r="F454" s="64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E454"/>
      <c r="BF454"/>
    </row>
    <row r="455" spans="1:58" ht="13.2">
      <c r="A455" s="2"/>
      <c r="B455" s="2"/>
      <c r="C455" s="2"/>
      <c r="D455" s="2"/>
      <c r="E455" s="70"/>
      <c r="F455" s="64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E455"/>
      <c r="BF455"/>
    </row>
    <row r="456" spans="1:58" ht="13.2">
      <c r="A456" s="2"/>
      <c r="B456" s="2"/>
      <c r="C456" s="2"/>
      <c r="D456" s="2"/>
      <c r="E456" s="70"/>
      <c r="F456" s="64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E456"/>
      <c r="BF456"/>
    </row>
    <row r="457" spans="1:58" ht="13.2">
      <c r="A457" s="2"/>
      <c r="B457" s="2"/>
      <c r="C457" s="2"/>
      <c r="D457" s="2"/>
      <c r="E457" s="70"/>
      <c r="F457" s="64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E457"/>
      <c r="BF457"/>
    </row>
    <row r="458" spans="1:58" ht="13.2">
      <c r="A458" s="2"/>
      <c r="B458" s="2"/>
      <c r="C458" s="2"/>
      <c r="D458" s="2"/>
      <c r="E458" s="70"/>
      <c r="F458" s="64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E458"/>
      <c r="BF458"/>
    </row>
    <row r="459" spans="1:58" ht="13.2">
      <c r="A459" s="2"/>
      <c r="B459" s="2"/>
      <c r="C459" s="2"/>
      <c r="D459" s="2"/>
      <c r="E459" s="70"/>
      <c r="F459" s="64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E459"/>
      <c r="BF459"/>
    </row>
    <row r="460" spans="1:58" ht="13.2">
      <c r="A460" s="2"/>
      <c r="B460" s="2"/>
      <c r="C460" s="2"/>
      <c r="D460" s="2"/>
      <c r="E460" s="70"/>
      <c r="F460" s="64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E460"/>
      <c r="BF460"/>
    </row>
    <row r="461" spans="1:58" ht="13.2">
      <c r="A461" s="2"/>
      <c r="B461" s="2"/>
      <c r="C461" s="2"/>
      <c r="D461" s="2"/>
      <c r="E461" s="70"/>
      <c r="F461" s="64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E461"/>
      <c r="BF461"/>
    </row>
    <row r="462" spans="1:58" ht="13.2">
      <c r="A462" s="2"/>
      <c r="B462" s="2"/>
      <c r="C462" s="2"/>
      <c r="D462" s="2"/>
      <c r="E462" s="70"/>
      <c r="F462" s="64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E462"/>
      <c r="BF462"/>
    </row>
    <row r="463" spans="1:58" ht="13.2">
      <c r="A463" s="2"/>
      <c r="B463" s="2"/>
      <c r="C463" s="2"/>
      <c r="D463" s="2"/>
      <c r="E463" s="70"/>
      <c r="F463" s="64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E463"/>
      <c r="BF463"/>
    </row>
    <row r="464" spans="1:58" ht="13.2">
      <c r="A464" s="2"/>
      <c r="B464" s="2"/>
      <c r="C464" s="2"/>
      <c r="D464" s="2"/>
      <c r="E464" s="70"/>
      <c r="F464" s="64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E464"/>
      <c r="BF464"/>
    </row>
    <row r="465" spans="1:58" ht="13.2">
      <c r="A465" s="2"/>
      <c r="B465" s="2"/>
      <c r="C465" s="2"/>
      <c r="D465" s="2"/>
      <c r="E465" s="70"/>
      <c r="F465" s="64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E465"/>
      <c r="BF465"/>
    </row>
    <row r="466" spans="1:58" ht="13.2">
      <c r="A466" s="2"/>
      <c r="B466" s="2"/>
      <c r="C466" s="2"/>
      <c r="D466" s="2"/>
      <c r="E466" s="70"/>
      <c r="F466" s="64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E466"/>
      <c r="BF466"/>
    </row>
    <row r="467" spans="1:58" ht="13.2">
      <c r="A467" s="2"/>
      <c r="B467" s="2"/>
      <c r="C467" s="2"/>
      <c r="D467" s="2"/>
      <c r="E467" s="70"/>
      <c r="F467" s="64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E467"/>
      <c r="BF467"/>
    </row>
    <row r="468" spans="1:58" ht="13.2">
      <c r="A468" s="2"/>
      <c r="B468" s="2"/>
      <c r="C468" s="2"/>
      <c r="D468" s="2"/>
      <c r="E468" s="70"/>
      <c r="F468" s="64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E468"/>
      <c r="BF468"/>
    </row>
    <row r="469" spans="1:58" ht="13.2">
      <c r="A469" s="2"/>
      <c r="B469" s="2"/>
      <c r="C469" s="2"/>
      <c r="D469" s="2"/>
      <c r="E469" s="70"/>
      <c r="F469" s="64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E469"/>
      <c r="BF469"/>
    </row>
    <row r="470" spans="1:58" ht="13.2">
      <c r="A470" s="2"/>
      <c r="B470" s="2"/>
      <c r="C470" s="2"/>
      <c r="D470" s="2"/>
      <c r="E470" s="70"/>
      <c r="F470" s="64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E470"/>
      <c r="BF470"/>
    </row>
    <row r="471" spans="1:58" ht="13.2">
      <c r="A471" s="2"/>
      <c r="B471" s="2"/>
      <c r="C471" s="2"/>
      <c r="D471" s="2"/>
      <c r="E471" s="70"/>
      <c r="F471" s="64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E471"/>
      <c r="BF471"/>
    </row>
    <row r="472" spans="1:58" ht="13.2">
      <c r="A472" s="2"/>
      <c r="B472" s="2"/>
      <c r="C472" s="2"/>
      <c r="D472" s="2"/>
      <c r="E472" s="70"/>
      <c r="F472" s="64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E472"/>
      <c r="BF472"/>
    </row>
    <row r="473" spans="1:58" ht="13.2">
      <c r="A473" s="2"/>
      <c r="B473" s="2"/>
      <c r="C473" s="2"/>
      <c r="D473" s="2"/>
      <c r="E473" s="70"/>
      <c r="F473" s="64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E473"/>
      <c r="BF473"/>
    </row>
    <row r="474" spans="1:58" ht="13.2">
      <c r="A474" s="2"/>
      <c r="B474" s="2"/>
      <c r="C474" s="2"/>
      <c r="D474" s="2"/>
      <c r="E474" s="70"/>
      <c r="F474" s="64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E474"/>
      <c r="BF474"/>
    </row>
    <row r="475" spans="1:58" ht="13.2">
      <c r="A475" s="2"/>
      <c r="B475" s="2"/>
      <c r="C475" s="2"/>
      <c r="D475" s="2"/>
      <c r="E475" s="70"/>
      <c r="F475" s="64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E475"/>
      <c r="BF475"/>
    </row>
    <row r="476" spans="1:58" ht="13.2">
      <c r="A476" s="2"/>
      <c r="B476" s="2"/>
      <c r="C476" s="2"/>
      <c r="D476" s="2"/>
      <c r="E476" s="70"/>
      <c r="F476" s="64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E476"/>
      <c r="BF476"/>
    </row>
    <row r="477" spans="1:58" ht="13.2">
      <c r="A477" s="2"/>
      <c r="B477" s="2"/>
      <c r="C477" s="2"/>
      <c r="D477" s="2"/>
      <c r="E477" s="70"/>
      <c r="F477" s="64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E477"/>
      <c r="BF477"/>
    </row>
    <row r="478" spans="1:58" ht="13.2">
      <c r="A478" s="2"/>
      <c r="B478" s="2"/>
      <c r="C478" s="2"/>
      <c r="D478" s="2"/>
      <c r="E478" s="70"/>
      <c r="F478" s="64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E478"/>
      <c r="BF478"/>
    </row>
    <row r="479" spans="1:58" ht="13.2">
      <c r="A479" s="2"/>
      <c r="B479" s="2"/>
      <c r="C479" s="2"/>
      <c r="D479" s="2"/>
      <c r="E479" s="70"/>
      <c r="F479" s="64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E479"/>
      <c r="BF479"/>
    </row>
    <row r="480" spans="1:58" ht="13.2">
      <c r="A480" s="2"/>
      <c r="B480" s="2"/>
      <c r="C480" s="2"/>
      <c r="D480" s="2"/>
      <c r="E480" s="70"/>
      <c r="F480" s="64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E480"/>
      <c r="BF480"/>
    </row>
    <row r="481" spans="1:58" ht="13.2">
      <c r="A481" s="2"/>
      <c r="B481" s="2"/>
      <c r="C481" s="2"/>
      <c r="D481" s="2"/>
      <c r="E481" s="70"/>
      <c r="F481" s="64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E481"/>
      <c r="BF481"/>
    </row>
    <row r="482" spans="1:58" ht="13.2">
      <c r="A482" s="2"/>
      <c r="B482" s="2"/>
      <c r="C482" s="2"/>
      <c r="D482" s="2"/>
      <c r="E482" s="70"/>
      <c r="F482" s="64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E482"/>
      <c r="BF482"/>
    </row>
    <row r="483" spans="1:58" ht="13.2">
      <c r="A483" s="2"/>
      <c r="B483" s="2"/>
      <c r="C483" s="2"/>
      <c r="D483" s="2"/>
      <c r="E483" s="70"/>
      <c r="F483" s="64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E483"/>
      <c r="BF483"/>
    </row>
    <row r="484" spans="1:58" ht="13.2">
      <c r="A484" s="2"/>
      <c r="B484" s="2"/>
      <c r="C484" s="2"/>
      <c r="D484" s="2"/>
      <c r="E484" s="70"/>
      <c r="F484" s="64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E484"/>
      <c r="BF484"/>
    </row>
    <row r="485" spans="1:58" ht="13.2">
      <c r="A485" s="2"/>
      <c r="B485" s="2"/>
      <c r="C485" s="2"/>
      <c r="D485" s="2"/>
      <c r="E485" s="70"/>
      <c r="F485" s="64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E485"/>
      <c r="BF485"/>
    </row>
    <row r="486" spans="1:58" ht="13.2">
      <c r="A486" s="2"/>
      <c r="B486" s="2"/>
      <c r="C486" s="2"/>
      <c r="D486" s="2"/>
      <c r="E486" s="70"/>
      <c r="F486" s="64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E486"/>
      <c r="BF486"/>
    </row>
    <row r="487" spans="1:58" ht="13.2">
      <c r="A487" s="2"/>
      <c r="B487" s="2"/>
      <c r="C487" s="2"/>
      <c r="D487" s="2"/>
      <c r="E487" s="70"/>
      <c r="F487" s="64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E487"/>
      <c r="BF487"/>
    </row>
    <row r="488" spans="1:58" ht="13.2">
      <c r="A488" s="2"/>
      <c r="B488" s="2"/>
      <c r="C488" s="2"/>
      <c r="D488" s="2"/>
      <c r="E488" s="70"/>
      <c r="F488" s="64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E488"/>
      <c r="BF488"/>
    </row>
    <row r="489" spans="1:58" ht="13.2">
      <c r="A489" s="2"/>
      <c r="B489" s="2"/>
      <c r="C489" s="2"/>
      <c r="D489" s="2"/>
      <c r="E489" s="70"/>
      <c r="F489" s="64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E489"/>
      <c r="BF489"/>
    </row>
    <row r="490" spans="1:58" ht="13.2">
      <c r="A490" s="2"/>
      <c r="B490" s="2"/>
      <c r="C490" s="2"/>
      <c r="D490" s="2"/>
      <c r="E490" s="70"/>
      <c r="F490" s="64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E490"/>
      <c r="BF490"/>
    </row>
    <row r="491" spans="1:58" ht="13.2">
      <c r="A491" s="2"/>
      <c r="B491" s="2"/>
      <c r="C491" s="2"/>
      <c r="D491" s="2"/>
      <c r="E491" s="70"/>
      <c r="F491" s="64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E491"/>
      <c r="BF491"/>
    </row>
    <row r="492" spans="1:58" ht="13.2">
      <c r="A492" s="2"/>
      <c r="B492" s="2"/>
      <c r="C492" s="2"/>
      <c r="D492" s="2"/>
      <c r="E492" s="70"/>
      <c r="F492" s="64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E492"/>
      <c r="BF492"/>
    </row>
    <row r="493" spans="1:58" ht="13.2">
      <c r="A493" s="2"/>
      <c r="B493" s="2"/>
      <c r="C493" s="2"/>
      <c r="D493" s="2"/>
      <c r="E493" s="70"/>
      <c r="F493" s="64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E493"/>
      <c r="BF493"/>
    </row>
    <row r="494" spans="1:58" ht="13.2">
      <c r="A494" s="2"/>
      <c r="B494" s="2"/>
      <c r="C494" s="2"/>
      <c r="D494" s="2"/>
      <c r="E494" s="70"/>
      <c r="F494" s="64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E494"/>
      <c r="BF494"/>
    </row>
    <row r="495" spans="1:58" ht="13.2">
      <c r="A495" s="2"/>
      <c r="B495" s="2"/>
      <c r="C495" s="2"/>
      <c r="D495" s="2"/>
      <c r="E495" s="70"/>
      <c r="F495" s="64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E495"/>
      <c r="BF495"/>
    </row>
    <row r="496" spans="1:58" ht="13.2">
      <c r="A496" s="2"/>
      <c r="B496" s="2"/>
      <c r="C496" s="2"/>
      <c r="D496" s="2"/>
      <c r="E496" s="70"/>
      <c r="F496" s="64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E496"/>
      <c r="BF496"/>
    </row>
    <row r="497" spans="1:58" ht="13.2">
      <c r="A497" s="2"/>
      <c r="B497" s="2"/>
      <c r="C497" s="2"/>
      <c r="D497" s="2"/>
      <c r="E497" s="70"/>
      <c r="F497" s="64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E497"/>
      <c r="BF497"/>
    </row>
    <row r="498" spans="1:58" ht="13.2">
      <c r="A498" s="2"/>
      <c r="B498" s="2"/>
      <c r="C498" s="2"/>
      <c r="D498" s="2"/>
      <c r="E498" s="70"/>
      <c r="F498" s="64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E498"/>
      <c r="BF498"/>
    </row>
    <row r="499" spans="1:58" ht="13.2">
      <c r="A499" s="2"/>
      <c r="B499" s="2"/>
      <c r="C499" s="2"/>
      <c r="D499" s="2"/>
      <c r="E499" s="70"/>
      <c r="F499" s="64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E499"/>
      <c r="BF499"/>
    </row>
    <row r="500" spans="1:58" ht="13.2">
      <c r="A500" s="2"/>
      <c r="B500" s="2"/>
      <c r="C500" s="2"/>
      <c r="D500" s="2"/>
      <c r="E500" s="70"/>
      <c r="F500" s="64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E500"/>
      <c r="BF500"/>
    </row>
    <row r="501" spans="1:58" ht="13.2">
      <c r="A501" s="2"/>
      <c r="B501" s="2"/>
      <c r="C501" s="2"/>
      <c r="D501" s="2"/>
      <c r="E501" s="70"/>
      <c r="F501" s="64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E501"/>
      <c r="BF501"/>
    </row>
    <row r="502" spans="1:58" ht="13.2">
      <c r="A502" s="2"/>
      <c r="B502" s="2"/>
      <c r="C502" s="2"/>
      <c r="D502" s="2"/>
      <c r="E502" s="70"/>
      <c r="F502" s="64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E502"/>
      <c r="BF502"/>
    </row>
    <row r="503" spans="1:58" ht="13.2">
      <c r="A503" s="2"/>
      <c r="B503" s="2"/>
      <c r="C503" s="2"/>
      <c r="D503" s="2"/>
      <c r="E503" s="70"/>
      <c r="F503" s="64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E503"/>
      <c r="BF503"/>
    </row>
    <row r="504" spans="1:58" ht="13.2">
      <c r="A504" s="2"/>
      <c r="B504" s="2"/>
      <c r="C504" s="2"/>
      <c r="D504" s="2"/>
      <c r="E504" s="70"/>
      <c r="F504" s="64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E504"/>
      <c r="BF504"/>
    </row>
    <row r="505" spans="1:58" ht="13.2">
      <c r="A505" s="2"/>
      <c r="B505" s="2"/>
      <c r="C505" s="2"/>
      <c r="D505" s="2"/>
      <c r="E505" s="70"/>
      <c r="F505" s="64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E505"/>
      <c r="BF505"/>
    </row>
    <row r="506" spans="1:58" ht="13.2">
      <c r="A506" s="2"/>
      <c r="B506" s="2"/>
      <c r="C506" s="2"/>
      <c r="D506" s="2"/>
      <c r="E506" s="70"/>
      <c r="F506" s="64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E506"/>
      <c r="BF506"/>
    </row>
    <row r="507" spans="1:58" ht="13.2">
      <c r="A507" s="2"/>
      <c r="B507" s="2"/>
      <c r="C507" s="2"/>
      <c r="D507" s="2"/>
      <c r="E507" s="70"/>
      <c r="F507" s="64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E507"/>
      <c r="BF507"/>
    </row>
    <row r="508" spans="1:58" ht="13.2">
      <c r="A508" s="2"/>
      <c r="B508" s="2"/>
      <c r="C508" s="2"/>
      <c r="D508" s="2"/>
      <c r="E508" s="70"/>
      <c r="F508" s="64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E508"/>
      <c r="BF508"/>
    </row>
    <row r="509" spans="1:58" ht="13.2">
      <c r="A509" s="2"/>
      <c r="B509" s="2"/>
      <c r="C509" s="2"/>
      <c r="D509" s="2"/>
      <c r="E509" s="70"/>
      <c r="F509" s="64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E509"/>
      <c r="BF509"/>
    </row>
    <row r="510" spans="1:58" ht="13.2">
      <c r="A510" s="2"/>
      <c r="B510" s="2"/>
      <c r="C510" s="2"/>
      <c r="D510" s="2"/>
      <c r="E510" s="70"/>
      <c r="F510" s="64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E510"/>
      <c r="BF510"/>
    </row>
    <row r="511" spans="1:58" ht="13.2">
      <c r="A511" s="2"/>
      <c r="B511" s="2"/>
      <c r="C511" s="2"/>
      <c r="D511" s="2"/>
      <c r="E511" s="70"/>
      <c r="F511" s="64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E511"/>
      <c r="BF511"/>
    </row>
    <row r="512" spans="1:58" ht="13.2">
      <c r="A512" s="2"/>
      <c r="B512" s="2"/>
      <c r="C512" s="2"/>
      <c r="D512" s="2"/>
      <c r="E512" s="70"/>
      <c r="F512" s="64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E512"/>
      <c r="BF512"/>
    </row>
    <row r="513" spans="1:58" ht="13.2">
      <c r="A513" s="2"/>
      <c r="B513" s="2"/>
      <c r="C513" s="2"/>
      <c r="D513" s="2"/>
      <c r="E513" s="70"/>
      <c r="F513" s="64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E513"/>
      <c r="BF513"/>
    </row>
    <row r="514" spans="1:58" ht="13.2">
      <c r="A514" s="2"/>
      <c r="B514" s="2"/>
      <c r="C514" s="2"/>
      <c r="D514" s="2"/>
      <c r="E514" s="70"/>
      <c r="F514" s="64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E514"/>
      <c r="BF514"/>
    </row>
    <row r="515" spans="1:58" ht="13.2">
      <c r="A515" s="2"/>
      <c r="B515" s="2"/>
      <c r="C515" s="2"/>
      <c r="D515" s="2"/>
      <c r="E515" s="70"/>
      <c r="F515" s="64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E515"/>
      <c r="BF515"/>
    </row>
    <row r="516" spans="1:58" ht="13.2">
      <c r="A516" s="2"/>
      <c r="B516" s="2"/>
      <c r="C516" s="2"/>
      <c r="D516" s="2"/>
      <c r="E516" s="70"/>
      <c r="F516" s="64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E516"/>
      <c r="BF516"/>
    </row>
    <row r="517" spans="1:58" ht="13.2">
      <c r="A517" s="2"/>
      <c r="B517" s="2"/>
      <c r="C517" s="2"/>
      <c r="D517" s="2"/>
      <c r="E517" s="70"/>
      <c r="F517" s="64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E517"/>
      <c r="BF517"/>
    </row>
    <row r="518" spans="1:58" ht="13.2">
      <c r="A518" s="2"/>
      <c r="B518" s="2"/>
      <c r="C518" s="2"/>
      <c r="D518" s="2"/>
      <c r="E518" s="70"/>
      <c r="F518" s="64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E518"/>
      <c r="BF518"/>
    </row>
    <row r="519" spans="1:58" ht="13.2">
      <c r="A519" s="2"/>
      <c r="B519" s="2"/>
      <c r="C519" s="2"/>
      <c r="D519" s="2"/>
      <c r="E519" s="70"/>
      <c r="F519" s="64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E519"/>
      <c r="BF519"/>
    </row>
    <row r="520" spans="1:58" ht="13.2">
      <c r="A520" s="2"/>
      <c r="B520" s="2"/>
      <c r="C520" s="2"/>
      <c r="D520" s="2"/>
      <c r="E520" s="70"/>
      <c r="F520" s="64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E520"/>
      <c r="BF520"/>
    </row>
    <row r="521" spans="1:58" ht="13.2">
      <c r="A521" s="2"/>
      <c r="B521" s="2"/>
      <c r="C521" s="2"/>
      <c r="D521" s="2"/>
      <c r="E521" s="70"/>
      <c r="F521" s="64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E521"/>
      <c r="BF521"/>
    </row>
    <row r="522" spans="1:58" ht="13.2">
      <c r="A522" s="2"/>
      <c r="B522" s="2"/>
      <c r="C522" s="2"/>
      <c r="D522" s="2"/>
      <c r="E522" s="70"/>
      <c r="F522" s="64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E522"/>
      <c r="BF522"/>
    </row>
    <row r="523" spans="1:58" ht="13.2">
      <c r="A523" s="2"/>
      <c r="B523" s="2"/>
      <c r="C523" s="2"/>
      <c r="D523" s="2"/>
      <c r="E523" s="70"/>
      <c r="F523" s="64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E523"/>
      <c r="BF523"/>
    </row>
    <row r="524" spans="1:58" ht="13.2">
      <c r="A524" s="2"/>
      <c r="B524" s="2"/>
      <c r="C524" s="2"/>
      <c r="D524" s="2"/>
      <c r="E524" s="70"/>
      <c r="F524" s="64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E524"/>
      <c r="BF524"/>
    </row>
    <row r="525" spans="1:58" ht="13.2">
      <c r="A525" s="2"/>
      <c r="B525" s="2"/>
      <c r="C525" s="2"/>
      <c r="D525" s="2"/>
      <c r="E525" s="70"/>
      <c r="F525" s="64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E525"/>
      <c r="BF525"/>
    </row>
    <row r="526" spans="1:58" ht="13.2">
      <c r="A526" s="2"/>
      <c r="B526" s="2"/>
      <c r="C526" s="2"/>
      <c r="D526" s="2"/>
      <c r="E526" s="70"/>
      <c r="F526" s="64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E526"/>
      <c r="BF526"/>
    </row>
    <row r="527" spans="1:58" ht="13.2">
      <c r="A527" s="2"/>
      <c r="B527" s="2"/>
      <c r="C527" s="2"/>
      <c r="D527" s="2"/>
      <c r="E527" s="70"/>
      <c r="F527" s="64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E527"/>
      <c r="BF527"/>
    </row>
    <row r="528" spans="1:58" ht="13.2">
      <c r="A528" s="2"/>
      <c r="B528" s="2"/>
      <c r="C528" s="2"/>
      <c r="D528" s="2"/>
      <c r="E528" s="70"/>
      <c r="F528" s="64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E528"/>
      <c r="BF528"/>
    </row>
    <row r="529" spans="1:58" ht="13.2">
      <c r="A529" s="2"/>
      <c r="B529" s="2"/>
      <c r="C529" s="2"/>
      <c r="D529" s="2"/>
      <c r="E529" s="70"/>
      <c r="F529" s="64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E529"/>
      <c r="BF529"/>
    </row>
    <row r="530" spans="1:58" ht="13.2">
      <c r="A530" s="2"/>
      <c r="B530" s="2"/>
      <c r="C530" s="2"/>
      <c r="D530" s="2"/>
      <c r="E530" s="70"/>
      <c r="F530" s="64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E530"/>
      <c r="BF530"/>
    </row>
    <row r="531" spans="1:58" ht="13.2">
      <c r="A531" s="2"/>
      <c r="B531" s="2"/>
      <c r="C531" s="2"/>
      <c r="D531" s="2"/>
      <c r="E531" s="70"/>
      <c r="F531" s="64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E531"/>
      <c r="BF531"/>
    </row>
    <row r="532" spans="1:58" ht="13.2">
      <c r="A532" s="2"/>
      <c r="B532" s="2"/>
      <c r="C532" s="2"/>
      <c r="D532" s="2"/>
      <c r="E532" s="70"/>
      <c r="F532" s="64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E532"/>
      <c r="BF532"/>
    </row>
    <row r="533" spans="1:58" ht="13.2">
      <c r="A533" s="2"/>
      <c r="B533" s="2"/>
      <c r="C533" s="2"/>
      <c r="D533" s="2"/>
      <c r="E533" s="70"/>
      <c r="F533" s="64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E533"/>
      <c r="BF533"/>
    </row>
    <row r="534" spans="1:58" ht="13.2">
      <c r="A534" s="2"/>
      <c r="B534" s="2"/>
      <c r="C534" s="2"/>
      <c r="D534" s="2"/>
      <c r="E534" s="70"/>
      <c r="F534" s="64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E534"/>
      <c r="BF534"/>
    </row>
    <row r="535" spans="1:58" ht="13.2">
      <c r="A535" s="2"/>
      <c r="B535" s="2"/>
      <c r="C535" s="2"/>
      <c r="D535" s="2"/>
      <c r="E535" s="70"/>
      <c r="F535" s="64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E535"/>
      <c r="BF535"/>
    </row>
    <row r="536" spans="1:58" ht="13.2">
      <c r="A536" s="2"/>
      <c r="B536" s="2"/>
      <c r="C536" s="2"/>
      <c r="D536" s="2"/>
      <c r="E536" s="70"/>
      <c r="F536" s="64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E536"/>
      <c r="BF536"/>
    </row>
    <row r="537" spans="1:58" ht="13.2">
      <c r="A537" s="2"/>
      <c r="B537" s="2"/>
      <c r="C537" s="2"/>
      <c r="D537" s="2"/>
      <c r="E537" s="70"/>
      <c r="F537" s="64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E537"/>
      <c r="BF537"/>
    </row>
    <row r="538" spans="1:58" ht="13.2">
      <c r="A538" s="2"/>
      <c r="B538" s="2"/>
      <c r="C538" s="2"/>
      <c r="D538" s="2"/>
      <c r="E538" s="70"/>
      <c r="F538" s="64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E538"/>
      <c r="BF538"/>
    </row>
    <row r="539" spans="1:58" ht="13.2">
      <c r="A539" s="2"/>
      <c r="B539" s="2"/>
      <c r="C539" s="2"/>
      <c r="D539" s="2"/>
      <c r="E539" s="70"/>
      <c r="F539" s="64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E539"/>
      <c r="BF539"/>
    </row>
    <row r="540" spans="1:58" ht="13.2">
      <c r="A540" s="2"/>
      <c r="B540" s="2"/>
      <c r="C540" s="2"/>
      <c r="D540" s="2"/>
      <c r="E540" s="70"/>
      <c r="F540" s="64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E540"/>
      <c r="BF540"/>
    </row>
    <row r="541" spans="1:58" ht="13.2">
      <c r="A541" s="2"/>
      <c r="B541" s="2"/>
      <c r="C541" s="2"/>
      <c r="D541" s="2"/>
      <c r="E541" s="70"/>
      <c r="F541" s="64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E541"/>
      <c r="BF541"/>
    </row>
    <row r="542" spans="1:58" ht="13.2">
      <c r="A542" s="2"/>
      <c r="B542" s="2"/>
      <c r="C542" s="2"/>
      <c r="D542" s="2"/>
      <c r="E542" s="70"/>
      <c r="F542" s="64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E542"/>
      <c r="BF542"/>
    </row>
    <row r="543" spans="1:58" ht="13.2">
      <c r="A543" s="2"/>
      <c r="B543" s="2"/>
      <c r="C543" s="2"/>
      <c r="D543" s="2"/>
      <c r="E543" s="70"/>
      <c r="F543" s="64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E543"/>
      <c r="BF543"/>
    </row>
    <row r="544" spans="1:58" ht="13.2">
      <c r="A544" s="2"/>
      <c r="B544" s="2"/>
      <c r="C544" s="2"/>
      <c r="D544" s="2"/>
      <c r="E544" s="70"/>
      <c r="F544" s="64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E544"/>
      <c r="BF544"/>
    </row>
    <row r="545" spans="1:58" ht="13.2">
      <c r="A545" s="2"/>
      <c r="B545" s="2"/>
      <c r="C545" s="2"/>
      <c r="D545" s="2"/>
      <c r="E545" s="70"/>
      <c r="F545" s="64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E545"/>
      <c r="BF545"/>
    </row>
    <row r="546" spans="1:58" ht="13.2">
      <c r="A546" s="2"/>
      <c r="B546" s="2"/>
      <c r="C546" s="2"/>
      <c r="D546" s="2"/>
      <c r="E546" s="70"/>
      <c r="F546" s="64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E546"/>
      <c r="BF546"/>
    </row>
    <row r="547" spans="1:58" ht="13.2">
      <c r="A547" s="2"/>
      <c r="B547" s="2"/>
      <c r="C547" s="2"/>
      <c r="D547" s="2"/>
      <c r="E547" s="70"/>
      <c r="F547" s="64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E547"/>
      <c r="BF547"/>
    </row>
    <row r="548" spans="1:58" ht="13.2">
      <c r="A548" s="2"/>
      <c r="B548" s="2"/>
      <c r="C548" s="2"/>
      <c r="D548" s="2"/>
      <c r="E548" s="70"/>
      <c r="F548" s="64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E548"/>
      <c r="BF548"/>
    </row>
    <row r="549" spans="1:58" ht="13.2">
      <c r="A549" s="2"/>
      <c r="B549" s="2"/>
      <c r="C549" s="2"/>
      <c r="D549" s="2"/>
      <c r="E549" s="70"/>
      <c r="F549" s="64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E549"/>
      <c r="BF549"/>
    </row>
    <row r="550" spans="1:58" ht="13.2">
      <c r="A550" s="2"/>
      <c r="B550" s="2"/>
      <c r="C550" s="2"/>
      <c r="D550" s="2"/>
      <c r="E550" s="70"/>
      <c r="F550" s="64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E550"/>
      <c r="BF550"/>
    </row>
    <row r="551" spans="1:58" ht="13.2">
      <c r="A551" s="2"/>
      <c r="B551" s="2"/>
      <c r="C551" s="2"/>
      <c r="D551" s="2"/>
      <c r="E551" s="70"/>
      <c r="F551" s="64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E551"/>
      <c r="BF551"/>
    </row>
    <row r="552" spans="1:58" ht="13.2">
      <c r="A552" s="2"/>
      <c r="B552" s="2"/>
      <c r="C552" s="2"/>
      <c r="D552" s="2"/>
      <c r="E552" s="70"/>
      <c r="F552" s="64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E552"/>
      <c r="BF552"/>
    </row>
    <row r="553" spans="1:58" ht="13.2">
      <c r="A553" s="2"/>
      <c r="B553" s="2"/>
      <c r="C553" s="2"/>
      <c r="D553" s="2"/>
      <c r="E553" s="70"/>
      <c r="F553" s="64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E553"/>
      <c r="BF553"/>
    </row>
    <row r="554" spans="1:58" ht="13.2">
      <c r="A554" s="2"/>
      <c r="B554" s="2"/>
      <c r="C554" s="2"/>
      <c r="D554" s="2"/>
      <c r="E554" s="70"/>
      <c r="F554" s="64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E554"/>
      <c r="BF554"/>
    </row>
    <row r="555" spans="1:58" ht="13.2">
      <c r="A555" s="2"/>
      <c r="B555" s="2"/>
      <c r="C555" s="2"/>
      <c r="D555" s="2"/>
      <c r="E555" s="70"/>
      <c r="F555" s="64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E555"/>
      <c r="BF555"/>
    </row>
    <row r="556" spans="1:58" ht="13.2">
      <c r="A556" s="2"/>
      <c r="B556" s="2"/>
      <c r="C556" s="2"/>
      <c r="D556" s="2"/>
      <c r="E556" s="70"/>
      <c r="F556" s="64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E556"/>
      <c r="BF556"/>
    </row>
    <row r="557" spans="1:58" ht="13.2">
      <c r="A557" s="2"/>
      <c r="B557" s="2"/>
      <c r="C557" s="2"/>
      <c r="D557" s="2"/>
      <c r="E557" s="70"/>
      <c r="F557" s="64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E557"/>
      <c r="BF557"/>
    </row>
    <row r="558" spans="1:58" ht="13.2">
      <c r="A558" s="2"/>
      <c r="B558" s="2"/>
      <c r="C558" s="2"/>
      <c r="D558" s="2"/>
      <c r="E558" s="70"/>
      <c r="F558" s="64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E558"/>
      <c r="BF558"/>
    </row>
    <row r="559" spans="1:58" ht="13.2">
      <c r="A559" s="2"/>
      <c r="B559" s="2"/>
      <c r="C559" s="2"/>
      <c r="D559" s="2"/>
      <c r="E559" s="70"/>
      <c r="F559" s="64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E559"/>
      <c r="BF559"/>
    </row>
    <row r="560" spans="1:58" ht="13.2">
      <c r="A560" s="2"/>
      <c r="B560" s="2"/>
      <c r="C560" s="2"/>
      <c r="D560" s="2"/>
      <c r="E560" s="70"/>
      <c r="F560" s="64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E560"/>
      <c r="BF560"/>
    </row>
    <row r="561" spans="1:58" ht="13.2">
      <c r="A561" s="2"/>
      <c r="B561" s="2"/>
      <c r="C561" s="2"/>
      <c r="D561" s="2"/>
      <c r="E561" s="70"/>
      <c r="F561" s="64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E561"/>
      <c r="BF561"/>
    </row>
    <row r="562" spans="1:58" ht="13.2">
      <c r="A562" s="2"/>
      <c r="B562" s="2"/>
      <c r="C562" s="2"/>
      <c r="D562" s="2"/>
      <c r="E562" s="70"/>
      <c r="F562" s="64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E562"/>
      <c r="BF562"/>
    </row>
    <row r="563" spans="1:58" ht="13.2">
      <c r="A563" s="2"/>
      <c r="B563" s="2"/>
      <c r="C563" s="2"/>
      <c r="D563" s="2"/>
      <c r="E563" s="70"/>
      <c r="F563" s="64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E563"/>
      <c r="BF563"/>
    </row>
    <row r="564" spans="1:58" ht="13.2">
      <c r="A564" s="2"/>
      <c r="B564" s="2"/>
      <c r="C564" s="2"/>
      <c r="D564" s="2"/>
      <c r="E564" s="70"/>
      <c r="F564" s="64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E564"/>
      <c r="BF564"/>
    </row>
    <row r="565" spans="1:58" ht="13.2">
      <c r="A565" s="2"/>
      <c r="B565" s="2"/>
      <c r="C565" s="2"/>
      <c r="D565" s="2"/>
      <c r="E565" s="70"/>
      <c r="F565" s="64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E565"/>
      <c r="BF565"/>
    </row>
    <row r="566" spans="1:58" ht="13.2">
      <c r="A566" s="2"/>
      <c r="B566" s="2"/>
      <c r="C566" s="2"/>
      <c r="D566" s="2"/>
      <c r="E566" s="70"/>
      <c r="F566" s="64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E566"/>
      <c r="BF566"/>
    </row>
    <row r="567" spans="1:58" ht="13.2">
      <c r="A567" s="2"/>
      <c r="B567" s="2"/>
      <c r="C567" s="2"/>
      <c r="D567" s="2"/>
      <c r="E567" s="70"/>
      <c r="F567" s="64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E567"/>
      <c r="BF567"/>
    </row>
    <row r="568" spans="1:58" ht="13.2">
      <c r="A568" s="2"/>
      <c r="B568" s="2"/>
      <c r="C568" s="2"/>
      <c r="D568" s="2"/>
      <c r="E568" s="70"/>
      <c r="F568" s="64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E568"/>
      <c r="BF568"/>
    </row>
    <row r="569" spans="1:58" ht="13.2">
      <c r="A569" s="2"/>
      <c r="B569" s="2"/>
      <c r="C569" s="2"/>
      <c r="D569" s="2"/>
      <c r="E569" s="70"/>
      <c r="F569" s="64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E569"/>
      <c r="BF569"/>
    </row>
    <row r="570" spans="1:58" ht="13.2">
      <c r="A570" s="2"/>
      <c r="B570" s="2"/>
      <c r="C570" s="2"/>
      <c r="D570" s="2"/>
      <c r="E570" s="70"/>
      <c r="F570" s="64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E570"/>
      <c r="BF570"/>
    </row>
    <row r="571" spans="1:58" ht="13.2">
      <c r="A571" s="2"/>
      <c r="B571" s="2"/>
      <c r="C571" s="2"/>
      <c r="D571" s="2"/>
      <c r="E571" s="70"/>
      <c r="F571" s="64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E571"/>
      <c r="BF571"/>
    </row>
    <row r="572" spans="1:58" ht="13.2">
      <c r="A572" s="2"/>
      <c r="B572" s="2"/>
      <c r="C572" s="2"/>
      <c r="D572" s="2"/>
      <c r="E572" s="70"/>
      <c r="F572" s="64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E572"/>
      <c r="BF572"/>
    </row>
    <row r="573" spans="1:58" ht="13.2">
      <c r="A573" s="2"/>
      <c r="B573" s="2"/>
      <c r="C573" s="2"/>
      <c r="D573" s="2"/>
      <c r="E573" s="70"/>
      <c r="F573" s="64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E573"/>
      <c r="BF573"/>
    </row>
    <row r="574" spans="1:58" ht="13.2">
      <c r="A574" s="2"/>
      <c r="B574" s="2"/>
      <c r="C574" s="2"/>
      <c r="D574" s="2"/>
      <c r="E574" s="70"/>
      <c r="F574" s="64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E574"/>
      <c r="BF574"/>
    </row>
    <row r="575" spans="1:58" ht="13.2">
      <c r="A575" s="2"/>
      <c r="B575" s="2"/>
      <c r="C575" s="2"/>
      <c r="D575" s="2"/>
      <c r="E575" s="70"/>
      <c r="F575" s="64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E575"/>
      <c r="BF575"/>
    </row>
    <row r="576" spans="1:58" ht="13.2">
      <c r="A576" s="2"/>
      <c r="B576" s="2"/>
      <c r="C576" s="2"/>
      <c r="D576" s="2"/>
      <c r="E576" s="70"/>
      <c r="F576" s="64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E576"/>
      <c r="BF576"/>
    </row>
    <row r="577" spans="1:58" ht="13.2">
      <c r="A577" s="2"/>
      <c r="B577" s="2"/>
      <c r="C577" s="2"/>
      <c r="D577" s="2"/>
      <c r="E577" s="70"/>
      <c r="F577" s="64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E577"/>
      <c r="BF577"/>
    </row>
    <row r="578" spans="1:58" ht="13.2">
      <c r="A578" s="2"/>
      <c r="B578" s="2"/>
      <c r="C578" s="2"/>
      <c r="D578" s="2"/>
      <c r="E578" s="70"/>
      <c r="F578" s="64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E578"/>
      <c r="BF578"/>
    </row>
    <row r="579" spans="1:58" ht="13.2">
      <c r="A579" s="2"/>
      <c r="B579" s="2"/>
      <c r="C579" s="2"/>
      <c r="D579" s="2"/>
      <c r="E579" s="70"/>
      <c r="F579" s="64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E579"/>
      <c r="BF579"/>
    </row>
    <row r="580" spans="1:58" ht="13.2">
      <c r="A580" s="2"/>
      <c r="B580" s="2"/>
      <c r="C580" s="2"/>
      <c r="D580" s="2"/>
      <c r="E580" s="70"/>
      <c r="F580" s="64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E580"/>
      <c r="BF580"/>
    </row>
    <row r="581" spans="1:58" ht="13.2">
      <c r="A581" s="2"/>
      <c r="B581" s="2"/>
      <c r="C581" s="2"/>
      <c r="D581" s="2"/>
      <c r="E581" s="70"/>
      <c r="F581" s="64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E581"/>
      <c r="BF581"/>
    </row>
    <row r="582" spans="1:58" ht="13.2">
      <c r="A582" s="2"/>
      <c r="B582" s="2"/>
      <c r="C582" s="2"/>
      <c r="D582" s="2"/>
      <c r="E582" s="70"/>
      <c r="F582" s="64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E582"/>
      <c r="BF582"/>
    </row>
    <row r="583" spans="1:58" ht="13.2">
      <c r="A583" s="2"/>
      <c r="B583" s="2"/>
      <c r="C583" s="2"/>
      <c r="D583" s="2"/>
      <c r="E583" s="70"/>
      <c r="F583" s="64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E583"/>
      <c r="BF583"/>
    </row>
    <row r="584" spans="1:58" ht="13.2">
      <c r="A584" s="2"/>
      <c r="B584" s="2"/>
      <c r="C584" s="2"/>
      <c r="D584" s="2"/>
      <c r="E584" s="70"/>
      <c r="F584" s="64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E584"/>
      <c r="BF584"/>
    </row>
    <row r="585" spans="1:58" ht="13.2">
      <c r="A585" s="2"/>
      <c r="B585" s="2"/>
      <c r="C585" s="2"/>
      <c r="D585" s="2"/>
      <c r="E585" s="70"/>
      <c r="F585" s="64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E585"/>
      <c r="BF585"/>
    </row>
    <row r="586" spans="1:58" ht="13.2">
      <c r="A586" s="2"/>
      <c r="B586" s="2"/>
      <c r="C586" s="2"/>
      <c r="D586" s="2"/>
      <c r="E586" s="70"/>
      <c r="F586" s="64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E586"/>
      <c r="BF586"/>
    </row>
    <row r="587" spans="1:58" ht="13.2">
      <c r="A587" s="2"/>
      <c r="B587" s="2"/>
      <c r="C587" s="2"/>
      <c r="D587" s="2"/>
      <c r="E587" s="70"/>
      <c r="F587" s="64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E587"/>
      <c r="BF587"/>
    </row>
    <row r="588" spans="1:58" ht="13.2">
      <c r="A588" s="2"/>
      <c r="B588" s="2"/>
      <c r="C588" s="2"/>
      <c r="D588" s="2"/>
      <c r="E588" s="70"/>
      <c r="F588" s="64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E588"/>
      <c r="BF588"/>
    </row>
    <row r="589" spans="1:58" ht="13.2">
      <c r="A589" s="2"/>
      <c r="B589" s="2"/>
      <c r="C589" s="2"/>
      <c r="D589" s="2"/>
      <c r="E589" s="70"/>
      <c r="F589" s="64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E589"/>
      <c r="BF589"/>
    </row>
    <row r="590" spans="1:58" ht="13.2">
      <c r="A590" s="2"/>
      <c r="B590" s="2"/>
      <c r="C590" s="2"/>
      <c r="D590" s="2"/>
      <c r="E590" s="70"/>
      <c r="F590" s="64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E590"/>
      <c r="BF590"/>
    </row>
    <row r="591" spans="1:58" ht="13.2">
      <c r="A591" s="2"/>
      <c r="B591" s="2"/>
      <c r="C591" s="2"/>
      <c r="D591" s="2"/>
      <c r="E591" s="70"/>
      <c r="F591" s="64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E591"/>
      <c r="BF591"/>
    </row>
    <row r="592" spans="1:58" ht="13.2">
      <c r="A592" s="2"/>
      <c r="B592" s="2"/>
      <c r="C592" s="2"/>
      <c r="D592" s="2"/>
      <c r="E592" s="70"/>
      <c r="F592" s="64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E592"/>
      <c r="BF592"/>
    </row>
    <row r="593" spans="1:58" ht="13.2">
      <c r="A593" s="2"/>
      <c r="B593" s="2"/>
      <c r="C593" s="2"/>
      <c r="D593" s="2"/>
      <c r="E593" s="70"/>
      <c r="F593" s="64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E593"/>
      <c r="BF593"/>
    </row>
    <row r="594" spans="1:58" ht="13.2">
      <c r="A594" s="2"/>
      <c r="B594" s="2"/>
      <c r="C594" s="2"/>
      <c r="D594" s="2"/>
      <c r="E594" s="70"/>
      <c r="F594" s="64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E594"/>
      <c r="BF594"/>
    </row>
    <row r="595" spans="1:58" ht="13.2">
      <c r="A595" s="2"/>
      <c r="B595" s="2"/>
      <c r="C595" s="2"/>
      <c r="D595" s="2"/>
      <c r="E595" s="70"/>
      <c r="F595" s="64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E595"/>
      <c r="BF595"/>
    </row>
    <row r="596" spans="1:58" ht="13.2">
      <c r="A596" s="2"/>
      <c r="B596" s="2"/>
      <c r="C596" s="2"/>
      <c r="D596" s="2"/>
      <c r="E596" s="70"/>
      <c r="F596" s="64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E596"/>
      <c r="BF596"/>
    </row>
    <row r="597" spans="1:58" ht="13.2">
      <c r="A597" s="2"/>
      <c r="B597" s="2"/>
      <c r="C597" s="2"/>
      <c r="D597" s="2"/>
      <c r="E597" s="70"/>
      <c r="F597" s="64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E597"/>
      <c r="BF597"/>
    </row>
    <row r="598" spans="1:58" ht="13.2">
      <c r="A598" s="2"/>
      <c r="B598" s="2"/>
      <c r="C598" s="2"/>
      <c r="D598" s="2"/>
      <c r="E598" s="70"/>
      <c r="F598" s="64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E598"/>
      <c r="BF598"/>
    </row>
    <row r="599" spans="1:58" ht="13.2">
      <c r="A599" s="2"/>
      <c r="B599" s="2"/>
      <c r="C599" s="2"/>
      <c r="D599" s="2"/>
      <c r="E599" s="70"/>
      <c r="F599" s="64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E599"/>
      <c r="BF599"/>
    </row>
    <row r="600" spans="1:58" ht="13.2">
      <c r="A600" s="2"/>
      <c r="B600" s="2"/>
      <c r="C600" s="2"/>
      <c r="D600" s="2"/>
      <c r="E600" s="70"/>
      <c r="F600" s="64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E600"/>
      <c r="BF600"/>
    </row>
    <row r="601" spans="1:58" ht="13.2">
      <c r="A601" s="2"/>
      <c r="B601" s="2"/>
      <c r="C601" s="2"/>
      <c r="D601" s="2"/>
      <c r="E601" s="70"/>
      <c r="F601" s="64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E601"/>
      <c r="BF601"/>
    </row>
    <row r="602" spans="1:58" ht="13.2">
      <c r="A602" s="2"/>
      <c r="B602" s="2"/>
      <c r="C602" s="2"/>
      <c r="D602" s="2"/>
      <c r="E602" s="70"/>
      <c r="F602" s="64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E602"/>
      <c r="BF602"/>
    </row>
    <row r="603" spans="1:58" ht="13.2">
      <c r="A603" s="2"/>
      <c r="B603" s="2"/>
      <c r="C603" s="2"/>
      <c r="D603" s="2"/>
      <c r="E603" s="70"/>
      <c r="F603" s="64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E603"/>
      <c r="BF603"/>
    </row>
    <row r="604" spans="1:58" ht="13.2">
      <c r="A604" s="2"/>
      <c r="B604" s="2"/>
      <c r="C604" s="2"/>
      <c r="D604" s="2"/>
      <c r="E604" s="70"/>
      <c r="F604" s="64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E604"/>
      <c r="BF604"/>
    </row>
    <row r="605" spans="1:58" ht="13.2">
      <c r="A605" s="2"/>
      <c r="B605" s="2"/>
      <c r="C605" s="2"/>
      <c r="D605" s="2"/>
      <c r="E605" s="70"/>
      <c r="F605" s="64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E605"/>
      <c r="BF605"/>
    </row>
    <row r="606" spans="1:58" ht="13.2">
      <c r="A606" s="2"/>
      <c r="B606" s="2"/>
      <c r="C606" s="2"/>
      <c r="D606" s="2"/>
      <c r="E606" s="70"/>
      <c r="F606" s="64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E606"/>
      <c r="BF606"/>
    </row>
    <row r="607" spans="1:58" ht="13.2">
      <c r="A607" s="2"/>
      <c r="B607" s="2"/>
      <c r="C607" s="2"/>
      <c r="D607" s="2"/>
      <c r="E607" s="70"/>
      <c r="F607" s="64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E607"/>
      <c r="BF607"/>
    </row>
    <row r="608" spans="1:58" ht="13.2">
      <c r="A608" s="2"/>
      <c r="B608" s="2"/>
      <c r="C608" s="2"/>
      <c r="D608" s="2"/>
      <c r="E608" s="70"/>
      <c r="F608" s="64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E608"/>
      <c r="BF608"/>
    </row>
    <row r="609" spans="1:58" ht="13.2">
      <c r="A609" s="2"/>
      <c r="B609" s="2"/>
      <c r="C609" s="2"/>
      <c r="D609" s="2"/>
      <c r="E609" s="70"/>
      <c r="F609" s="64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E609"/>
      <c r="BF609"/>
    </row>
    <row r="610" spans="1:58" ht="13.2">
      <c r="A610" s="2"/>
      <c r="B610" s="2"/>
      <c r="C610" s="2"/>
      <c r="D610" s="2"/>
      <c r="E610" s="70"/>
      <c r="F610" s="64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E610"/>
      <c r="BF610"/>
    </row>
    <row r="611" spans="1:58" ht="13.2">
      <c r="A611" s="2"/>
      <c r="B611" s="2"/>
      <c r="C611" s="2"/>
      <c r="D611" s="2"/>
      <c r="E611" s="70"/>
      <c r="F611" s="64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E611"/>
      <c r="BF611"/>
    </row>
    <row r="612" spans="1:58" ht="13.2">
      <c r="A612" s="2"/>
      <c r="B612" s="2"/>
      <c r="C612" s="2"/>
      <c r="D612" s="2"/>
      <c r="E612" s="70"/>
      <c r="F612" s="64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E612"/>
      <c r="BF612"/>
    </row>
    <row r="613" spans="1:58" ht="13.2">
      <c r="A613" s="2"/>
      <c r="B613" s="2"/>
      <c r="C613" s="2"/>
      <c r="D613" s="2"/>
      <c r="E613" s="70"/>
      <c r="F613" s="64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E613"/>
      <c r="BF613"/>
    </row>
    <row r="614" spans="1:58" ht="13.2">
      <c r="A614" s="2"/>
      <c r="B614" s="2"/>
      <c r="C614" s="2"/>
      <c r="D614" s="2"/>
      <c r="E614" s="70"/>
      <c r="F614" s="64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E614"/>
      <c r="BF614"/>
    </row>
    <row r="615" spans="1:58" ht="13.2">
      <c r="A615" s="2"/>
      <c r="B615" s="2"/>
      <c r="C615" s="2"/>
      <c r="D615" s="2"/>
      <c r="E615" s="70"/>
      <c r="F615" s="64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E615"/>
      <c r="BF615"/>
    </row>
    <row r="616" spans="1:58" ht="13.2">
      <c r="A616" s="2"/>
      <c r="B616" s="2"/>
      <c r="C616" s="2"/>
      <c r="D616" s="2"/>
      <c r="E616" s="70"/>
      <c r="F616" s="64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E616"/>
      <c r="BF616"/>
    </row>
    <row r="617" spans="1:58" ht="13.2">
      <c r="A617" s="2"/>
      <c r="B617" s="2"/>
      <c r="C617" s="2"/>
      <c r="D617" s="2"/>
      <c r="E617" s="70"/>
      <c r="F617" s="64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E617"/>
      <c r="BF617"/>
    </row>
    <row r="618" spans="1:58" ht="13.2">
      <c r="A618" s="2"/>
      <c r="B618" s="2"/>
      <c r="C618" s="2"/>
      <c r="D618" s="2"/>
      <c r="E618" s="70"/>
      <c r="F618" s="64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E618"/>
      <c r="BF618"/>
    </row>
    <row r="619" spans="1:58" ht="13.2">
      <c r="A619" s="2"/>
      <c r="B619" s="2"/>
      <c r="C619" s="2"/>
      <c r="D619" s="2"/>
      <c r="E619" s="70"/>
      <c r="F619" s="64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E619"/>
      <c r="BF619"/>
    </row>
    <row r="620" spans="1:58" ht="13.2">
      <c r="A620" s="2"/>
      <c r="B620" s="2"/>
      <c r="C620" s="2"/>
      <c r="D620" s="2"/>
      <c r="E620" s="70"/>
      <c r="F620" s="64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E620"/>
      <c r="BF620"/>
    </row>
    <row r="621" spans="1:58" ht="13.2">
      <c r="A621" s="2"/>
      <c r="B621" s="2"/>
      <c r="C621" s="2"/>
      <c r="D621" s="2"/>
      <c r="E621" s="70"/>
      <c r="F621" s="64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E621"/>
      <c r="BF621"/>
    </row>
    <row r="622" spans="1:58" ht="13.2">
      <c r="A622" s="2"/>
      <c r="B622" s="2"/>
      <c r="C622" s="2"/>
      <c r="D622" s="2"/>
      <c r="E622" s="70"/>
      <c r="F622" s="64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E622"/>
      <c r="BF622"/>
    </row>
    <row r="623" spans="1:58" ht="13.2">
      <c r="A623" s="2"/>
      <c r="B623" s="2"/>
      <c r="C623" s="2"/>
      <c r="D623" s="2"/>
      <c r="E623" s="70"/>
      <c r="F623" s="64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E623"/>
      <c r="BF623"/>
    </row>
    <row r="624" spans="1:58" ht="13.2">
      <c r="A624" s="2"/>
      <c r="B624" s="2"/>
      <c r="C624" s="2"/>
      <c r="D624" s="2"/>
      <c r="E624" s="70"/>
      <c r="F624" s="64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E624"/>
      <c r="BF624"/>
    </row>
    <row r="625" spans="1:58" ht="13.2">
      <c r="A625" s="2"/>
      <c r="B625" s="2"/>
      <c r="C625" s="2"/>
      <c r="D625" s="2"/>
      <c r="E625" s="70"/>
      <c r="F625" s="64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E625"/>
      <c r="BF625"/>
    </row>
    <row r="626" spans="1:58" ht="13.2">
      <c r="A626" s="2"/>
      <c r="B626" s="2"/>
      <c r="C626" s="2"/>
      <c r="D626" s="2"/>
      <c r="E626" s="70"/>
      <c r="F626" s="64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E626"/>
      <c r="BF626"/>
    </row>
    <row r="627" spans="1:58" ht="13.2">
      <c r="A627" s="2"/>
      <c r="B627" s="2"/>
      <c r="C627" s="2"/>
      <c r="D627" s="2"/>
      <c r="E627" s="70"/>
      <c r="F627" s="64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E627"/>
      <c r="BF627"/>
    </row>
    <row r="628" spans="1:58" ht="13.2">
      <c r="A628" s="2"/>
      <c r="B628" s="2"/>
      <c r="C628" s="2"/>
      <c r="D628" s="2"/>
      <c r="E628" s="70"/>
      <c r="F628" s="64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E628"/>
      <c r="BF628"/>
    </row>
    <row r="629" spans="1:58" ht="13.2">
      <c r="A629" s="2"/>
      <c r="B629" s="2"/>
      <c r="C629" s="2"/>
      <c r="D629" s="2"/>
      <c r="E629" s="70"/>
      <c r="F629" s="64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E629"/>
      <c r="BF629"/>
    </row>
    <row r="630" spans="1:58" ht="13.2">
      <c r="A630" s="2"/>
      <c r="B630" s="2"/>
      <c r="C630" s="2"/>
      <c r="D630" s="2"/>
      <c r="E630" s="70"/>
      <c r="F630" s="64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E630"/>
      <c r="BF630"/>
    </row>
    <row r="631" spans="1:58" ht="13.2">
      <c r="A631" s="2"/>
      <c r="B631" s="2"/>
      <c r="C631" s="2"/>
      <c r="D631" s="2"/>
      <c r="E631" s="70"/>
      <c r="F631" s="64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E631"/>
      <c r="BF631"/>
    </row>
    <row r="632" spans="1:58" ht="13.2">
      <c r="A632" s="2"/>
      <c r="B632" s="2"/>
      <c r="C632" s="2"/>
      <c r="D632" s="2"/>
      <c r="E632" s="70"/>
      <c r="F632" s="64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E632"/>
      <c r="BF632"/>
    </row>
    <row r="633" spans="1:58" ht="13.2">
      <c r="A633" s="2"/>
      <c r="B633" s="2"/>
      <c r="C633" s="2"/>
      <c r="D633" s="2"/>
      <c r="E633" s="70"/>
      <c r="F633" s="64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E633"/>
      <c r="BF633"/>
    </row>
    <row r="634" spans="1:58" ht="13.2">
      <c r="A634" s="2"/>
      <c r="B634" s="2"/>
      <c r="C634" s="2"/>
      <c r="D634" s="2"/>
      <c r="E634" s="70"/>
      <c r="F634" s="64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E634"/>
      <c r="BF634"/>
    </row>
    <row r="635" spans="1:58" ht="13.2">
      <c r="A635" s="2"/>
      <c r="B635" s="2"/>
      <c r="C635" s="2"/>
      <c r="D635" s="2"/>
      <c r="E635" s="70"/>
      <c r="F635" s="64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E635"/>
      <c r="BF635"/>
    </row>
    <row r="636" spans="1:58" ht="13.2">
      <c r="A636" s="2"/>
      <c r="B636" s="2"/>
      <c r="C636" s="2"/>
      <c r="D636" s="2"/>
      <c r="E636" s="70"/>
      <c r="F636" s="64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E636"/>
      <c r="BF636"/>
    </row>
    <row r="637" spans="1:58" ht="13.2">
      <c r="A637" s="2"/>
      <c r="B637" s="2"/>
      <c r="C637" s="2"/>
      <c r="D637" s="2"/>
      <c r="E637" s="70"/>
      <c r="F637" s="64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E637"/>
      <c r="BF637"/>
    </row>
    <row r="638" spans="1:58" ht="13.2">
      <c r="A638" s="2"/>
      <c r="B638" s="2"/>
      <c r="C638" s="2"/>
      <c r="D638" s="2"/>
      <c r="E638" s="70"/>
      <c r="F638" s="64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E638"/>
      <c r="BF638"/>
    </row>
    <row r="639" spans="1:58" ht="13.2">
      <c r="A639" s="2"/>
      <c r="B639" s="2"/>
      <c r="C639" s="2"/>
      <c r="D639" s="2"/>
      <c r="E639" s="70"/>
      <c r="F639" s="64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E639"/>
      <c r="BF639"/>
    </row>
    <row r="640" spans="1:58" ht="13.2">
      <c r="A640" s="2"/>
      <c r="B640" s="2"/>
      <c r="C640" s="2"/>
      <c r="D640" s="2"/>
      <c r="E640" s="70"/>
      <c r="F640" s="64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E640"/>
      <c r="BF640"/>
    </row>
    <row r="641" spans="1:58" ht="13.2">
      <c r="A641" s="2"/>
      <c r="B641" s="2"/>
      <c r="C641" s="2"/>
      <c r="D641" s="2"/>
      <c r="E641" s="70"/>
      <c r="F641" s="64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E641"/>
      <c r="BF641"/>
    </row>
    <row r="642" spans="1:58" ht="13.2">
      <c r="A642" s="2"/>
      <c r="B642" s="2"/>
      <c r="C642" s="2"/>
      <c r="D642" s="2"/>
      <c r="E642" s="70"/>
      <c r="F642" s="64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E642"/>
      <c r="BF642"/>
    </row>
    <row r="643" spans="1:58" ht="13.2">
      <c r="A643" s="2"/>
      <c r="B643" s="2"/>
      <c r="C643" s="2"/>
      <c r="D643" s="2"/>
      <c r="E643" s="70"/>
      <c r="F643" s="64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E643"/>
      <c r="BF643"/>
    </row>
    <row r="644" spans="1:58" ht="13.2">
      <c r="A644" s="2"/>
      <c r="B644" s="2"/>
      <c r="C644" s="2"/>
      <c r="D644" s="2"/>
      <c r="E644" s="70"/>
      <c r="F644" s="64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E644"/>
      <c r="BF644"/>
    </row>
    <row r="645" spans="1:58" ht="13.2">
      <c r="A645" s="2"/>
      <c r="B645" s="2"/>
      <c r="C645" s="2"/>
      <c r="D645" s="2"/>
      <c r="E645" s="70"/>
      <c r="F645" s="64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E645"/>
      <c r="BF645"/>
    </row>
    <row r="646" spans="1:58" ht="13.2">
      <c r="A646" s="2"/>
      <c r="B646" s="2"/>
      <c r="C646" s="2"/>
      <c r="D646" s="2"/>
      <c r="E646" s="70"/>
      <c r="F646" s="64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E646"/>
      <c r="BF646"/>
    </row>
    <row r="647" spans="1:58" ht="13.2">
      <c r="A647" s="2"/>
      <c r="B647" s="2"/>
      <c r="C647" s="2"/>
      <c r="D647" s="2"/>
      <c r="E647" s="70"/>
      <c r="F647" s="64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E647"/>
      <c r="BF647"/>
    </row>
    <row r="648" spans="1:58" ht="13.2">
      <c r="A648" s="2"/>
      <c r="B648" s="2"/>
      <c r="C648" s="2"/>
      <c r="D648" s="2"/>
      <c r="E648" s="70"/>
      <c r="F648" s="64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E648"/>
      <c r="BF648"/>
    </row>
    <row r="649" spans="1:58" ht="13.2">
      <c r="A649" s="2"/>
      <c r="B649" s="2"/>
      <c r="C649" s="2"/>
      <c r="D649" s="2"/>
      <c r="E649" s="70"/>
      <c r="F649" s="64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E649"/>
      <c r="BF649"/>
    </row>
    <row r="650" spans="1:58" ht="13.2">
      <c r="A650" s="2"/>
      <c r="B650" s="2"/>
      <c r="C650" s="2"/>
      <c r="D650" s="2"/>
      <c r="E650" s="70"/>
      <c r="F650" s="64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E650"/>
      <c r="BF650"/>
    </row>
    <row r="651" spans="1:58" ht="13.2">
      <c r="A651" s="2"/>
      <c r="B651" s="2"/>
      <c r="C651" s="2"/>
      <c r="D651" s="2"/>
      <c r="E651" s="70"/>
      <c r="F651" s="64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E651"/>
      <c r="BF651"/>
    </row>
    <row r="652" spans="1:58" ht="13.2">
      <c r="A652" s="2"/>
      <c r="B652" s="2"/>
      <c r="C652" s="2"/>
      <c r="D652" s="2"/>
      <c r="E652" s="70"/>
      <c r="F652" s="64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E652"/>
      <c r="BF652"/>
    </row>
    <row r="653" spans="1:58" ht="13.2">
      <c r="A653" s="2"/>
      <c r="B653" s="2"/>
      <c r="C653" s="2"/>
      <c r="D653" s="2"/>
      <c r="E653" s="70"/>
      <c r="F653" s="64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E653"/>
      <c r="BF653"/>
    </row>
    <row r="654" spans="1:58" ht="13.2">
      <c r="A654" s="2"/>
      <c r="B654" s="2"/>
      <c r="C654" s="2"/>
      <c r="D654" s="2"/>
      <c r="E654" s="70"/>
      <c r="F654" s="64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E654"/>
      <c r="BF654"/>
    </row>
    <row r="655" spans="1:58" ht="13.2">
      <c r="A655" s="2"/>
      <c r="B655" s="2"/>
      <c r="C655" s="2"/>
      <c r="D655" s="2"/>
      <c r="E655" s="70"/>
      <c r="F655" s="64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E655"/>
      <c r="BF655"/>
    </row>
    <row r="656" spans="1:58" ht="13.2">
      <c r="A656" s="2"/>
      <c r="B656" s="2"/>
      <c r="C656" s="2"/>
      <c r="D656" s="2"/>
      <c r="E656" s="70"/>
      <c r="F656" s="64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E656"/>
      <c r="BF656"/>
    </row>
    <row r="657" spans="1:58" ht="13.2">
      <c r="A657" s="2"/>
      <c r="B657" s="2"/>
      <c r="C657" s="2"/>
      <c r="D657" s="2"/>
      <c r="E657" s="70"/>
      <c r="F657" s="64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E657"/>
      <c r="BF657"/>
    </row>
    <row r="658" spans="1:58" ht="13.2">
      <c r="A658" s="2"/>
      <c r="B658" s="2"/>
      <c r="C658" s="2"/>
      <c r="D658" s="2"/>
      <c r="E658" s="70"/>
      <c r="F658" s="64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E658"/>
      <c r="BF658"/>
    </row>
    <row r="659" spans="1:58" ht="13.2">
      <c r="A659" s="2"/>
      <c r="B659" s="2"/>
      <c r="C659" s="2"/>
      <c r="D659" s="2"/>
      <c r="E659" s="70"/>
      <c r="F659" s="64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E659"/>
      <c r="BF659"/>
    </row>
    <row r="660" spans="1:58" ht="13.2">
      <c r="A660" s="2"/>
      <c r="B660" s="2"/>
      <c r="C660" s="2"/>
      <c r="D660" s="2"/>
      <c r="E660" s="70"/>
      <c r="F660" s="64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E660"/>
      <c r="BF660"/>
    </row>
    <row r="661" spans="1:58" ht="13.2">
      <c r="A661" s="2"/>
      <c r="B661" s="2"/>
      <c r="C661" s="2"/>
      <c r="D661" s="2"/>
      <c r="E661" s="70"/>
      <c r="F661" s="64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E661"/>
      <c r="BF661"/>
    </row>
    <row r="662" spans="1:58" ht="13.2">
      <c r="A662" s="2"/>
      <c r="B662" s="2"/>
      <c r="C662" s="2"/>
      <c r="D662" s="2"/>
      <c r="E662" s="70"/>
      <c r="F662" s="64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E662"/>
      <c r="BF662"/>
    </row>
    <row r="663" spans="1:58" ht="13.2">
      <c r="A663" s="2"/>
      <c r="B663" s="2"/>
      <c r="C663" s="2"/>
      <c r="D663" s="2"/>
      <c r="E663" s="70"/>
      <c r="F663" s="64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E663"/>
      <c r="BF663"/>
    </row>
    <row r="664" spans="1:58" ht="13.2">
      <c r="A664" s="2"/>
      <c r="B664" s="2"/>
      <c r="C664" s="2"/>
      <c r="D664" s="2"/>
      <c r="E664" s="70"/>
      <c r="F664" s="64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E664"/>
      <c r="BF664"/>
    </row>
    <row r="665" spans="1:58" ht="13.2">
      <c r="A665" s="2"/>
      <c r="B665" s="2"/>
      <c r="C665" s="2"/>
      <c r="D665" s="2"/>
      <c r="E665" s="70"/>
      <c r="F665" s="64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E665"/>
      <c r="BF665"/>
    </row>
    <row r="666" spans="1:58" ht="13.2">
      <c r="A666" s="2"/>
      <c r="B666" s="2"/>
      <c r="C666" s="2"/>
      <c r="D666" s="2"/>
      <c r="E666" s="70"/>
      <c r="F666" s="64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E666"/>
      <c r="BF666"/>
    </row>
    <row r="667" spans="1:58" ht="13.2">
      <c r="A667" s="2"/>
      <c r="B667" s="2"/>
      <c r="C667" s="2"/>
      <c r="D667" s="2"/>
      <c r="E667" s="70"/>
      <c r="F667" s="64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E667"/>
      <c r="BF667"/>
    </row>
    <row r="668" spans="1:58" ht="13.2">
      <c r="A668" s="2"/>
      <c r="B668" s="2"/>
      <c r="C668" s="2"/>
      <c r="D668" s="2"/>
      <c r="E668" s="70"/>
      <c r="F668" s="64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E668"/>
      <c r="BF668"/>
    </row>
    <row r="669" spans="1:58" ht="13.2">
      <c r="A669" s="2"/>
      <c r="B669" s="2"/>
      <c r="C669" s="2"/>
      <c r="D669" s="2"/>
      <c r="E669" s="70"/>
      <c r="F669" s="64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E669"/>
      <c r="BF669"/>
    </row>
    <row r="670" spans="1:58" ht="13.2">
      <c r="A670" s="2"/>
      <c r="B670" s="2"/>
      <c r="C670" s="2"/>
      <c r="D670" s="2"/>
      <c r="E670" s="70"/>
      <c r="F670" s="64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E670"/>
      <c r="BF670"/>
    </row>
    <row r="671" spans="1:58" ht="13.2">
      <c r="A671" s="2"/>
      <c r="B671" s="2"/>
      <c r="C671" s="2"/>
      <c r="D671" s="2"/>
      <c r="E671" s="70"/>
      <c r="F671" s="64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E671"/>
      <c r="BF671"/>
    </row>
    <row r="672" spans="1:58" ht="13.2">
      <c r="A672" s="2"/>
      <c r="B672" s="2"/>
      <c r="C672" s="2"/>
      <c r="D672" s="2"/>
      <c r="E672" s="70"/>
      <c r="F672" s="64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E672"/>
      <c r="BF672"/>
    </row>
    <row r="673" spans="1:58" ht="13.2">
      <c r="A673" s="2"/>
      <c r="B673" s="2"/>
      <c r="C673" s="2"/>
      <c r="D673" s="2"/>
      <c r="E673" s="70"/>
      <c r="F673" s="64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E673"/>
      <c r="BF673"/>
    </row>
    <row r="674" spans="1:58" ht="13.2">
      <c r="A674" s="2"/>
      <c r="B674" s="2"/>
      <c r="C674" s="2"/>
      <c r="D674" s="2"/>
      <c r="E674" s="70"/>
      <c r="F674" s="64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E674"/>
      <c r="BF674"/>
    </row>
    <row r="675" spans="1:58" ht="13.2">
      <c r="A675" s="2"/>
      <c r="B675" s="2"/>
      <c r="C675" s="2"/>
      <c r="D675" s="2"/>
      <c r="E675" s="70"/>
      <c r="F675" s="64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E675"/>
      <c r="BF675"/>
    </row>
    <row r="676" spans="1:58" ht="13.2">
      <c r="A676" s="2"/>
      <c r="B676" s="2"/>
      <c r="C676" s="2"/>
      <c r="D676" s="2"/>
      <c r="E676" s="70"/>
      <c r="F676" s="64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E676"/>
      <c r="BF676"/>
    </row>
    <row r="677" spans="1:58" ht="13.2">
      <c r="A677" s="2"/>
      <c r="B677" s="2"/>
      <c r="C677" s="2"/>
      <c r="D677" s="2"/>
      <c r="E677" s="70"/>
      <c r="F677" s="64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E677"/>
      <c r="BF677"/>
    </row>
    <row r="678" spans="1:58" ht="13.2">
      <c r="A678" s="2"/>
      <c r="B678" s="2"/>
      <c r="C678" s="2"/>
      <c r="D678" s="2"/>
      <c r="E678" s="70"/>
      <c r="F678" s="64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E678"/>
      <c r="BF678"/>
    </row>
    <row r="679" spans="1:58" ht="13.2">
      <c r="A679" s="2"/>
      <c r="B679" s="2"/>
      <c r="C679" s="2"/>
      <c r="D679" s="2"/>
      <c r="E679" s="70"/>
      <c r="F679" s="64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E679"/>
      <c r="BF679"/>
    </row>
    <row r="680" spans="1:58" ht="13.2">
      <c r="A680" s="2"/>
      <c r="B680" s="2"/>
      <c r="C680" s="2"/>
      <c r="D680" s="2"/>
      <c r="E680" s="70"/>
      <c r="F680" s="64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E680"/>
      <c r="BF680"/>
    </row>
    <row r="681" spans="1:58" ht="13.2">
      <c r="A681" s="2"/>
      <c r="B681" s="2"/>
      <c r="C681" s="2"/>
      <c r="D681" s="2"/>
      <c r="E681" s="70"/>
      <c r="F681" s="64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E681"/>
      <c r="BF681"/>
    </row>
    <row r="682" spans="1:58" ht="13.2">
      <c r="A682" s="2"/>
      <c r="B682" s="2"/>
      <c r="C682" s="2"/>
      <c r="D682" s="2"/>
      <c r="E682" s="70"/>
      <c r="F682" s="64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E682"/>
      <c r="BF682"/>
    </row>
    <row r="683" spans="1:58" ht="13.2">
      <c r="A683" s="2"/>
      <c r="B683" s="2"/>
      <c r="C683" s="2"/>
      <c r="D683" s="2"/>
      <c r="E683" s="70"/>
      <c r="F683" s="64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E683"/>
      <c r="BF683"/>
    </row>
    <row r="684" spans="1:58" ht="13.2">
      <c r="A684" s="2"/>
      <c r="B684" s="2"/>
      <c r="C684" s="2"/>
      <c r="D684" s="2"/>
      <c r="E684" s="70"/>
      <c r="F684" s="64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E684"/>
      <c r="BF684"/>
    </row>
    <row r="685" spans="1:58" ht="13.2">
      <c r="A685" s="2"/>
      <c r="B685" s="2"/>
      <c r="C685" s="2"/>
      <c r="D685" s="2"/>
      <c r="E685" s="70"/>
      <c r="F685" s="64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E685"/>
      <c r="BF685"/>
    </row>
    <row r="686" spans="1:58" ht="13.2">
      <c r="A686" s="2"/>
      <c r="B686" s="2"/>
      <c r="C686" s="2"/>
      <c r="D686" s="2"/>
      <c r="E686" s="70"/>
      <c r="F686" s="64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E686"/>
      <c r="BF686"/>
    </row>
    <row r="687" spans="1:58" ht="13.2">
      <c r="A687" s="2"/>
      <c r="B687" s="2"/>
      <c r="C687" s="2"/>
      <c r="D687" s="2"/>
      <c r="E687" s="70"/>
      <c r="F687" s="64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E687"/>
      <c r="BF687"/>
    </row>
    <row r="688" spans="1:58" ht="13.2">
      <c r="A688" s="2"/>
      <c r="B688" s="2"/>
      <c r="C688" s="2"/>
      <c r="D688" s="2"/>
      <c r="E688" s="70"/>
      <c r="F688" s="64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E688"/>
      <c r="BF688"/>
    </row>
    <row r="689" spans="1:58" ht="13.2">
      <c r="A689" s="2"/>
      <c r="B689" s="2"/>
      <c r="C689" s="2"/>
      <c r="D689" s="2"/>
      <c r="E689" s="70"/>
      <c r="F689" s="64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E689"/>
      <c r="BF689"/>
    </row>
    <row r="690" spans="1:58" ht="13.2">
      <c r="A690" s="2"/>
      <c r="B690" s="2"/>
      <c r="C690" s="2"/>
      <c r="D690" s="2"/>
      <c r="E690" s="70"/>
      <c r="F690" s="64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E690"/>
      <c r="BF690"/>
    </row>
    <row r="691" spans="1:58" ht="13.2">
      <c r="A691" s="2"/>
      <c r="B691" s="2"/>
      <c r="C691" s="2"/>
      <c r="D691" s="2"/>
      <c r="E691" s="70"/>
      <c r="F691" s="64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E691"/>
      <c r="BF691"/>
    </row>
    <row r="692" spans="1:58" ht="13.2">
      <c r="A692" s="2"/>
      <c r="B692" s="2"/>
      <c r="C692" s="2"/>
      <c r="D692" s="2"/>
      <c r="E692" s="70"/>
      <c r="F692" s="64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E692"/>
      <c r="BF692"/>
    </row>
    <row r="693" spans="1:58" ht="13.2">
      <c r="A693" s="2"/>
      <c r="B693" s="2"/>
      <c r="C693" s="2"/>
      <c r="D693" s="2"/>
      <c r="E693" s="70"/>
      <c r="F693" s="64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E693"/>
      <c r="BF693"/>
    </row>
    <row r="694" spans="1:58" ht="13.2">
      <c r="A694" s="2"/>
      <c r="B694" s="2"/>
      <c r="C694" s="2"/>
      <c r="D694" s="2"/>
      <c r="E694" s="70"/>
      <c r="F694" s="64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E694"/>
      <c r="BF694"/>
    </row>
    <row r="695" spans="1:58" ht="13.2">
      <c r="A695" s="2"/>
      <c r="B695" s="2"/>
      <c r="C695" s="2"/>
      <c r="D695" s="2"/>
      <c r="E695" s="70"/>
      <c r="F695" s="64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E695"/>
      <c r="BF695"/>
    </row>
    <row r="696" spans="1:58" ht="13.2">
      <c r="A696" s="2"/>
      <c r="B696" s="2"/>
      <c r="C696" s="2"/>
      <c r="D696" s="2"/>
      <c r="E696" s="70"/>
      <c r="F696" s="64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E696"/>
      <c r="BF696"/>
    </row>
    <row r="697" spans="1:58" ht="13.2">
      <c r="A697" s="2"/>
      <c r="B697" s="2"/>
      <c r="C697" s="2"/>
      <c r="D697" s="2"/>
      <c r="E697" s="70"/>
      <c r="F697" s="64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E697"/>
      <c r="BF697"/>
    </row>
    <row r="698" spans="1:58" ht="13.2">
      <c r="A698" s="2"/>
      <c r="B698" s="2"/>
      <c r="C698" s="2"/>
      <c r="D698" s="2"/>
      <c r="E698" s="70"/>
      <c r="F698" s="64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E698"/>
      <c r="BF698"/>
    </row>
    <row r="699" spans="1:58" ht="13.2">
      <c r="A699" s="2"/>
      <c r="B699" s="2"/>
      <c r="C699" s="2"/>
      <c r="D699" s="2"/>
      <c r="E699" s="70"/>
      <c r="F699" s="64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E699"/>
      <c r="BF699"/>
    </row>
    <row r="700" spans="1:58" ht="13.2">
      <c r="A700" s="2"/>
      <c r="B700" s="2"/>
      <c r="C700" s="2"/>
      <c r="D700" s="2"/>
      <c r="E700" s="70"/>
      <c r="F700" s="64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E700"/>
      <c r="BF700"/>
    </row>
    <row r="701" spans="1:58" ht="13.2">
      <c r="A701" s="2"/>
      <c r="B701" s="2"/>
      <c r="C701" s="2"/>
      <c r="D701" s="2"/>
      <c r="E701" s="70"/>
      <c r="F701" s="64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E701"/>
      <c r="BF701"/>
    </row>
    <row r="702" spans="1:58" ht="13.2">
      <c r="A702" s="2"/>
      <c r="B702" s="2"/>
      <c r="C702" s="2"/>
      <c r="D702" s="2"/>
      <c r="E702" s="70"/>
      <c r="F702" s="64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E702"/>
      <c r="BF702"/>
    </row>
    <row r="703" spans="1:58" ht="13.2">
      <c r="A703" s="2"/>
      <c r="B703" s="2"/>
      <c r="C703" s="2"/>
      <c r="D703" s="2"/>
      <c r="E703" s="70"/>
      <c r="F703" s="64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E703"/>
      <c r="BF703"/>
    </row>
    <row r="704" spans="1:58" ht="13.2">
      <c r="A704" s="2"/>
      <c r="B704" s="2"/>
      <c r="C704" s="2"/>
      <c r="D704" s="2"/>
      <c r="E704" s="70"/>
      <c r="F704" s="64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E704"/>
      <c r="BF704"/>
    </row>
    <row r="705" spans="1:58" ht="13.2">
      <c r="A705" s="2"/>
      <c r="B705" s="2"/>
      <c r="C705" s="2"/>
      <c r="D705" s="2"/>
      <c r="E705" s="70"/>
      <c r="F705" s="64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E705"/>
      <c r="BF705"/>
    </row>
    <row r="706" spans="1:58" ht="13.2">
      <c r="A706" s="2"/>
      <c r="B706" s="2"/>
      <c r="C706" s="2"/>
      <c r="D706" s="2"/>
      <c r="E706" s="70"/>
      <c r="F706" s="64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E706"/>
      <c r="BF706"/>
    </row>
    <row r="707" spans="1:58" ht="13.2">
      <c r="A707" s="2"/>
      <c r="B707" s="2"/>
      <c r="C707" s="2"/>
      <c r="D707" s="2"/>
      <c r="E707" s="70"/>
      <c r="F707" s="64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E707"/>
      <c r="BF707"/>
    </row>
    <row r="708" spans="1:58" ht="13.2">
      <c r="A708" s="2"/>
      <c r="B708" s="2"/>
      <c r="C708" s="2"/>
      <c r="D708" s="2"/>
      <c r="E708" s="70"/>
      <c r="F708" s="64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E708"/>
      <c r="BF708"/>
    </row>
    <row r="709" spans="1:58" ht="13.2">
      <c r="A709" s="2"/>
      <c r="B709" s="2"/>
      <c r="C709" s="2"/>
      <c r="D709" s="2"/>
      <c r="E709" s="70"/>
      <c r="F709" s="64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E709"/>
      <c r="BF709"/>
    </row>
    <row r="710" spans="1:58" ht="13.2">
      <c r="A710" s="2"/>
      <c r="B710" s="2"/>
      <c r="C710" s="2"/>
      <c r="D710" s="2"/>
      <c r="E710" s="70"/>
      <c r="F710" s="64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E710"/>
      <c r="BF710"/>
    </row>
    <row r="711" spans="1:58" ht="13.2">
      <c r="A711" s="2"/>
      <c r="B711" s="2"/>
      <c r="C711" s="2"/>
      <c r="D711" s="2"/>
      <c r="E711" s="70"/>
      <c r="F711" s="64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E711"/>
      <c r="BF711"/>
    </row>
    <row r="712" spans="1:58" ht="13.2">
      <c r="A712" s="2"/>
      <c r="B712" s="2"/>
      <c r="C712" s="2"/>
      <c r="D712" s="2"/>
      <c r="E712" s="70"/>
      <c r="F712" s="64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E712"/>
      <c r="BF712"/>
    </row>
    <row r="713" spans="1:58" ht="13.2">
      <c r="A713" s="2"/>
      <c r="B713" s="2"/>
      <c r="C713" s="2"/>
      <c r="D713" s="2"/>
      <c r="E713" s="70"/>
      <c r="F713" s="64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E713"/>
      <c r="BF713"/>
    </row>
    <row r="714" spans="1:58" ht="13.2">
      <c r="A714" s="2"/>
      <c r="B714" s="2"/>
      <c r="C714" s="2"/>
      <c r="D714" s="2"/>
      <c r="E714" s="70"/>
      <c r="F714" s="64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E714"/>
      <c r="BF714"/>
    </row>
    <row r="715" spans="1:58" ht="13.2">
      <c r="A715" s="2"/>
      <c r="B715" s="2"/>
      <c r="C715" s="2"/>
      <c r="D715" s="2"/>
      <c r="E715" s="70"/>
      <c r="F715" s="64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E715"/>
      <c r="BF715"/>
    </row>
    <row r="716" spans="1:58" ht="13.2">
      <c r="A716" s="2"/>
      <c r="B716" s="2"/>
      <c r="C716" s="2"/>
      <c r="D716" s="2"/>
      <c r="E716" s="70"/>
      <c r="F716" s="64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E716"/>
      <c r="BF716"/>
    </row>
    <row r="717" spans="1:58" ht="13.2">
      <c r="A717" s="2"/>
      <c r="B717" s="2"/>
      <c r="C717" s="2"/>
      <c r="D717" s="2"/>
      <c r="E717" s="70"/>
      <c r="F717" s="64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E717"/>
      <c r="BF717"/>
    </row>
    <row r="718" spans="1:58" ht="13.2">
      <c r="A718" s="2"/>
      <c r="B718" s="2"/>
      <c r="C718" s="2"/>
      <c r="D718" s="2"/>
      <c r="E718" s="70"/>
      <c r="F718" s="64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E718"/>
      <c r="BF718"/>
    </row>
    <row r="719" spans="1:58" ht="13.2">
      <c r="A719" s="2"/>
      <c r="B719" s="2"/>
      <c r="C719" s="2"/>
      <c r="D719" s="2"/>
      <c r="E719" s="70"/>
      <c r="F719" s="64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E719"/>
      <c r="BF719"/>
    </row>
    <row r="720" spans="1:58" ht="13.2">
      <c r="A720" s="2"/>
      <c r="B720" s="2"/>
      <c r="C720" s="2"/>
      <c r="D720" s="2"/>
      <c r="E720" s="70"/>
      <c r="F720" s="64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E720"/>
      <c r="BF720"/>
    </row>
    <row r="721" spans="1:58" ht="13.2">
      <c r="A721" s="2"/>
      <c r="B721" s="2"/>
      <c r="C721" s="2"/>
      <c r="D721" s="2"/>
      <c r="E721" s="70"/>
      <c r="F721" s="64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E721"/>
      <c r="BF721"/>
    </row>
    <row r="722" spans="1:58" ht="13.2">
      <c r="A722" s="2"/>
      <c r="B722" s="2"/>
      <c r="C722" s="2"/>
      <c r="D722" s="2"/>
      <c r="E722" s="70"/>
      <c r="F722" s="64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E722"/>
      <c r="BF722"/>
    </row>
    <row r="723" spans="1:58" ht="13.2">
      <c r="A723" s="2"/>
      <c r="B723" s="2"/>
      <c r="C723" s="2"/>
      <c r="D723" s="2"/>
      <c r="E723" s="70"/>
      <c r="F723" s="64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E723"/>
      <c r="BF723"/>
    </row>
    <row r="724" spans="1:58" ht="13.2">
      <c r="A724" s="2"/>
      <c r="B724" s="2"/>
      <c r="C724" s="2"/>
      <c r="D724" s="2"/>
      <c r="E724" s="70"/>
      <c r="F724" s="64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E724"/>
      <c r="BF724"/>
    </row>
    <row r="725" spans="1:58" ht="13.2">
      <c r="A725" s="2"/>
      <c r="B725" s="2"/>
      <c r="C725" s="2"/>
      <c r="D725" s="2"/>
      <c r="E725" s="70"/>
      <c r="F725" s="64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E725"/>
      <c r="BF725"/>
    </row>
    <row r="726" spans="1:58" ht="13.2">
      <c r="A726" s="2"/>
      <c r="B726" s="2"/>
      <c r="C726" s="2"/>
      <c r="D726" s="2"/>
      <c r="E726" s="70"/>
      <c r="F726" s="64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E726"/>
      <c r="BF726"/>
    </row>
    <row r="727" spans="1:58" ht="13.2">
      <c r="A727" s="2"/>
      <c r="B727" s="2"/>
      <c r="C727" s="2"/>
      <c r="D727" s="2"/>
      <c r="E727" s="70"/>
      <c r="F727" s="64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E727"/>
      <c r="BF727"/>
    </row>
    <row r="728" spans="1:58" ht="13.2">
      <c r="A728" s="2"/>
      <c r="B728" s="2"/>
      <c r="C728" s="2"/>
      <c r="D728" s="2"/>
      <c r="E728" s="70"/>
      <c r="F728" s="64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E728"/>
      <c r="BF728"/>
    </row>
    <row r="729" spans="1:58" ht="13.2">
      <c r="A729" s="2"/>
      <c r="B729" s="2"/>
      <c r="C729" s="2"/>
      <c r="D729" s="2"/>
      <c r="E729" s="70"/>
      <c r="F729" s="64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E729"/>
      <c r="BF729"/>
    </row>
    <row r="730" spans="1:58" ht="13.2">
      <c r="A730" s="2"/>
      <c r="B730" s="2"/>
      <c r="C730" s="2"/>
      <c r="D730" s="2"/>
      <c r="E730" s="70"/>
      <c r="F730" s="64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E730"/>
      <c r="BF730"/>
    </row>
    <row r="731" spans="1:58" ht="13.2">
      <c r="A731" s="2"/>
      <c r="B731" s="2"/>
      <c r="C731" s="2"/>
      <c r="D731" s="2"/>
      <c r="E731" s="70"/>
      <c r="F731" s="64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E731"/>
      <c r="BF731"/>
    </row>
    <row r="732" spans="1:58" ht="13.2">
      <c r="A732" s="2"/>
      <c r="B732" s="2"/>
      <c r="C732" s="2"/>
      <c r="D732" s="2"/>
      <c r="E732" s="70"/>
      <c r="F732" s="64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E732"/>
      <c r="BF732"/>
    </row>
    <row r="733" spans="1:58" ht="13.2">
      <c r="A733" s="2"/>
      <c r="B733" s="2"/>
      <c r="C733" s="2"/>
      <c r="D733" s="2"/>
      <c r="E733" s="70"/>
      <c r="F733" s="64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E733"/>
      <c r="BF733"/>
    </row>
    <row r="734" spans="1:58" ht="13.2">
      <c r="A734" s="2"/>
      <c r="B734" s="2"/>
      <c r="C734" s="2"/>
      <c r="D734" s="2"/>
      <c r="E734" s="70"/>
      <c r="F734" s="64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E734"/>
      <c r="BF734"/>
    </row>
    <row r="735" spans="1:58" ht="13.2">
      <c r="A735" s="2"/>
      <c r="B735" s="2"/>
      <c r="C735" s="2"/>
      <c r="D735" s="2"/>
      <c r="E735" s="70"/>
      <c r="F735" s="64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E735"/>
      <c r="BF735"/>
    </row>
    <row r="736" spans="1:58" ht="13.2">
      <c r="A736" s="2"/>
      <c r="B736" s="2"/>
      <c r="C736" s="2"/>
      <c r="D736" s="2"/>
      <c r="E736" s="70"/>
      <c r="F736" s="64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E736"/>
      <c r="BF736"/>
    </row>
    <row r="737" spans="1:58" ht="13.2">
      <c r="A737" s="2"/>
      <c r="B737" s="2"/>
      <c r="C737" s="2"/>
      <c r="D737" s="2"/>
      <c r="E737" s="70"/>
      <c r="F737" s="64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E737"/>
      <c r="BF737"/>
    </row>
    <row r="738" spans="1:58" ht="13.2">
      <c r="A738" s="2"/>
      <c r="B738" s="2"/>
      <c r="C738" s="2"/>
      <c r="D738" s="2"/>
      <c r="E738" s="70"/>
      <c r="F738" s="64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E738"/>
      <c r="BF738"/>
    </row>
    <row r="739" spans="1:58" ht="13.2">
      <c r="A739" s="2"/>
      <c r="B739" s="2"/>
      <c r="C739" s="2"/>
      <c r="D739" s="2"/>
      <c r="E739" s="70"/>
      <c r="F739" s="64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E739"/>
      <c r="BF739"/>
    </row>
    <row r="740" spans="1:58" ht="13.2">
      <c r="A740" s="2"/>
      <c r="B740" s="2"/>
      <c r="C740" s="2"/>
      <c r="D740" s="2"/>
      <c r="E740" s="70"/>
      <c r="F740" s="64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E740"/>
      <c r="BF740"/>
    </row>
    <row r="741" spans="1:58" ht="13.2">
      <c r="A741" s="2"/>
      <c r="B741" s="2"/>
      <c r="C741" s="2"/>
      <c r="D741" s="2"/>
      <c r="E741" s="70"/>
      <c r="F741" s="64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E741"/>
      <c r="BF741"/>
    </row>
    <row r="742" spans="1:58" ht="13.2">
      <c r="A742" s="2"/>
      <c r="B742" s="2"/>
      <c r="C742" s="2"/>
      <c r="D742" s="2"/>
      <c r="E742" s="70"/>
      <c r="F742" s="64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E742"/>
      <c r="BF742"/>
    </row>
    <row r="743" spans="1:58" ht="13.2">
      <c r="A743" s="2"/>
      <c r="B743" s="2"/>
      <c r="C743" s="2"/>
      <c r="D743" s="2"/>
      <c r="E743" s="70"/>
      <c r="F743" s="64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E743"/>
      <c r="BF743"/>
    </row>
    <row r="744" spans="1:58" ht="13.2">
      <c r="A744" s="2"/>
      <c r="B744" s="2"/>
      <c r="C744" s="2"/>
      <c r="D744" s="2"/>
      <c r="E744" s="70"/>
      <c r="F744" s="64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E744"/>
      <c r="BF744"/>
    </row>
    <row r="745" spans="1:58" ht="13.2">
      <c r="A745" s="2"/>
      <c r="B745" s="2"/>
      <c r="C745" s="2"/>
      <c r="D745" s="2"/>
      <c r="E745" s="70"/>
      <c r="F745" s="64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E745"/>
      <c r="BF745"/>
    </row>
    <row r="746" spans="1:58" ht="13.2">
      <c r="A746" s="2"/>
      <c r="B746" s="2"/>
      <c r="C746" s="2"/>
      <c r="D746" s="2"/>
      <c r="E746" s="70"/>
      <c r="F746" s="64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E746"/>
      <c r="BF746"/>
    </row>
    <row r="747" spans="1:58" ht="13.2">
      <c r="A747" s="2"/>
      <c r="B747" s="2"/>
      <c r="C747" s="2"/>
      <c r="D747" s="2"/>
      <c r="E747" s="70"/>
      <c r="F747" s="64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E747"/>
      <c r="BF747"/>
    </row>
    <row r="748" spans="1:58" ht="13.2">
      <c r="A748" s="2"/>
      <c r="B748" s="2"/>
      <c r="C748" s="2"/>
      <c r="D748" s="2"/>
      <c r="E748" s="70"/>
      <c r="F748" s="64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E748"/>
      <c r="BF748"/>
    </row>
    <row r="749" spans="1:58" ht="13.2">
      <c r="A749" s="2"/>
      <c r="B749" s="2"/>
      <c r="C749" s="2"/>
      <c r="D749" s="2"/>
      <c r="E749" s="70"/>
      <c r="F749" s="64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E749"/>
      <c r="BF749"/>
    </row>
    <row r="750" spans="1:58" ht="13.2">
      <c r="A750" s="2"/>
      <c r="B750" s="2"/>
      <c r="C750" s="2"/>
      <c r="D750" s="2"/>
      <c r="E750" s="70"/>
      <c r="F750" s="64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E750"/>
      <c r="BF750"/>
    </row>
    <row r="751" spans="1:58" ht="13.2">
      <c r="A751" s="2"/>
      <c r="B751" s="2"/>
      <c r="C751" s="2"/>
      <c r="D751" s="2"/>
      <c r="E751" s="70"/>
      <c r="F751" s="64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E751"/>
      <c r="BF751"/>
    </row>
    <row r="752" spans="1:58" ht="13.2">
      <c r="A752" s="2"/>
      <c r="B752" s="2"/>
      <c r="C752" s="2"/>
      <c r="D752" s="2"/>
      <c r="E752" s="70"/>
      <c r="F752" s="64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E752"/>
      <c r="BF752"/>
    </row>
    <row r="753" spans="1:58" ht="13.2">
      <c r="A753" s="2"/>
      <c r="B753" s="2"/>
      <c r="C753" s="2"/>
      <c r="D753" s="2"/>
      <c r="E753" s="70"/>
      <c r="F753" s="64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E753"/>
      <c r="BF753"/>
    </row>
    <row r="754" spans="1:58" ht="13.2">
      <c r="A754" s="2"/>
      <c r="B754" s="2"/>
      <c r="C754" s="2"/>
      <c r="D754" s="2"/>
      <c r="E754" s="70"/>
      <c r="F754" s="64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E754"/>
      <c r="BF754"/>
    </row>
    <row r="755" spans="1:58" ht="13.2">
      <c r="A755" s="2"/>
      <c r="B755" s="2"/>
      <c r="C755" s="2"/>
      <c r="D755" s="2"/>
      <c r="E755" s="70"/>
      <c r="F755" s="64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E755"/>
      <c r="BF755"/>
    </row>
    <row r="756" spans="1:58" ht="13.2">
      <c r="A756" s="2"/>
      <c r="B756" s="2"/>
      <c r="C756" s="2"/>
      <c r="D756" s="2"/>
      <c r="E756" s="70"/>
      <c r="F756" s="64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E756"/>
      <c r="BF756"/>
    </row>
    <row r="757" spans="1:58" ht="13.2">
      <c r="A757" s="2"/>
      <c r="B757" s="2"/>
      <c r="C757" s="2"/>
      <c r="D757" s="2"/>
      <c r="E757" s="70"/>
      <c r="F757" s="64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E757"/>
      <c r="BF757"/>
    </row>
    <row r="758" spans="1:58" ht="13.2">
      <c r="A758" s="2"/>
      <c r="B758" s="2"/>
      <c r="C758" s="2"/>
      <c r="D758" s="2"/>
      <c r="E758" s="70"/>
      <c r="F758" s="64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E758"/>
      <c r="BF758"/>
    </row>
    <row r="759" spans="1:58" ht="13.2">
      <c r="A759" s="2"/>
      <c r="B759" s="2"/>
      <c r="C759" s="2"/>
      <c r="D759" s="2"/>
      <c r="E759" s="70"/>
      <c r="F759" s="64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E759"/>
      <c r="BF759"/>
    </row>
    <row r="760" spans="1:58" ht="13.2">
      <c r="A760" s="2"/>
      <c r="B760" s="2"/>
      <c r="C760" s="2"/>
      <c r="D760" s="2"/>
      <c r="E760" s="70"/>
      <c r="F760" s="64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E760"/>
      <c r="BF760"/>
    </row>
    <row r="761" spans="1:58" ht="13.2">
      <c r="A761" s="2"/>
      <c r="B761" s="2"/>
      <c r="C761" s="2"/>
      <c r="D761" s="2"/>
      <c r="E761" s="70"/>
      <c r="F761" s="64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E761"/>
      <c r="BF761"/>
    </row>
    <row r="762" spans="1:58" ht="13.2">
      <c r="A762" s="2"/>
      <c r="B762" s="2"/>
      <c r="C762" s="2"/>
      <c r="D762" s="2"/>
      <c r="E762" s="70"/>
      <c r="F762" s="64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E762"/>
      <c r="BF762"/>
    </row>
    <row r="763" spans="1:58" ht="13.2">
      <c r="A763" s="2"/>
      <c r="B763" s="2"/>
      <c r="C763" s="2"/>
      <c r="D763" s="2"/>
      <c r="E763" s="70"/>
      <c r="F763" s="64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E763"/>
      <c r="BF763"/>
    </row>
    <row r="764" spans="1:58" ht="13.2">
      <c r="A764" s="2"/>
      <c r="B764" s="2"/>
      <c r="C764" s="2"/>
      <c r="D764" s="2"/>
      <c r="E764" s="70"/>
      <c r="F764" s="64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E764"/>
      <c r="BF764"/>
    </row>
    <row r="765" spans="1:58" ht="13.2">
      <c r="A765" s="2"/>
      <c r="B765" s="2"/>
      <c r="C765" s="2"/>
      <c r="D765" s="2"/>
      <c r="E765" s="70"/>
      <c r="F765" s="64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E765"/>
      <c r="BF765"/>
    </row>
    <row r="766" spans="1:58" ht="13.2">
      <c r="A766" s="2"/>
      <c r="B766" s="2"/>
      <c r="C766" s="2"/>
      <c r="D766" s="2"/>
      <c r="E766" s="70"/>
      <c r="F766" s="64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E766"/>
      <c r="BF766"/>
    </row>
    <row r="767" spans="1:58" ht="13.2">
      <c r="A767" s="2"/>
      <c r="B767" s="2"/>
      <c r="C767" s="2"/>
      <c r="D767" s="2"/>
      <c r="E767" s="70"/>
      <c r="F767" s="64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E767"/>
      <c r="BF767"/>
    </row>
    <row r="768" spans="1:58" ht="13.2">
      <c r="A768" s="2"/>
      <c r="B768" s="2"/>
      <c r="C768" s="2"/>
      <c r="D768" s="2"/>
      <c r="E768" s="70"/>
      <c r="F768" s="64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E768"/>
      <c r="BF768"/>
    </row>
    <row r="769" spans="1:58" ht="13.2">
      <c r="A769" s="2"/>
      <c r="B769" s="2"/>
      <c r="C769" s="2"/>
      <c r="D769" s="2"/>
      <c r="E769" s="70"/>
      <c r="F769" s="64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E769"/>
      <c r="BF769"/>
    </row>
    <row r="770" spans="1:58" ht="13.2">
      <c r="A770" s="2"/>
      <c r="B770" s="2"/>
      <c r="C770" s="2"/>
      <c r="D770" s="2"/>
      <c r="E770" s="70"/>
      <c r="F770" s="64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E770"/>
      <c r="BF770"/>
    </row>
    <row r="771" spans="1:58" ht="13.2">
      <c r="A771" s="2"/>
      <c r="B771" s="2"/>
      <c r="C771" s="2"/>
      <c r="D771" s="2"/>
      <c r="E771" s="70"/>
      <c r="F771" s="64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E771"/>
      <c r="BF771"/>
    </row>
    <row r="772" spans="1:58" ht="13.2">
      <c r="A772" s="2"/>
      <c r="B772" s="2"/>
      <c r="C772" s="2"/>
      <c r="D772" s="2"/>
      <c r="E772" s="70"/>
      <c r="F772" s="64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E772"/>
      <c r="BF772"/>
    </row>
    <row r="773" spans="1:58" ht="13.2">
      <c r="A773" s="2"/>
      <c r="B773" s="2"/>
      <c r="C773" s="2"/>
      <c r="D773" s="2"/>
      <c r="E773" s="70"/>
      <c r="F773" s="64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E773"/>
      <c r="BF773"/>
    </row>
    <row r="774" spans="1:58" ht="13.2">
      <c r="A774" s="2"/>
      <c r="B774" s="2"/>
      <c r="C774" s="2"/>
      <c r="D774" s="2"/>
      <c r="E774" s="70"/>
      <c r="F774" s="64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E774"/>
      <c r="BF774"/>
    </row>
    <row r="775" spans="1:58" ht="13.2">
      <c r="A775" s="2"/>
      <c r="B775" s="2"/>
      <c r="C775" s="2"/>
      <c r="D775" s="2"/>
      <c r="E775" s="70"/>
      <c r="F775" s="64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E775"/>
      <c r="BF775"/>
    </row>
    <row r="776" spans="1:58" ht="13.2">
      <c r="A776" s="2"/>
      <c r="B776" s="2"/>
      <c r="C776" s="2"/>
      <c r="D776" s="2"/>
      <c r="E776" s="70"/>
      <c r="F776" s="64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E776"/>
      <c r="BF776"/>
    </row>
    <row r="777" spans="1:58" ht="13.2">
      <c r="A777" s="2"/>
      <c r="B777" s="2"/>
      <c r="C777" s="2"/>
      <c r="D777" s="2"/>
      <c r="E777" s="70"/>
      <c r="F777" s="64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E777"/>
      <c r="BF777"/>
    </row>
    <row r="778" spans="1:58" ht="13.2">
      <c r="A778" s="2"/>
      <c r="B778" s="2"/>
      <c r="C778" s="2"/>
      <c r="D778" s="2"/>
      <c r="E778" s="70"/>
      <c r="F778" s="64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E778"/>
      <c r="BF778"/>
    </row>
    <row r="779" spans="1:58" ht="13.2">
      <c r="A779" s="2"/>
      <c r="B779" s="2"/>
      <c r="C779" s="2"/>
      <c r="D779" s="2"/>
      <c r="E779" s="70"/>
      <c r="F779" s="64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E779"/>
      <c r="BF779"/>
    </row>
    <row r="780" spans="1:58" ht="13.2">
      <c r="A780" s="2"/>
      <c r="B780" s="2"/>
      <c r="C780" s="2"/>
      <c r="D780" s="2"/>
      <c r="E780" s="70"/>
      <c r="F780" s="64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E780"/>
      <c r="BF780"/>
    </row>
    <row r="781" spans="1:58" ht="13.2">
      <c r="A781" s="2"/>
      <c r="B781" s="2"/>
      <c r="C781" s="2"/>
      <c r="D781" s="2"/>
      <c r="E781" s="70"/>
      <c r="F781" s="64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E781"/>
      <c r="BF781"/>
    </row>
    <row r="782" spans="1:58" ht="13.2">
      <c r="A782" s="2"/>
      <c r="B782" s="2"/>
      <c r="C782" s="2"/>
      <c r="D782" s="2"/>
      <c r="E782" s="70"/>
      <c r="F782" s="64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E782"/>
      <c r="BF782"/>
    </row>
    <row r="783" spans="1:58" ht="13.2">
      <c r="A783" s="2"/>
      <c r="B783" s="2"/>
      <c r="C783" s="2"/>
      <c r="D783" s="2"/>
      <c r="E783" s="70"/>
      <c r="F783" s="64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E783"/>
      <c r="BF783"/>
    </row>
    <row r="784" spans="1:58" ht="13.2">
      <c r="A784" s="2"/>
      <c r="B784" s="2"/>
      <c r="C784" s="2"/>
      <c r="D784" s="2"/>
      <c r="E784" s="70"/>
      <c r="F784" s="64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E784"/>
      <c r="BF784"/>
    </row>
    <row r="785" spans="1:58" ht="13.2">
      <c r="A785" s="2"/>
      <c r="B785" s="2"/>
      <c r="C785" s="2"/>
      <c r="D785" s="2"/>
      <c r="E785" s="70"/>
      <c r="F785" s="64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E785"/>
      <c r="BF785"/>
    </row>
    <row r="786" spans="1:58" ht="13.2">
      <c r="A786" s="2"/>
      <c r="B786" s="2"/>
      <c r="C786" s="2"/>
      <c r="D786" s="2"/>
      <c r="E786" s="70"/>
      <c r="F786" s="64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E786"/>
      <c r="BF786"/>
    </row>
    <row r="787" spans="1:58" ht="13.2">
      <c r="A787" s="2"/>
      <c r="B787" s="2"/>
      <c r="C787" s="2"/>
      <c r="D787" s="2"/>
      <c r="E787" s="70"/>
      <c r="F787" s="64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E787"/>
      <c r="BF787"/>
    </row>
    <row r="788" spans="1:58" ht="13.2">
      <c r="A788" s="2"/>
      <c r="B788" s="2"/>
      <c r="C788" s="2"/>
      <c r="D788" s="2"/>
      <c r="E788" s="70"/>
      <c r="F788" s="64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E788"/>
      <c r="BF788"/>
    </row>
    <row r="789" spans="1:58" ht="13.2">
      <c r="A789" s="2"/>
      <c r="B789" s="2"/>
      <c r="C789" s="2"/>
      <c r="D789" s="2"/>
      <c r="E789" s="70"/>
      <c r="F789" s="64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E789"/>
      <c r="BF789"/>
    </row>
    <row r="790" spans="1:58" ht="13.2">
      <c r="A790" s="2"/>
      <c r="B790" s="2"/>
      <c r="C790" s="2"/>
      <c r="D790" s="2"/>
      <c r="E790" s="70"/>
      <c r="F790" s="64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E790"/>
      <c r="BF790"/>
    </row>
    <row r="791" spans="1:58" ht="13.2">
      <c r="A791" s="2"/>
      <c r="B791" s="2"/>
      <c r="C791" s="2"/>
      <c r="D791" s="2"/>
      <c r="E791" s="70"/>
      <c r="F791" s="64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E791"/>
      <c r="BF791"/>
    </row>
    <row r="792" spans="1:58" ht="13.2">
      <c r="A792" s="2"/>
      <c r="B792" s="2"/>
      <c r="C792" s="2"/>
      <c r="D792" s="2"/>
      <c r="E792" s="70"/>
      <c r="F792" s="64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E792"/>
      <c r="BF792"/>
    </row>
    <row r="793" spans="1:58" ht="13.2">
      <c r="A793" s="2"/>
      <c r="B793" s="2"/>
      <c r="C793" s="2"/>
      <c r="D793" s="2"/>
      <c r="E793" s="70"/>
      <c r="F793" s="64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E793"/>
      <c r="BF793"/>
    </row>
    <row r="794" spans="1:58" ht="13.2">
      <c r="A794" s="2"/>
      <c r="B794" s="2"/>
      <c r="C794" s="2"/>
      <c r="D794" s="2"/>
      <c r="E794" s="70"/>
      <c r="F794" s="64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E794"/>
      <c r="BF794"/>
    </row>
    <row r="795" spans="1:58" ht="13.2">
      <c r="A795" s="2"/>
      <c r="B795" s="2"/>
      <c r="C795" s="2"/>
      <c r="D795" s="2"/>
      <c r="E795" s="70"/>
      <c r="F795" s="64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E795"/>
      <c r="BF795"/>
    </row>
    <row r="796" spans="1:58" ht="13.2">
      <c r="A796" s="2"/>
      <c r="B796" s="2"/>
      <c r="C796" s="2"/>
      <c r="D796" s="2"/>
      <c r="E796" s="70"/>
      <c r="F796" s="64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E796"/>
      <c r="BF796"/>
    </row>
    <row r="797" spans="1:58" ht="13.2">
      <c r="A797" s="2"/>
      <c r="B797" s="2"/>
      <c r="C797" s="2"/>
      <c r="D797" s="2"/>
      <c r="E797" s="70"/>
      <c r="F797" s="64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E797"/>
      <c r="BF797"/>
    </row>
    <row r="798" spans="1:58" ht="13.2">
      <c r="A798" s="2"/>
      <c r="B798" s="2"/>
      <c r="C798" s="2"/>
      <c r="D798" s="2"/>
      <c r="E798" s="70"/>
      <c r="F798" s="64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E798"/>
      <c r="BF798"/>
    </row>
    <row r="799" spans="1:58" ht="13.2">
      <c r="A799" s="2"/>
      <c r="B799" s="2"/>
      <c r="C799" s="2"/>
      <c r="D799" s="2"/>
      <c r="E799" s="70"/>
      <c r="F799" s="64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E799"/>
      <c r="BF799"/>
    </row>
    <row r="800" spans="1:58" ht="13.2">
      <c r="A800" s="2"/>
      <c r="B800" s="2"/>
      <c r="C800" s="2"/>
      <c r="D800" s="2"/>
      <c r="E800" s="70"/>
      <c r="F800" s="64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E800"/>
      <c r="BF800"/>
    </row>
    <row r="801" spans="1:58" ht="13.2">
      <c r="A801" s="2"/>
      <c r="B801" s="2"/>
      <c r="C801" s="2"/>
      <c r="D801" s="2"/>
      <c r="E801" s="70"/>
      <c r="F801" s="64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E801"/>
      <c r="BF801"/>
    </row>
    <row r="802" spans="1:58" ht="13.2">
      <c r="A802" s="2"/>
      <c r="B802" s="2"/>
      <c r="C802" s="2"/>
      <c r="D802" s="2"/>
      <c r="E802" s="70"/>
      <c r="F802" s="64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E802"/>
      <c r="BF802"/>
    </row>
    <row r="803" spans="1:58" ht="13.2">
      <c r="A803" s="2"/>
      <c r="B803" s="2"/>
      <c r="C803" s="2"/>
      <c r="D803" s="2"/>
      <c r="E803" s="70"/>
      <c r="F803" s="64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E803"/>
      <c r="BF803"/>
    </row>
    <row r="804" spans="1:58" ht="13.2">
      <c r="A804" s="2"/>
      <c r="B804" s="2"/>
      <c r="C804" s="2"/>
      <c r="D804" s="2"/>
      <c r="E804" s="70"/>
      <c r="F804" s="64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E804"/>
      <c r="BF804"/>
    </row>
    <row r="805" spans="1:58" ht="13.2">
      <c r="A805" s="2"/>
      <c r="B805" s="2"/>
      <c r="C805" s="2"/>
      <c r="D805" s="2"/>
      <c r="E805" s="70"/>
      <c r="F805" s="64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E805"/>
      <c r="BF805"/>
    </row>
    <row r="806" spans="1:58" ht="13.2">
      <c r="A806" s="2"/>
      <c r="B806" s="2"/>
      <c r="C806" s="2"/>
      <c r="D806" s="2"/>
      <c r="E806" s="70"/>
      <c r="F806" s="64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E806"/>
      <c r="BF806"/>
    </row>
    <row r="807" spans="1:58" ht="13.2">
      <c r="A807" s="2"/>
      <c r="B807" s="2"/>
      <c r="C807" s="2"/>
      <c r="D807" s="2"/>
      <c r="E807" s="70"/>
      <c r="F807" s="64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E807"/>
      <c r="BF807"/>
    </row>
    <row r="808" spans="1:58" ht="13.2">
      <c r="A808" s="2"/>
      <c r="B808" s="2"/>
      <c r="C808" s="2"/>
      <c r="D808" s="2"/>
      <c r="E808" s="70"/>
      <c r="F808" s="64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E808"/>
      <c r="BF808"/>
    </row>
    <row r="809" spans="1:58" ht="13.2">
      <c r="A809" s="2"/>
      <c r="B809" s="2"/>
      <c r="C809" s="2"/>
      <c r="D809" s="2"/>
      <c r="E809" s="70"/>
      <c r="F809" s="64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E809"/>
      <c r="BF809"/>
    </row>
    <row r="810" spans="1:58" ht="13.2">
      <c r="A810" s="2"/>
      <c r="B810" s="2"/>
      <c r="C810" s="2"/>
      <c r="D810" s="2"/>
      <c r="E810" s="70"/>
      <c r="F810" s="64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E810"/>
      <c r="BF810"/>
    </row>
    <row r="811" spans="1:58" ht="13.2">
      <c r="A811" s="2"/>
      <c r="B811" s="2"/>
      <c r="C811" s="2"/>
      <c r="D811" s="2"/>
      <c r="E811" s="70"/>
      <c r="F811" s="64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E811"/>
      <c r="BF811"/>
    </row>
    <row r="812" spans="1:58" ht="13.2">
      <c r="A812" s="2"/>
      <c r="B812" s="2"/>
      <c r="C812" s="2"/>
      <c r="D812" s="2"/>
      <c r="E812" s="70"/>
      <c r="F812" s="64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E812"/>
      <c r="BF812"/>
    </row>
    <row r="813" spans="1:58" ht="13.2">
      <c r="A813" s="2"/>
      <c r="B813" s="2"/>
      <c r="C813" s="2"/>
      <c r="D813" s="2"/>
      <c r="E813" s="70"/>
      <c r="F813" s="64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E813"/>
      <c r="BF813"/>
    </row>
    <row r="814" spans="1:58" ht="13.2">
      <c r="A814" s="2"/>
      <c r="B814" s="2"/>
      <c r="C814" s="2"/>
      <c r="D814" s="2"/>
      <c r="E814" s="70"/>
      <c r="F814" s="64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E814"/>
      <c r="BF814"/>
    </row>
    <row r="815" spans="1:58" ht="13.2">
      <c r="A815" s="2"/>
      <c r="B815" s="2"/>
      <c r="C815" s="2"/>
      <c r="D815" s="2"/>
      <c r="E815" s="70"/>
      <c r="F815" s="64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E815"/>
      <c r="BF815"/>
    </row>
    <row r="816" spans="1:58" ht="13.2">
      <c r="A816" s="2"/>
      <c r="B816" s="2"/>
      <c r="C816" s="2"/>
      <c r="D816" s="2"/>
      <c r="E816" s="70"/>
      <c r="F816" s="64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E816"/>
      <c r="BF816"/>
    </row>
    <row r="817" spans="1:58" ht="13.2">
      <c r="A817" s="2"/>
      <c r="B817" s="2"/>
      <c r="C817" s="2"/>
      <c r="D817" s="2"/>
      <c r="E817" s="70"/>
      <c r="F817" s="64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E817"/>
      <c r="BF817"/>
    </row>
    <row r="818" spans="1:58" ht="13.2">
      <c r="A818" s="2"/>
      <c r="B818" s="2"/>
      <c r="C818" s="2"/>
      <c r="D818" s="2"/>
      <c r="E818" s="70"/>
      <c r="F818" s="64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E818"/>
      <c r="BF818"/>
    </row>
    <row r="819" spans="1:58" ht="13.2">
      <c r="A819" s="2"/>
      <c r="B819" s="2"/>
      <c r="C819" s="2"/>
      <c r="D819" s="2"/>
      <c r="E819" s="70"/>
      <c r="F819" s="64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E819"/>
      <c r="BF819"/>
    </row>
    <row r="820" spans="1:58" ht="13.2">
      <c r="A820" s="2"/>
      <c r="B820" s="2"/>
      <c r="C820" s="2"/>
      <c r="D820" s="2"/>
      <c r="E820" s="70"/>
      <c r="F820" s="64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E820"/>
      <c r="BF820"/>
    </row>
    <row r="821" spans="1:58" ht="13.2">
      <c r="A821" s="2"/>
      <c r="B821" s="2"/>
      <c r="C821" s="2"/>
      <c r="D821" s="2"/>
      <c r="E821" s="70"/>
      <c r="F821" s="64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E821"/>
      <c r="BF821"/>
    </row>
    <row r="822" spans="1:58" ht="13.2">
      <c r="A822" s="2"/>
      <c r="B822" s="2"/>
      <c r="C822" s="2"/>
      <c r="D822" s="2"/>
      <c r="E822" s="70"/>
      <c r="F822" s="64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E822"/>
      <c r="BF822"/>
    </row>
    <row r="823" spans="1:58" ht="13.2">
      <c r="A823" s="2"/>
      <c r="B823" s="2"/>
      <c r="C823" s="2"/>
      <c r="D823" s="2"/>
      <c r="E823" s="70"/>
      <c r="F823" s="64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E823"/>
      <c r="BF823"/>
    </row>
    <row r="824" spans="1:58" ht="13.2">
      <c r="A824" s="2"/>
      <c r="B824" s="2"/>
      <c r="C824" s="2"/>
      <c r="D824" s="2"/>
      <c r="E824" s="70"/>
      <c r="F824" s="64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E824"/>
      <c r="BF824"/>
    </row>
    <row r="825" spans="1:58" ht="13.2">
      <c r="A825" s="2"/>
      <c r="B825" s="2"/>
      <c r="C825" s="2"/>
      <c r="D825" s="2"/>
      <c r="E825" s="70"/>
      <c r="F825" s="64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E825"/>
      <c r="BF825"/>
    </row>
    <row r="826" spans="1:58" ht="13.2">
      <c r="A826" s="2"/>
      <c r="B826" s="2"/>
      <c r="C826" s="2"/>
      <c r="D826" s="2"/>
      <c r="E826" s="70"/>
      <c r="F826" s="64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E826"/>
      <c r="BF826"/>
    </row>
    <row r="827" spans="1:58" ht="13.2">
      <c r="A827" s="2"/>
      <c r="B827" s="2"/>
      <c r="C827" s="2"/>
      <c r="D827" s="2"/>
      <c r="E827" s="70"/>
      <c r="F827" s="64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E827"/>
      <c r="BF827"/>
    </row>
    <row r="828" spans="1:58" ht="13.2">
      <c r="A828" s="2"/>
      <c r="B828" s="2"/>
      <c r="C828" s="2"/>
      <c r="D828" s="2"/>
      <c r="E828" s="70"/>
      <c r="F828" s="64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E828"/>
      <c r="BF828"/>
    </row>
    <row r="829" spans="1:58" ht="13.2">
      <c r="A829" s="2"/>
      <c r="B829" s="2"/>
      <c r="C829" s="2"/>
      <c r="D829" s="2"/>
      <c r="E829" s="70"/>
      <c r="F829" s="64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E829"/>
      <c r="BF829"/>
    </row>
    <row r="830" spans="1:58" ht="13.2">
      <c r="A830" s="2"/>
      <c r="B830" s="2"/>
      <c r="C830" s="2"/>
      <c r="D830" s="2"/>
      <c r="E830" s="70"/>
      <c r="F830" s="64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E830"/>
      <c r="BF830"/>
    </row>
    <row r="831" spans="1:58" ht="13.2">
      <c r="A831" s="2"/>
      <c r="B831" s="2"/>
      <c r="C831" s="2"/>
      <c r="D831" s="2"/>
      <c r="E831" s="70"/>
      <c r="F831" s="64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E831"/>
      <c r="BF831"/>
    </row>
    <row r="832" spans="1:58" ht="13.2">
      <c r="A832" s="2"/>
      <c r="B832" s="2"/>
      <c r="C832" s="2"/>
      <c r="D832" s="2"/>
      <c r="E832" s="70"/>
      <c r="F832" s="64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E832"/>
      <c r="BF832"/>
    </row>
    <row r="833" spans="1:58" ht="13.2">
      <c r="A833" s="2"/>
      <c r="B833" s="2"/>
      <c r="C833" s="2"/>
      <c r="D833" s="2"/>
      <c r="E833" s="70"/>
      <c r="F833" s="64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E833"/>
      <c r="BF833"/>
    </row>
    <row r="834" spans="1:58" ht="13.2">
      <c r="A834" s="2"/>
      <c r="B834" s="2"/>
      <c r="C834" s="2"/>
      <c r="D834" s="2"/>
      <c r="E834" s="70"/>
      <c r="F834" s="64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E834"/>
      <c r="BF834"/>
    </row>
    <row r="835" spans="1:58" ht="13.2">
      <c r="A835" s="2"/>
      <c r="B835" s="2"/>
      <c r="C835" s="2"/>
      <c r="D835" s="2"/>
      <c r="E835" s="70"/>
      <c r="F835" s="64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E835"/>
      <c r="BF835"/>
    </row>
    <row r="836" spans="1:58" ht="13.2">
      <c r="A836" s="2"/>
      <c r="B836" s="2"/>
      <c r="C836" s="2"/>
      <c r="D836" s="2"/>
      <c r="E836" s="70"/>
      <c r="F836" s="64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E836"/>
      <c r="BF836"/>
    </row>
    <row r="837" spans="1:58" ht="13.2">
      <c r="A837" s="2"/>
      <c r="B837" s="2"/>
      <c r="C837" s="2"/>
      <c r="D837" s="2"/>
      <c r="E837" s="70"/>
      <c r="F837" s="64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E837"/>
      <c r="BF837"/>
    </row>
    <row r="838" spans="1:58" ht="13.2">
      <c r="A838" s="2"/>
      <c r="B838" s="2"/>
      <c r="C838" s="2"/>
      <c r="D838" s="2"/>
      <c r="E838" s="70"/>
      <c r="F838" s="64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E838"/>
      <c r="BF838"/>
    </row>
    <row r="839" spans="1:58" ht="13.2">
      <c r="A839" s="2"/>
      <c r="B839" s="2"/>
      <c r="C839" s="2"/>
      <c r="D839" s="2"/>
      <c r="E839" s="70"/>
      <c r="F839" s="64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E839"/>
      <c r="BF839"/>
    </row>
    <row r="840" spans="1:58" ht="13.2">
      <c r="A840" s="2"/>
      <c r="B840" s="2"/>
      <c r="C840" s="2"/>
      <c r="D840" s="2"/>
      <c r="E840" s="70"/>
      <c r="F840" s="64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E840"/>
      <c r="BF840"/>
    </row>
    <row r="841" spans="1:58" ht="13.2">
      <c r="A841" s="2"/>
      <c r="B841" s="2"/>
      <c r="C841" s="2"/>
      <c r="D841" s="2"/>
      <c r="E841" s="70"/>
      <c r="F841" s="64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E841"/>
      <c r="BF841"/>
    </row>
    <row r="842" spans="1:58" ht="13.2">
      <c r="A842" s="2"/>
      <c r="B842" s="2"/>
      <c r="C842" s="2"/>
      <c r="D842" s="2"/>
      <c r="E842" s="70"/>
      <c r="F842" s="64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E842"/>
      <c r="BF842"/>
    </row>
    <row r="843" spans="1:58" ht="13.2">
      <c r="A843" s="2"/>
      <c r="B843" s="2"/>
      <c r="C843" s="2"/>
      <c r="D843" s="2"/>
      <c r="E843" s="70"/>
      <c r="F843" s="64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E843"/>
      <c r="BF843"/>
    </row>
    <row r="844" spans="1:58" ht="13.2">
      <c r="A844" s="2"/>
      <c r="B844" s="2"/>
      <c r="C844" s="2"/>
      <c r="D844" s="2"/>
      <c r="E844" s="70"/>
      <c r="F844" s="64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E844"/>
      <c r="BF844"/>
    </row>
    <row r="845" spans="1:58" ht="13.2">
      <c r="A845" s="2"/>
      <c r="B845" s="2"/>
      <c r="C845" s="2"/>
      <c r="D845" s="2"/>
      <c r="E845" s="70"/>
      <c r="F845" s="64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E845"/>
      <c r="BF845"/>
    </row>
    <row r="846" spans="1:58" ht="13.2">
      <c r="A846" s="2"/>
      <c r="B846" s="2"/>
      <c r="C846" s="2"/>
      <c r="D846" s="2"/>
      <c r="E846" s="70"/>
      <c r="F846" s="64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E846"/>
      <c r="BF846"/>
    </row>
    <row r="847" spans="1:58" ht="13.2">
      <c r="A847" s="2"/>
      <c r="B847" s="2"/>
      <c r="C847" s="2"/>
      <c r="D847" s="2"/>
      <c r="E847" s="70"/>
      <c r="F847" s="64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E847"/>
      <c r="BF847"/>
    </row>
    <row r="848" spans="1:58" ht="13.2">
      <c r="A848" s="2"/>
      <c r="B848" s="2"/>
      <c r="C848" s="2"/>
      <c r="D848" s="2"/>
      <c r="E848" s="70"/>
      <c r="F848" s="64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E848"/>
      <c r="BF848"/>
    </row>
    <row r="849" spans="1:58" ht="13.2">
      <c r="A849" s="2"/>
      <c r="B849" s="2"/>
      <c r="C849" s="2"/>
      <c r="D849" s="2"/>
      <c r="E849" s="70"/>
      <c r="F849" s="64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E849"/>
      <c r="BF849"/>
    </row>
    <row r="850" spans="1:58" ht="13.2">
      <c r="A850" s="2"/>
      <c r="B850" s="2"/>
      <c r="C850" s="2"/>
      <c r="D850" s="2"/>
      <c r="E850" s="70"/>
      <c r="F850" s="64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E850"/>
      <c r="BF850"/>
    </row>
    <row r="851" spans="1:58" ht="13.2">
      <c r="A851" s="2"/>
      <c r="B851" s="2"/>
      <c r="C851" s="2"/>
      <c r="D851" s="2"/>
      <c r="E851" s="70"/>
      <c r="F851" s="64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E851"/>
      <c r="BF851"/>
    </row>
    <row r="852" spans="1:58" ht="13.2">
      <c r="A852" s="2"/>
      <c r="B852" s="2"/>
      <c r="C852" s="2"/>
      <c r="D852" s="2"/>
      <c r="E852" s="70"/>
      <c r="F852" s="64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E852"/>
      <c r="BF852"/>
    </row>
    <row r="853" spans="1:58" ht="13.2">
      <c r="A853" s="2"/>
      <c r="B853" s="2"/>
      <c r="C853" s="2"/>
      <c r="D853" s="2"/>
      <c r="E853" s="70"/>
      <c r="F853" s="64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E853"/>
      <c r="BF853"/>
    </row>
    <row r="854" spans="1:58" ht="13.2">
      <c r="A854" s="2"/>
      <c r="B854" s="2"/>
      <c r="C854" s="2"/>
      <c r="D854" s="2"/>
      <c r="E854" s="70"/>
      <c r="F854" s="64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E854"/>
      <c r="BF854"/>
    </row>
    <row r="855" spans="1:58" ht="13.2">
      <c r="A855" s="2"/>
      <c r="B855" s="2"/>
      <c r="C855" s="2"/>
      <c r="D855" s="2"/>
      <c r="E855" s="70"/>
      <c r="F855" s="64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E855"/>
      <c r="BF855"/>
    </row>
    <row r="856" spans="1:58" ht="13.2">
      <c r="A856" s="2"/>
      <c r="B856" s="2"/>
      <c r="C856" s="2"/>
      <c r="D856" s="2"/>
      <c r="E856" s="70"/>
      <c r="F856" s="64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E856"/>
      <c r="BF856"/>
    </row>
    <row r="857" spans="1:58" ht="13.2">
      <c r="A857" s="2"/>
      <c r="B857" s="2"/>
      <c r="C857" s="2"/>
      <c r="D857" s="2"/>
      <c r="E857" s="70"/>
      <c r="F857" s="64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E857"/>
      <c r="BF857"/>
    </row>
    <row r="858" spans="1:58" ht="13.2">
      <c r="A858" s="2"/>
      <c r="B858" s="2"/>
      <c r="C858" s="2"/>
      <c r="D858" s="2"/>
      <c r="E858" s="70"/>
      <c r="F858" s="64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E858"/>
      <c r="BF858"/>
    </row>
    <row r="859" spans="1:58" ht="13.2">
      <c r="A859" s="2"/>
      <c r="B859" s="2"/>
      <c r="C859" s="2"/>
      <c r="D859" s="2"/>
      <c r="E859" s="70"/>
      <c r="F859" s="64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E859"/>
      <c r="BF859"/>
    </row>
    <row r="860" spans="1:58" ht="13.2">
      <c r="A860" s="2"/>
      <c r="B860" s="2"/>
      <c r="C860" s="2"/>
      <c r="D860" s="2"/>
      <c r="E860" s="70"/>
      <c r="F860" s="64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E860"/>
      <c r="BF860"/>
    </row>
    <row r="861" spans="1:58" ht="13.2">
      <c r="A861" s="2"/>
      <c r="B861" s="2"/>
      <c r="C861" s="2"/>
      <c r="D861" s="2"/>
      <c r="E861" s="70"/>
      <c r="F861" s="64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E861"/>
      <c r="BF861"/>
    </row>
    <row r="862" spans="1:58" ht="13.2">
      <c r="A862" s="2"/>
      <c r="B862" s="2"/>
      <c r="C862" s="2"/>
      <c r="D862" s="2"/>
      <c r="E862" s="70"/>
      <c r="F862" s="64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E862"/>
      <c r="BF862"/>
    </row>
    <row r="863" spans="1:58" ht="13.2">
      <c r="A863" s="2"/>
      <c r="B863" s="2"/>
      <c r="C863" s="2"/>
      <c r="D863" s="2"/>
      <c r="E863" s="70"/>
      <c r="F863" s="64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E863"/>
      <c r="BF863"/>
    </row>
    <row r="864" spans="1:58" ht="13.2">
      <c r="A864" s="2"/>
      <c r="B864" s="2"/>
      <c r="C864" s="2"/>
      <c r="D864" s="2"/>
      <c r="E864" s="70"/>
      <c r="F864" s="64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E864"/>
      <c r="BF864"/>
    </row>
    <row r="865" spans="1:58" ht="13.2">
      <c r="A865" s="2"/>
      <c r="B865" s="2"/>
      <c r="C865" s="2"/>
      <c r="D865" s="2"/>
      <c r="E865" s="70"/>
      <c r="F865" s="64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E865"/>
      <c r="BF865"/>
    </row>
    <row r="866" spans="1:58" ht="13.2">
      <c r="A866" s="2"/>
      <c r="B866" s="2"/>
      <c r="C866" s="2"/>
      <c r="D866" s="2"/>
      <c r="E866" s="70"/>
      <c r="F866" s="64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E866"/>
      <c r="BF866"/>
    </row>
    <row r="867" spans="1:58" ht="13.2">
      <c r="A867" s="2"/>
      <c r="B867" s="2"/>
      <c r="C867" s="2"/>
      <c r="D867" s="2"/>
      <c r="E867" s="70"/>
      <c r="F867" s="64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E867"/>
      <c r="BF867"/>
    </row>
    <row r="868" spans="1:58" ht="13.2">
      <c r="A868" s="2"/>
      <c r="B868" s="2"/>
      <c r="C868" s="2"/>
      <c r="D868" s="2"/>
      <c r="E868" s="70"/>
      <c r="F868" s="64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E868"/>
      <c r="BF868"/>
    </row>
    <row r="869" spans="1:58" ht="13.2">
      <c r="A869" s="2"/>
      <c r="B869" s="2"/>
      <c r="C869" s="2"/>
      <c r="D869" s="2"/>
      <c r="E869" s="70"/>
      <c r="F869" s="64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E869"/>
      <c r="BF869"/>
    </row>
    <row r="870" spans="1:58" ht="13.2">
      <c r="A870" s="2"/>
      <c r="B870" s="2"/>
      <c r="C870" s="2"/>
      <c r="D870" s="2"/>
      <c r="E870" s="70"/>
      <c r="F870" s="64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E870"/>
      <c r="BF870"/>
    </row>
    <row r="871" spans="1:58" ht="13.2">
      <c r="A871" s="2"/>
      <c r="B871" s="2"/>
      <c r="C871" s="2"/>
      <c r="D871" s="2"/>
      <c r="E871" s="70"/>
      <c r="F871" s="64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E871"/>
      <c r="BF871"/>
    </row>
    <row r="872" spans="1:58" ht="13.2">
      <c r="A872" s="2"/>
      <c r="B872" s="2"/>
      <c r="C872" s="2"/>
      <c r="D872" s="2"/>
      <c r="E872" s="70"/>
      <c r="F872" s="64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E872"/>
      <c r="BF872"/>
    </row>
    <row r="873" spans="1:58" ht="13.2">
      <c r="A873" s="2"/>
      <c r="B873" s="2"/>
      <c r="C873" s="2"/>
      <c r="D873" s="2"/>
      <c r="E873" s="70"/>
      <c r="F873" s="64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E873"/>
      <c r="BF873"/>
    </row>
    <row r="874" spans="1:58" ht="13.2">
      <c r="A874" s="2"/>
      <c r="B874" s="2"/>
      <c r="C874" s="2"/>
      <c r="D874" s="2"/>
      <c r="E874" s="70"/>
      <c r="F874" s="64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E874"/>
      <c r="BF874"/>
    </row>
    <row r="875" spans="1:58" ht="13.2">
      <c r="A875" s="2"/>
      <c r="B875" s="2"/>
      <c r="C875" s="2"/>
      <c r="D875" s="2"/>
      <c r="E875" s="70"/>
      <c r="F875" s="64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E875"/>
      <c r="BF875"/>
    </row>
    <row r="876" spans="1:58" ht="13.2">
      <c r="A876" s="2"/>
      <c r="B876" s="2"/>
      <c r="C876" s="2"/>
      <c r="D876" s="2"/>
      <c r="E876" s="70"/>
      <c r="F876" s="64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E876"/>
      <c r="BF876"/>
    </row>
    <row r="877" spans="1:58" ht="13.2">
      <c r="A877" s="2"/>
      <c r="B877" s="2"/>
      <c r="C877" s="2"/>
      <c r="D877" s="2"/>
      <c r="E877" s="70"/>
      <c r="F877" s="64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E877"/>
      <c r="BF877"/>
    </row>
    <row r="878" spans="1:58" ht="13.2">
      <c r="A878" s="2"/>
      <c r="B878" s="2"/>
      <c r="C878" s="2"/>
      <c r="D878" s="2"/>
      <c r="E878" s="70"/>
      <c r="F878" s="64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E878"/>
      <c r="BF878"/>
    </row>
    <row r="879" spans="1:58" ht="13.2">
      <c r="A879" s="2"/>
      <c r="B879" s="2"/>
      <c r="C879" s="2"/>
      <c r="D879" s="2"/>
      <c r="E879" s="70"/>
      <c r="F879" s="64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E879"/>
      <c r="BF879"/>
    </row>
    <row r="880" spans="1:58" ht="13.2">
      <c r="A880" s="2"/>
      <c r="B880" s="2"/>
      <c r="C880" s="2"/>
      <c r="D880" s="2"/>
      <c r="E880" s="70"/>
      <c r="F880" s="64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E880"/>
      <c r="BF880"/>
    </row>
    <row r="881" spans="1:58" ht="13.2">
      <c r="A881" s="2"/>
      <c r="B881" s="2"/>
      <c r="C881" s="2"/>
      <c r="D881" s="2"/>
      <c r="E881" s="70"/>
      <c r="F881" s="64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E881"/>
      <c r="BF881"/>
    </row>
    <row r="882" spans="1:58" ht="13.2">
      <c r="A882" s="2"/>
      <c r="B882" s="2"/>
      <c r="C882" s="2"/>
      <c r="D882" s="2"/>
      <c r="E882" s="70"/>
      <c r="F882" s="64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E882"/>
      <c r="BF882"/>
    </row>
    <row r="883" spans="1:58" ht="13.2">
      <c r="A883" s="2"/>
      <c r="B883" s="2"/>
      <c r="C883" s="2"/>
      <c r="D883" s="2"/>
      <c r="E883" s="70"/>
      <c r="F883" s="64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E883"/>
      <c r="BF883"/>
    </row>
    <row r="884" spans="1:58" ht="13.2">
      <c r="A884" s="2"/>
      <c r="B884" s="2"/>
      <c r="C884" s="2"/>
      <c r="D884" s="2"/>
      <c r="E884" s="70"/>
      <c r="F884" s="64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E884"/>
      <c r="BF884"/>
    </row>
    <row r="885" spans="1:58" ht="13.2">
      <c r="A885" s="2"/>
      <c r="B885" s="2"/>
      <c r="C885" s="2"/>
      <c r="D885" s="2"/>
      <c r="E885" s="70"/>
      <c r="F885" s="64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E885"/>
      <c r="BF885"/>
    </row>
    <row r="886" spans="1:58" ht="13.2">
      <c r="A886" s="2"/>
      <c r="B886" s="2"/>
      <c r="C886" s="2"/>
      <c r="D886" s="2"/>
      <c r="E886" s="70"/>
      <c r="F886" s="64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E886"/>
      <c r="BF886"/>
    </row>
    <row r="887" spans="1:58" ht="13.2">
      <c r="A887" s="2"/>
      <c r="B887" s="2"/>
      <c r="C887" s="2"/>
      <c r="D887" s="2"/>
      <c r="E887" s="70"/>
      <c r="F887" s="64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E887"/>
      <c r="BF887"/>
    </row>
    <row r="888" spans="1:58" ht="15.75" customHeight="1">
      <c r="Z888" s="2"/>
      <c r="AA888" s="2"/>
      <c r="BE888"/>
      <c r="BF888"/>
    </row>
    <row r="889" spans="1:58" ht="15.75" customHeight="1">
      <c r="Z889" s="2"/>
      <c r="AA889" s="2"/>
      <c r="BE889"/>
      <c r="BF889"/>
    </row>
    <row r="890" spans="1:58" ht="15.75" customHeight="1">
      <c r="Z890" s="2"/>
      <c r="AA890" s="2"/>
      <c r="BE890"/>
      <c r="BF890"/>
    </row>
    <row r="891" spans="1:58" ht="15.75" customHeight="1">
      <c r="Z891" s="2"/>
      <c r="AA891" s="2"/>
      <c r="BE891"/>
      <c r="BF891"/>
    </row>
    <row r="892" spans="1:58" ht="15.75" customHeight="1">
      <c r="Z892" s="2"/>
      <c r="AA892" s="2"/>
      <c r="BE892"/>
      <c r="BF892"/>
    </row>
    <row r="893" spans="1:58" ht="15.75" customHeight="1">
      <c r="Z893" s="2"/>
      <c r="AA893" s="2"/>
      <c r="BE893"/>
      <c r="BF893"/>
    </row>
    <row r="894" spans="1:58" ht="15.75" customHeight="1">
      <c r="Z894" s="2"/>
      <c r="AA894" s="2"/>
      <c r="BE894"/>
      <c r="BF894"/>
    </row>
    <row r="895" spans="1:58" ht="15.75" customHeight="1">
      <c r="Z895" s="2"/>
      <c r="AA895" s="2"/>
      <c r="BE895"/>
      <c r="BF895"/>
    </row>
    <row r="896" spans="1:58" ht="15.75" customHeight="1">
      <c r="Z896" s="2"/>
      <c r="AA896" s="2"/>
      <c r="BE896"/>
      <c r="BF896"/>
    </row>
    <row r="897" spans="26:58" ht="15.75" customHeight="1">
      <c r="Z897" s="2"/>
      <c r="AA897" s="2"/>
      <c r="BE897"/>
      <c r="BF897"/>
    </row>
    <row r="898" spans="26:58" ht="15.75" customHeight="1">
      <c r="Z898" s="2"/>
      <c r="AA898" s="2"/>
      <c r="BE898"/>
      <c r="BF898"/>
    </row>
    <row r="899" spans="26:58" ht="15.75" customHeight="1">
      <c r="Z899" s="2"/>
      <c r="AA899" s="2"/>
      <c r="BE899"/>
      <c r="BF899"/>
    </row>
    <row r="900" spans="26:58" ht="15.75" customHeight="1">
      <c r="Z900" s="2"/>
      <c r="AA900" s="2"/>
      <c r="BE900"/>
      <c r="BF900"/>
    </row>
    <row r="901" spans="26:58" ht="15.75" customHeight="1">
      <c r="Z901" s="2"/>
      <c r="AA901" s="2"/>
      <c r="BE901"/>
      <c r="BF901"/>
    </row>
    <row r="902" spans="26:58" ht="15.75" customHeight="1">
      <c r="Z902" s="2"/>
      <c r="AA902" s="2"/>
      <c r="BE902"/>
      <c r="BF902"/>
    </row>
    <row r="903" spans="26:58" ht="15.75" customHeight="1">
      <c r="Z903" s="2"/>
      <c r="AA903" s="2"/>
      <c r="BE903"/>
      <c r="BF903"/>
    </row>
    <row r="904" spans="26:58" ht="15.75" customHeight="1">
      <c r="Z904" s="2"/>
      <c r="AA904" s="2"/>
      <c r="BE904"/>
      <c r="BF904"/>
    </row>
    <row r="905" spans="26:58" ht="15.75" customHeight="1">
      <c r="Z905" s="2"/>
      <c r="AA905" s="2"/>
      <c r="BE905"/>
      <c r="BF905"/>
    </row>
    <row r="906" spans="26:58" ht="15.75" customHeight="1">
      <c r="Z906" s="2"/>
      <c r="AA906" s="2"/>
      <c r="BE906"/>
      <c r="BF906"/>
    </row>
    <row r="907" spans="26:58" ht="15.75" customHeight="1">
      <c r="Z907" s="2"/>
      <c r="AA907" s="2"/>
      <c r="BE907"/>
      <c r="BF907"/>
    </row>
    <row r="908" spans="26:58" ht="15.75" customHeight="1">
      <c r="Z908" s="2"/>
      <c r="AA908" s="2"/>
      <c r="BE908"/>
      <c r="BF908"/>
    </row>
    <row r="909" spans="26:58" ht="15.75" customHeight="1">
      <c r="Z909" s="2"/>
      <c r="AA909" s="2"/>
      <c r="BE909"/>
      <c r="BF909"/>
    </row>
    <row r="910" spans="26:58" ht="15.75" customHeight="1">
      <c r="Z910" s="2"/>
      <c r="AA910" s="2"/>
      <c r="BE910"/>
      <c r="BF910"/>
    </row>
    <row r="911" spans="26:58" ht="15.75" customHeight="1">
      <c r="Z911" s="2"/>
      <c r="AA911" s="2"/>
      <c r="BE911"/>
      <c r="BF911"/>
    </row>
    <row r="912" spans="26:58" ht="15.75" customHeight="1">
      <c r="Z912" s="2"/>
      <c r="AA912" s="2"/>
      <c r="BE912"/>
      <c r="BF912"/>
    </row>
    <row r="913" spans="26:58" ht="15.75" customHeight="1">
      <c r="Z913" s="2"/>
      <c r="AA913" s="2"/>
      <c r="BE913"/>
      <c r="BF913"/>
    </row>
    <row r="914" spans="26:58" ht="15.75" customHeight="1">
      <c r="Z914" s="2"/>
      <c r="AA914" s="2"/>
      <c r="BE914"/>
      <c r="BF914"/>
    </row>
    <row r="915" spans="26:58" ht="15.75" customHeight="1">
      <c r="Z915" s="2"/>
      <c r="AA915" s="2"/>
      <c r="BE915"/>
      <c r="BF915"/>
    </row>
    <row r="916" spans="26:58" ht="15.75" customHeight="1">
      <c r="Z916" s="2"/>
      <c r="AA916" s="2"/>
      <c r="BE916"/>
      <c r="BF916"/>
    </row>
    <row r="917" spans="26:58" ht="15.75" customHeight="1">
      <c r="Z917" s="2"/>
      <c r="AA917" s="2"/>
      <c r="BE917"/>
      <c r="BF917"/>
    </row>
    <row r="918" spans="26:58" ht="15.75" customHeight="1">
      <c r="Z918" s="2"/>
      <c r="AA918" s="2"/>
      <c r="BE918"/>
      <c r="BF918"/>
    </row>
    <row r="919" spans="26:58" ht="15.75" customHeight="1">
      <c r="Z919" s="2"/>
      <c r="AA919" s="2"/>
      <c r="BE919"/>
      <c r="BF919"/>
    </row>
    <row r="920" spans="26:58" ht="15.75" customHeight="1">
      <c r="Z920" s="2"/>
      <c r="AA920" s="2"/>
      <c r="BE920"/>
      <c r="BF920"/>
    </row>
    <row r="921" spans="26:58" ht="15.75" customHeight="1">
      <c r="Z921" s="2"/>
      <c r="AA921" s="2"/>
      <c r="BE921"/>
      <c r="BF921"/>
    </row>
    <row r="922" spans="26:58" ht="15.75" customHeight="1">
      <c r="Z922" s="2"/>
      <c r="AA922" s="2"/>
      <c r="BE922"/>
      <c r="BF922"/>
    </row>
    <row r="923" spans="26:58" ht="15.75" customHeight="1">
      <c r="Z923" s="2"/>
      <c r="AA923" s="2"/>
      <c r="BE923"/>
      <c r="BF923"/>
    </row>
    <row r="924" spans="26:58" ht="15.75" customHeight="1">
      <c r="Z924" s="2"/>
      <c r="AA924" s="2"/>
      <c r="BE924"/>
      <c r="BF924"/>
    </row>
    <row r="925" spans="26:58" ht="15.75" customHeight="1">
      <c r="Z925" s="2"/>
      <c r="AA925" s="2"/>
      <c r="BE925"/>
      <c r="BF925"/>
    </row>
    <row r="926" spans="26:58" ht="15.75" customHeight="1">
      <c r="Z926" s="2"/>
      <c r="AA926" s="2"/>
      <c r="BE926"/>
      <c r="BF926"/>
    </row>
    <row r="927" spans="26:58" ht="15.75" customHeight="1">
      <c r="Z927" s="2"/>
      <c r="AA927" s="2"/>
      <c r="BE927"/>
      <c r="BF927"/>
    </row>
    <row r="928" spans="26:58" ht="15.75" customHeight="1">
      <c r="Z928" s="2"/>
      <c r="AA928" s="2"/>
      <c r="BE928"/>
      <c r="BF928"/>
    </row>
    <row r="929" spans="26:58" ht="15.75" customHeight="1">
      <c r="Z929" s="2"/>
      <c r="AA929" s="2"/>
      <c r="BE929"/>
      <c r="BF929"/>
    </row>
    <row r="930" spans="26:58" ht="15.75" customHeight="1">
      <c r="Z930" s="2"/>
      <c r="AA930" s="2"/>
      <c r="BE930"/>
      <c r="BF930"/>
    </row>
    <row r="931" spans="26:58" ht="15.75" customHeight="1">
      <c r="Z931" s="2"/>
      <c r="AA931" s="2"/>
      <c r="BE931"/>
      <c r="BF931"/>
    </row>
    <row r="932" spans="26:58" ht="15.75" customHeight="1">
      <c r="Z932" s="2"/>
      <c r="AA932" s="2"/>
      <c r="BE932"/>
      <c r="BF932"/>
    </row>
    <row r="933" spans="26:58" ht="15.75" customHeight="1">
      <c r="Z933" s="2"/>
      <c r="AA933" s="2"/>
      <c r="BE933"/>
      <c r="BF933"/>
    </row>
    <row r="934" spans="26:58" ht="15.75" customHeight="1">
      <c r="Z934" s="2"/>
      <c r="AA934" s="2"/>
      <c r="BE934"/>
      <c r="BF934"/>
    </row>
    <row r="935" spans="26:58" ht="15.75" customHeight="1">
      <c r="Z935" s="2"/>
      <c r="AA935" s="2"/>
      <c r="BE935"/>
      <c r="BF935"/>
    </row>
    <row r="936" spans="26:58" ht="15.75" customHeight="1">
      <c r="Z936" s="2"/>
      <c r="AA936" s="2"/>
      <c r="BE936"/>
      <c r="BF936"/>
    </row>
    <row r="937" spans="26:58" ht="15.75" customHeight="1">
      <c r="Z937" s="2"/>
      <c r="AA937" s="2"/>
      <c r="BE937"/>
      <c r="BF937"/>
    </row>
    <row r="938" spans="26:58" ht="15.75" customHeight="1">
      <c r="Z938" s="2"/>
      <c r="AA938" s="2"/>
      <c r="BE938"/>
      <c r="BF938"/>
    </row>
    <row r="939" spans="26:58" ht="15.75" customHeight="1">
      <c r="Z939" s="2"/>
      <c r="AA939" s="2"/>
      <c r="BE939"/>
      <c r="BF939"/>
    </row>
    <row r="940" spans="26:58" ht="15.75" customHeight="1">
      <c r="Z940" s="2"/>
      <c r="AA940" s="2"/>
      <c r="BE940"/>
      <c r="BF940"/>
    </row>
    <row r="941" spans="26:58" ht="15.75" customHeight="1">
      <c r="Z941" s="2"/>
      <c r="AA941" s="2"/>
      <c r="BE941"/>
      <c r="BF941"/>
    </row>
    <row r="942" spans="26:58" ht="15.75" customHeight="1">
      <c r="Z942" s="2"/>
      <c r="AA942" s="2"/>
      <c r="BE942"/>
      <c r="BF942"/>
    </row>
    <row r="943" spans="26:58" ht="15.75" customHeight="1">
      <c r="Z943" s="2"/>
      <c r="AA943" s="2"/>
      <c r="BE943"/>
      <c r="BF943"/>
    </row>
    <row r="944" spans="26:58" ht="15.75" customHeight="1">
      <c r="Z944" s="2"/>
      <c r="AA944" s="2"/>
      <c r="BE944"/>
      <c r="BF944"/>
    </row>
    <row r="945" spans="26:58" ht="15.75" customHeight="1">
      <c r="Z945" s="2"/>
      <c r="AA945" s="2"/>
      <c r="BE945"/>
      <c r="BF945"/>
    </row>
    <row r="946" spans="26:58" ht="15.75" customHeight="1">
      <c r="Z946" s="2"/>
      <c r="AA946" s="2"/>
      <c r="BE946"/>
      <c r="BF946"/>
    </row>
    <row r="947" spans="26:58" ht="15.75" customHeight="1">
      <c r="Z947" s="2"/>
      <c r="AA947" s="2"/>
      <c r="BE947"/>
      <c r="BF947"/>
    </row>
    <row r="948" spans="26:58" ht="15.75" customHeight="1">
      <c r="Z948" s="2"/>
      <c r="AA948" s="2"/>
      <c r="BE948"/>
      <c r="BF948"/>
    </row>
    <row r="949" spans="26:58" ht="15.75" customHeight="1">
      <c r="Z949" s="2"/>
      <c r="AA949" s="2"/>
      <c r="BE949"/>
      <c r="BF949"/>
    </row>
    <row r="950" spans="26:58" ht="15.75" customHeight="1">
      <c r="Z950" s="2"/>
      <c r="AA950" s="2"/>
      <c r="BE950"/>
      <c r="BF950"/>
    </row>
    <row r="951" spans="26:58" ht="15.75" customHeight="1">
      <c r="Z951" s="2"/>
      <c r="AA951" s="2"/>
      <c r="BE951"/>
      <c r="BF951"/>
    </row>
    <row r="952" spans="26:58" ht="15.75" customHeight="1">
      <c r="Z952" s="2"/>
      <c r="AA952" s="2"/>
      <c r="BE952"/>
      <c r="BF952"/>
    </row>
    <row r="953" spans="26:58" ht="15.75" customHeight="1">
      <c r="Z953" s="2"/>
      <c r="AA953" s="2"/>
      <c r="BE953"/>
      <c r="BF953"/>
    </row>
    <row r="954" spans="26:58" ht="15.75" customHeight="1">
      <c r="Z954" s="2"/>
      <c r="AA954" s="2"/>
      <c r="BE954"/>
      <c r="BF954"/>
    </row>
    <row r="955" spans="26:58" ht="15.75" customHeight="1">
      <c r="Z955" s="2"/>
      <c r="AA955" s="2"/>
      <c r="BE955"/>
      <c r="BF955"/>
    </row>
    <row r="956" spans="26:58" ht="15.75" customHeight="1">
      <c r="Z956" s="2"/>
      <c r="AA956" s="2"/>
      <c r="BE956"/>
      <c r="BF956"/>
    </row>
    <row r="957" spans="26:58" ht="15.75" customHeight="1">
      <c r="Z957" s="2"/>
      <c r="AA957" s="2"/>
      <c r="BE957"/>
      <c r="BF957"/>
    </row>
    <row r="958" spans="26:58" ht="15.75" customHeight="1">
      <c r="Z958" s="2"/>
      <c r="AA958" s="2"/>
      <c r="BE958"/>
      <c r="BF958"/>
    </row>
    <row r="959" spans="26:58" ht="15.75" customHeight="1">
      <c r="Z959" s="2"/>
      <c r="AA959" s="2"/>
      <c r="BE959"/>
      <c r="BF959"/>
    </row>
    <row r="960" spans="26:58" ht="15.75" customHeight="1">
      <c r="Z960" s="2"/>
      <c r="AA960" s="2"/>
      <c r="BE960"/>
      <c r="BF960"/>
    </row>
    <row r="961" spans="26:58" ht="15.75" customHeight="1">
      <c r="Z961" s="2"/>
      <c r="AA961" s="2"/>
      <c r="BE961"/>
      <c r="BF961"/>
    </row>
    <row r="962" spans="26:58" ht="15.75" customHeight="1">
      <c r="Z962" s="2"/>
      <c r="AA962" s="2"/>
      <c r="BE962"/>
      <c r="BF962"/>
    </row>
    <row r="963" spans="26:58" ht="15.75" customHeight="1">
      <c r="Z963" s="2"/>
      <c r="AA963" s="2"/>
      <c r="BE963"/>
      <c r="BF963"/>
    </row>
    <row r="964" spans="26:58" ht="15.75" customHeight="1">
      <c r="Z964" s="2"/>
      <c r="AA964" s="2"/>
      <c r="BE964"/>
      <c r="BF964"/>
    </row>
    <row r="965" spans="26:58" ht="15.75" customHeight="1">
      <c r="Z965" s="2"/>
      <c r="AA965" s="2"/>
      <c r="BE965"/>
      <c r="BF965"/>
    </row>
    <row r="966" spans="26:58" ht="15.75" customHeight="1">
      <c r="Z966" s="2"/>
      <c r="AA966" s="2"/>
      <c r="BE966"/>
      <c r="BF966"/>
    </row>
    <row r="967" spans="26:58" ht="15.75" customHeight="1">
      <c r="Z967" s="2"/>
      <c r="AA967" s="2"/>
      <c r="BE967"/>
      <c r="BF967"/>
    </row>
    <row r="968" spans="26:58" ht="15.75" customHeight="1">
      <c r="Z968" s="2"/>
      <c r="AA968" s="2"/>
      <c r="BE968"/>
      <c r="BF968"/>
    </row>
    <row r="969" spans="26:58" ht="15.75" customHeight="1">
      <c r="Z969" s="2"/>
      <c r="AA969" s="2"/>
      <c r="BE969"/>
      <c r="BF969"/>
    </row>
    <row r="970" spans="26:58" ht="15.75" customHeight="1">
      <c r="Z970" s="2"/>
      <c r="AA970" s="2"/>
      <c r="BE970"/>
      <c r="BF970"/>
    </row>
    <row r="971" spans="26:58" ht="15.75" customHeight="1">
      <c r="Z971" s="2"/>
      <c r="AA971" s="2"/>
      <c r="BE971"/>
      <c r="BF971"/>
    </row>
    <row r="972" spans="26:58" ht="15.75" customHeight="1">
      <c r="Z972" s="2"/>
      <c r="AA972" s="2"/>
      <c r="BE972"/>
      <c r="BF972"/>
    </row>
    <row r="973" spans="26:58" ht="15.75" customHeight="1">
      <c r="Z973" s="2"/>
      <c r="AA973" s="2"/>
      <c r="BE973"/>
      <c r="BF973"/>
    </row>
    <row r="974" spans="26:58" ht="15.75" customHeight="1">
      <c r="Z974" s="2"/>
      <c r="AA974" s="2"/>
      <c r="BE974"/>
      <c r="BF974"/>
    </row>
    <row r="975" spans="26:58" ht="15.75" customHeight="1">
      <c r="Z975" s="2"/>
      <c r="AA975" s="2"/>
      <c r="BE975"/>
      <c r="BF975"/>
    </row>
    <row r="976" spans="26:58" ht="15.75" customHeight="1">
      <c r="Z976" s="2"/>
      <c r="AA976" s="2"/>
      <c r="BE976"/>
      <c r="BF976"/>
    </row>
    <row r="977" spans="26:58" ht="15.75" customHeight="1">
      <c r="Z977" s="2"/>
      <c r="AA977" s="2"/>
      <c r="BE977"/>
      <c r="BF977"/>
    </row>
    <row r="978" spans="26:58" ht="15.75" customHeight="1">
      <c r="Z978" s="2"/>
      <c r="AA978" s="2"/>
      <c r="BE978"/>
      <c r="BF978"/>
    </row>
    <row r="979" spans="26:58" ht="15.75" customHeight="1">
      <c r="Z979" s="2"/>
      <c r="AA979" s="2"/>
      <c r="BE979"/>
      <c r="BF979"/>
    </row>
    <row r="980" spans="26:58" ht="15.75" customHeight="1">
      <c r="Z980" s="2"/>
      <c r="AA980" s="2"/>
      <c r="BE980"/>
      <c r="BF980"/>
    </row>
    <row r="981" spans="26:58" ht="15.75" customHeight="1">
      <c r="Z981" s="2"/>
      <c r="AA981" s="2"/>
      <c r="BE981"/>
      <c r="BF981"/>
    </row>
    <row r="982" spans="26:58" ht="15.75" customHeight="1">
      <c r="Z982" s="2"/>
      <c r="AA982" s="2"/>
      <c r="BE982"/>
      <c r="BF982"/>
    </row>
    <row r="983" spans="26:58" ht="15.75" customHeight="1">
      <c r="Z983" s="2"/>
      <c r="AA983" s="2"/>
      <c r="BE983"/>
      <c r="BF983"/>
    </row>
    <row r="984" spans="26:58" ht="15.75" customHeight="1">
      <c r="Z984" s="2"/>
      <c r="AA984" s="2"/>
      <c r="BE984"/>
      <c r="BF984"/>
    </row>
    <row r="985" spans="26:58" ht="15.75" customHeight="1">
      <c r="Z985" s="2"/>
      <c r="AA985" s="2"/>
      <c r="BE985"/>
      <c r="BF985"/>
    </row>
    <row r="986" spans="26:58" ht="15.75" customHeight="1">
      <c r="Z986" s="2"/>
      <c r="AA986" s="2"/>
      <c r="BE986"/>
      <c r="BF986"/>
    </row>
    <row r="987" spans="26:58" ht="15.75" customHeight="1">
      <c r="Z987" s="2"/>
      <c r="AA987" s="2"/>
      <c r="BE987"/>
      <c r="BF987"/>
    </row>
    <row r="988" spans="26:58" ht="15.75" customHeight="1">
      <c r="Z988" s="2"/>
      <c r="AA988" s="2"/>
      <c r="BE988"/>
      <c r="BF988"/>
    </row>
    <row r="989" spans="26:58" ht="15.75" customHeight="1">
      <c r="Z989" s="2"/>
      <c r="AA989" s="2"/>
      <c r="BE989"/>
      <c r="BF989"/>
    </row>
    <row r="990" spans="26:58" ht="15.75" customHeight="1">
      <c r="Z990" s="2"/>
      <c r="AA990" s="2"/>
      <c r="BE990"/>
      <c r="BF990"/>
    </row>
    <row r="991" spans="26:58" ht="15.75" customHeight="1">
      <c r="Z991" s="2"/>
      <c r="AA991" s="2"/>
      <c r="BE991"/>
      <c r="BF991"/>
    </row>
    <row r="992" spans="26:58" ht="15.75" customHeight="1">
      <c r="Z992" s="2"/>
      <c r="AA992" s="2"/>
      <c r="BE992"/>
      <c r="BF992"/>
    </row>
    <row r="993" spans="26:58" ht="15.75" customHeight="1">
      <c r="Z993" s="2"/>
      <c r="AA993" s="2"/>
      <c r="BE993"/>
      <c r="BF993"/>
    </row>
    <row r="994" spans="26:58" ht="15.75" customHeight="1">
      <c r="Z994" s="2"/>
      <c r="AA994" s="2"/>
      <c r="BE994"/>
      <c r="BF994"/>
    </row>
    <row r="995" spans="26:58" ht="15.75" customHeight="1">
      <c r="Z995" s="2"/>
      <c r="AA995" s="2"/>
      <c r="BE995"/>
      <c r="BF995"/>
    </row>
    <row r="996" spans="26:58" ht="15.75" customHeight="1">
      <c r="Z996" s="2"/>
      <c r="AA996" s="2"/>
      <c r="BE996"/>
      <c r="BF996"/>
    </row>
    <row r="997" spans="26:58" ht="15.75" customHeight="1">
      <c r="Z997" s="2"/>
      <c r="AA997" s="2"/>
      <c r="BE997"/>
      <c r="BF997"/>
    </row>
    <row r="998" spans="26:58" ht="15.75" customHeight="1">
      <c r="Z998" s="2"/>
      <c r="AA998" s="2"/>
      <c r="BE998"/>
      <c r="BF998"/>
    </row>
    <row r="999" spans="26:58" ht="15.75" customHeight="1">
      <c r="Z999" s="2"/>
      <c r="AA999" s="2"/>
      <c r="BE999"/>
      <c r="BF999"/>
    </row>
    <row r="1000" spans="26:58" ht="15.75" customHeight="1">
      <c r="Z1000" s="2"/>
      <c r="AA1000" s="2"/>
      <c r="BE1000"/>
      <c r="BF1000"/>
    </row>
    <row r="1001" spans="26:58" ht="15.75" customHeight="1">
      <c r="Z1001" s="2"/>
      <c r="AA1001" s="2"/>
      <c r="BE1001"/>
      <c r="BF1001"/>
    </row>
    <row r="1002" spans="26:58" ht="15.75" customHeight="1">
      <c r="Z1002" s="2"/>
      <c r="AA1002" s="2"/>
      <c r="BE1002"/>
      <c r="BF1002"/>
    </row>
    <row r="1003" spans="26:58" ht="15.75" customHeight="1">
      <c r="Z1003" s="2"/>
      <c r="AA1003" s="2"/>
      <c r="BE1003"/>
      <c r="BF1003"/>
    </row>
    <row r="1004" spans="26:58" ht="15.75" customHeight="1">
      <c r="Z1004" s="2"/>
      <c r="AA1004" s="2"/>
      <c r="BE1004"/>
      <c r="BF1004"/>
    </row>
    <row r="1005" spans="26:58" ht="15.75" customHeight="1">
      <c r="Z1005" s="2"/>
      <c r="AA1005" s="2"/>
      <c r="BE1005"/>
      <c r="BF1005"/>
    </row>
    <row r="1006" spans="26:58" ht="15.75" customHeight="1">
      <c r="Z1006" s="2"/>
      <c r="AA1006" s="2"/>
      <c r="BE1006"/>
      <c r="BF1006"/>
    </row>
    <row r="1007" spans="26:58" ht="15.75" customHeight="1">
      <c r="Z1007" s="2"/>
      <c r="AA1007" s="2"/>
      <c r="BE1007"/>
      <c r="BF1007"/>
    </row>
    <row r="1008" spans="26:58" ht="15.75" customHeight="1">
      <c r="Z1008" s="2"/>
      <c r="AA1008" s="2"/>
      <c r="BE1008"/>
      <c r="BF1008"/>
    </row>
    <row r="1009" spans="26:58" ht="15.75" customHeight="1">
      <c r="Z1009" s="2"/>
      <c r="AA1009" s="2"/>
      <c r="BE1009"/>
      <c r="BF1009"/>
    </row>
    <row r="1010" spans="26:58" ht="15.75" customHeight="1">
      <c r="Z1010" s="2"/>
      <c r="AA1010" s="2"/>
      <c r="BE1010"/>
      <c r="BF1010"/>
    </row>
    <row r="1011" spans="26:58" ht="15.75" customHeight="1">
      <c r="Z1011" s="2"/>
      <c r="AA1011" s="2"/>
      <c r="BE1011"/>
      <c r="BF1011"/>
    </row>
    <row r="1012" spans="26:58" ht="15.75" customHeight="1">
      <c r="Z1012" s="2"/>
      <c r="AA1012" s="2"/>
      <c r="BE1012"/>
      <c r="BF1012"/>
    </row>
    <row r="1013" spans="26:58" ht="15.75" customHeight="1">
      <c r="Z1013" s="2"/>
      <c r="AA1013" s="2"/>
      <c r="BE1013"/>
      <c r="BF1013"/>
    </row>
    <row r="1014" spans="26:58" ht="15.75" customHeight="1">
      <c r="Z1014" s="2"/>
      <c r="AA1014" s="2"/>
      <c r="BE1014"/>
      <c r="BF1014"/>
    </row>
    <row r="1015" spans="26:58" ht="15.75" customHeight="1">
      <c r="Z1015" s="2"/>
      <c r="AA1015" s="2"/>
      <c r="BE1015"/>
      <c r="BF1015"/>
    </row>
    <row r="1016" spans="26:58" ht="15.75" customHeight="1">
      <c r="Z1016" s="2"/>
      <c r="AA1016" s="2"/>
      <c r="BE1016"/>
      <c r="BF1016"/>
    </row>
    <row r="1017" spans="26:58" ht="15.75" customHeight="1">
      <c r="Z1017" s="2"/>
      <c r="AA1017" s="2"/>
      <c r="BE1017"/>
      <c r="BF1017"/>
    </row>
    <row r="1018" spans="26:58" ht="15.75" customHeight="1">
      <c r="Z1018" s="2"/>
      <c r="AA1018" s="2"/>
      <c r="BE1018"/>
      <c r="BF1018"/>
    </row>
    <row r="1019" spans="26:58" ht="15.75" customHeight="1">
      <c r="Z1019" s="2"/>
      <c r="AA1019" s="2"/>
      <c r="BE1019"/>
      <c r="BF1019"/>
    </row>
    <row r="1020" spans="26:58" ht="15.75" customHeight="1">
      <c r="Z1020" s="2"/>
      <c r="AA1020" s="2"/>
      <c r="BE1020"/>
      <c r="BF1020"/>
    </row>
    <row r="1021" spans="26:58" ht="15.75" customHeight="1">
      <c r="Z1021" s="2"/>
      <c r="AA1021" s="2"/>
      <c r="BE1021"/>
      <c r="BF1021"/>
    </row>
    <row r="1022" spans="26:58" ht="15.75" customHeight="1">
      <c r="Z1022" s="2"/>
      <c r="AA1022" s="2"/>
      <c r="BE1022"/>
      <c r="BF1022"/>
    </row>
    <row r="1023" spans="26:58" ht="15.75" customHeight="1">
      <c r="Z1023" s="2"/>
      <c r="AA1023" s="2"/>
      <c r="BE1023"/>
      <c r="BF1023"/>
    </row>
    <row r="1024" spans="26:58" ht="15.75" customHeight="1">
      <c r="Z1024" s="2"/>
      <c r="AA1024" s="2"/>
      <c r="BE1024"/>
      <c r="BF1024"/>
    </row>
    <row r="1025" spans="26:58" ht="15.75" customHeight="1">
      <c r="Z1025" s="2"/>
      <c r="AA1025" s="2"/>
      <c r="BE1025"/>
      <c r="BF1025"/>
    </row>
    <row r="1026" spans="26:58" ht="15.75" customHeight="1">
      <c r="Z1026" s="2"/>
      <c r="AA1026" s="2"/>
      <c r="BE1026"/>
      <c r="BF1026"/>
    </row>
    <row r="1027" spans="26:58" ht="15.75" customHeight="1">
      <c r="Z1027" s="2"/>
      <c r="AA1027" s="2"/>
      <c r="BE1027"/>
      <c r="BF1027"/>
    </row>
    <row r="1028" spans="26:58" ht="15.75" customHeight="1">
      <c r="Z1028" s="2"/>
      <c r="AA1028" s="2"/>
      <c r="BE1028"/>
      <c r="BF1028"/>
    </row>
    <row r="1029" spans="26:58" ht="15.75" customHeight="1">
      <c r="Z1029" s="2"/>
      <c r="AA1029" s="2"/>
      <c r="BE1029"/>
      <c r="BF1029"/>
    </row>
    <row r="1030" spans="26:58" ht="15.75" customHeight="1">
      <c r="Z1030" s="2"/>
      <c r="AA1030" s="2"/>
      <c r="BE1030"/>
      <c r="BF1030"/>
    </row>
    <row r="1031" spans="26:58" ht="15.75" customHeight="1">
      <c r="Z1031" s="2"/>
      <c r="AA1031" s="2"/>
      <c r="BE1031"/>
      <c r="BF1031"/>
    </row>
    <row r="1032" spans="26:58" ht="15.75" customHeight="1">
      <c r="Z1032" s="2"/>
      <c r="AA1032" s="2"/>
      <c r="BE1032"/>
      <c r="BF1032"/>
    </row>
    <row r="1033" spans="26:58" ht="15.75" customHeight="1">
      <c r="Z1033" s="2"/>
      <c r="AA1033" s="2"/>
      <c r="BE1033"/>
      <c r="BF1033"/>
    </row>
    <row r="1034" spans="26:58" ht="15.75" customHeight="1">
      <c r="Z1034" s="2"/>
      <c r="AA1034" s="2"/>
      <c r="BE1034"/>
      <c r="BF1034"/>
    </row>
    <row r="1035" spans="26:58" ht="15.75" customHeight="1">
      <c r="Z1035" s="2"/>
      <c r="AA1035" s="2"/>
      <c r="BE1035"/>
      <c r="BF1035"/>
    </row>
    <row r="1036" spans="26:58" ht="15.75" customHeight="1">
      <c r="Z1036" s="2"/>
      <c r="AA1036" s="2"/>
      <c r="BE1036"/>
      <c r="BF1036"/>
    </row>
    <row r="1037" spans="26:58" ht="15.75" customHeight="1">
      <c r="Z1037" s="2"/>
      <c r="AA1037" s="2"/>
      <c r="BE1037"/>
      <c r="BF1037"/>
    </row>
    <row r="1038" spans="26:58" ht="15.75" customHeight="1">
      <c r="Z1038" s="2"/>
      <c r="AA1038" s="2"/>
      <c r="BE1038"/>
      <c r="BF1038"/>
    </row>
    <row r="1039" spans="26:58" ht="15.75" customHeight="1">
      <c r="Z1039" s="2"/>
      <c r="AA1039" s="2"/>
      <c r="BE1039"/>
      <c r="BF1039"/>
    </row>
    <row r="1040" spans="26:58" ht="15.75" customHeight="1">
      <c r="Z1040" s="2"/>
      <c r="AA1040" s="2"/>
      <c r="BE1040"/>
      <c r="BF1040"/>
    </row>
    <row r="1041" spans="26:58" ht="15.75" customHeight="1">
      <c r="Z1041" s="2"/>
      <c r="AA1041" s="2"/>
      <c r="BE1041"/>
      <c r="BF1041"/>
    </row>
    <row r="1042" spans="26:58" ht="15.75" customHeight="1">
      <c r="Z1042" s="2"/>
      <c r="AA1042" s="2"/>
      <c r="BE1042"/>
      <c r="BF1042"/>
    </row>
    <row r="1043" spans="26:58" ht="15.75" customHeight="1">
      <c r="Z1043" s="2"/>
      <c r="AA1043" s="2"/>
      <c r="BE1043"/>
      <c r="BF1043"/>
    </row>
    <row r="1044" spans="26:58" ht="15.75" customHeight="1">
      <c r="Z1044" s="2"/>
      <c r="AA1044" s="2"/>
      <c r="BE1044"/>
      <c r="BF1044"/>
    </row>
    <row r="1045" spans="26:58" ht="15.75" customHeight="1">
      <c r="Z1045" s="2"/>
      <c r="AA1045" s="2"/>
      <c r="BE1045"/>
      <c r="BF1045"/>
    </row>
    <row r="1046" spans="26:58" ht="15.75" customHeight="1">
      <c r="Z1046" s="2"/>
      <c r="AA1046" s="2"/>
      <c r="BE1046"/>
      <c r="BF1046"/>
    </row>
    <row r="1047" spans="26:58" ht="15.75" customHeight="1">
      <c r="Z1047" s="2"/>
      <c r="AA1047" s="2"/>
      <c r="BE1047"/>
      <c r="BF1047"/>
    </row>
    <row r="1048" spans="26:58" ht="15.75" customHeight="1">
      <c r="Z1048" s="2"/>
      <c r="AA1048" s="2"/>
      <c r="BE1048"/>
      <c r="BF1048"/>
    </row>
    <row r="1049" spans="26:58" ht="15.75" customHeight="1">
      <c r="Z1049" s="2"/>
      <c r="AA1049" s="2"/>
      <c r="BE1049"/>
      <c r="BF1049"/>
    </row>
    <row r="1050" spans="26:58" ht="15.75" customHeight="1">
      <c r="Z1050" s="2"/>
      <c r="AA1050" s="2"/>
      <c r="BE1050"/>
      <c r="BF1050"/>
    </row>
    <row r="1051" spans="26:58" ht="15.75" customHeight="1">
      <c r="Z1051" s="2"/>
      <c r="AA1051" s="2"/>
      <c r="BE1051"/>
      <c r="BF1051"/>
    </row>
    <row r="1052" spans="26:58" ht="15.75" customHeight="1">
      <c r="Z1052" s="2"/>
      <c r="AA1052" s="2"/>
      <c r="BE1052"/>
      <c r="BF1052"/>
    </row>
    <row r="1053" spans="26:58" ht="15.75" customHeight="1">
      <c r="Z1053" s="2"/>
      <c r="AA1053" s="2"/>
      <c r="BE1053"/>
      <c r="BF1053"/>
    </row>
    <row r="1054" spans="26:58" ht="15.75" customHeight="1">
      <c r="Z1054" s="2"/>
      <c r="AA1054" s="2"/>
      <c r="BE1054"/>
      <c r="BF1054"/>
    </row>
    <row r="1055" spans="26:58" ht="15.75" customHeight="1">
      <c r="Z1055" s="2"/>
      <c r="AA1055" s="2"/>
      <c r="BE1055"/>
      <c r="BF1055"/>
    </row>
    <row r="1056" spans="26:58" ht="15.75" customHeight="1">
      <c r="Z1056" s="2"/>
      <c r="AA1056" s="2"/>
      <c r="BE1056"/>
      <c r="BF1056"/>
    </row>
    <row r="1057" spans="26:58" ht="15.75" customHeight="1">
      <c r="Z1057" s="2"/>
      <c r="AA1057" s="2"/>
      <c r="BE1057"/>
      <c r="BF1057"/>
    </row>
    <row r="1058" spans="26:58" ht="15.75" customHeight="1">
      <c r="Z1058" s="2"/>
      <c r="AA1058" s="2"/>
      <c r="BE1058"/>
      <c r="BF1058"/>
    </row>
    <row r="1059" spans="26:58" ht="15.75" customHeight="1">
      <c r="Z1059" s="2"/>
      <c r="AA1059" s="2"/>
      <c r="BE1059"/>
      <c r="BF1059"/>
    </row>
    <row r="1060" spans="26:58" ht="15.75" customHeight="1">
      <c r="Z1060" s="2"/>
      <c r="AA1060" s="2"/>
      <c r="BE1060"/>
      <c r="BF1060"/>
    </row>
    <row r="1061" spans="26:58" ht="15.75" customHeight="1">
      <c r="Z1061" s="2"/>
      <c r="AA1061" s="2"/>
      <c r="BE1061"/>
      <c r="BF1061"/>
    </row>
    <row r="1062" spans="26:58" ht="15.75" customHeight="1">
      <c r="Z1062" s="2"/>
      <c r="AA1062" s="2"/>
      <c r="BE1062"/>
      <c r="BF1062"/>
    </row>
    <row r="1063" spans="26:58" ht="15.75" customHeight="1">
      <c r="Z1063" s="2"/>
      <c r="AA1063" s="2"/>
      <c r="BE1063"/>
      <c r="BF1063"/>
    </row>
    <row r="1064" spans="26:58" ht="15.75" customHeight="1">
      <c r="Z1064" s="2"/>
      <c r="AA1064" s="2"/>
      <c r="BE1064"/>
      <c r="BF1064"/>
    </row>
    <row r="1065" spans="26:58" ht="15.75" customHeight="1">
      <c r="Z1065" s="2"/>
      <c r="AA1065" s="2"/>
      <c r="BE1065"/>
      <c r="BF1065"/>
    </row>
    <row r="1066" spans="26:58" ht="15.75" customHeight="1">
      <c r="Z1066" s="2"/>
      <c r="AA1066" s="2"/>
      <c r="BE1066"/>
      <c r="BF1066"/>
    </row>
    <row r="1067" spans="26:58" ht="15.75" customHeight="1">
      <c r="Z1067" s="2"/>
      <c r="AA1067" s="2"/>
      <c r="BE1067"/>
      <c r="BF1067"/>
    </row>
    <row r="1068" spans="26:58" ht="15.75" customHeight="1">
      <c r="Z1068" s="2"/>
      <c r="AA1068" s="2"/>
      <c r="BE1068"/>
      <c r="BF1068"/>
    </row>
    <row r="1069" spans="26:58" ht="15.75" customHeight="1">
      <c r="Z1069" s="2"/>
      <c r="AA1069" s="2"/>
      <c r="BE1069"/>
      <c r="BF1069"/>
    </row>
    <row r="1070" spans="26:58" ht="15.75" customHeight="1">
      <c r="Z1070" s="2"/>
      <c r="AA1070" s="2"/>
      <c r="BE1070"/>
      <c r="BF1070"/>
    </row>
    <row r="1071" spans="26:58" ht="15.75" customHeight="1">
      <c r="Z1071" s="2"/>
      <c r="AA1071" s="2"/>
      <c r="BE1071"/>
      <c r="BF1071"/>
    </row>
    <row r="1072" spans="26:58" ht="15.75" customHeight="1">
      <c r="Z1072" s="2"/>
      <c r="AA1072" s="2"/>
      <c r="BE1072"/>
      <c r="BF1072"/>
    </row>
    <row r="1073" spans="26:58" ht="15.75" customHeight="1">
      <c r="Z1073" s="2"/>
      <c r="AA1073" s="2"/>
      <c r="BE1073"/>
      <c r="BF1073"/>
    </row>
    <row r="1074" spans="26:58" ht="15.75" customHeight="1">
      <c r="Z1074" s="2"/>
      <c r="AA1074" s="2"/>
      <c r="BE1074"/>
      <c r="BF1074"/>
    </row>
    <row r="1075" spans="26:58" ht="15.75" customHeight="1">
      <c r="Z1075" s="2"/>
      <c r="AA1075" s="2"/>
      <c r="BE1075"/>
      <c r="BF1075"/>
    </row>
    <row r="1076" spans="26:58" ht="15.75" customHeight="1">
      <c r="Z1076" s="2"/>
      <c r="AA1076" s="2"/>
      <c r="BE1076"/>
      <c r="BF1076"/>
    </row>
    <row r="1077" spans="26:58" ht="15.75" customHeight="1">
      <c r="Z1077" s="2"/>
      <c r="AA1077" s="2"/>
      <c r="BE1077"/>
      <c r="BF1077"/>
    </row>
    <row r="1078" spans="26:58" ht="15.75" customHeight="1">
      <c r="Z1078" s="2"/>
      <c r="AA1078" s="2"/>
      <c r="BE1078"/>
      <c r="BF1078"/>
    </row>
    <row r="1079" spans="26:58" ht="15.75" customHeight="1">
      <c r="Z1079" s="2"/>
      <c r="AA1079" s="2"/>
      <c r="BE1079"/>
      <c r="BF1079"/>
    </row>
    <row r="1080" spans="26:58" ht="15.75" customHeight="1">
      <c r="Z1080" s="2"/>
      <c r="AA1080" s="2"/>
      <c r="BE1080"/>
      <c r="BF1080"/>
    </row>
    <row r="1081" spans="26:58" ht="15.75" customHeight="1">
      <c r="Z1081" s="2"/>
      <c r="AA1081" s="2"/>
      <c r="BE1081"/>
      <c r="BF1081"/>
    </row>
    <row r="1082" spans="26:58" ht="15.75" customHeight="1">
      <c r="Z1082" s="2"/>
      <c r="AA1082" s="2"/>
      <c r="BE1082"/>
      <c r="BF1082"/>
    </row>
    <row r="1083" spans="26:58" ht="15.75" customHeight="1">
      <c r="Z1083" s="2"/>
      <c r="AA1083" s="2"/>
      <c r="BE1083"/>
      <c r="BF1083"/>
    </row>
    <row r="1084" spans="26:58" ht="15.75" customHeight="1">
      <c r="Z1084" s="2"/>
      <c r="AA1084" s="2"/>
      <c r="BE1084"/>
      <c r="BF1084"/>
    </row>
    <row r="1085" spans="26:58" ht="15.75" customHeight="1">
      <c r="Z1085" s="2"/>
      <c r="AA1085" s="2"/>
      <c r="BE1085"/>
      <c r="BF1085"/>
    </row>
    <row r="1086" spans="26:58" ht="15.75" customHeight="1">
      <c r="Z1086" s="2"/>
      <c r="AA1086" s="2"/>
      <c r="BE1086"/>
      <c r="BF1086"/>
    </row>
    <row r="1087" spans="26:58" ht="15.75" customHeight="1">
      <c r="Z1087" s="2"/>
      <c r="AA1087" s="2"/>
      <c r="BE1087"/>
      <c r="BF1087"/>
    </row>
    <row r="1088" spans="26:58" ht="15.75" customHeight="1">
      <c r="Z1088" s="2"/>
      <c r="AA1088" s="2"/>
      <c r="BE1088"/>
      <c r="BF1088"/>
    </row>
    <row r="1089" spans="26:58" ht="15.75" customHeight="1">
      <c r="Z1089" s="2"/>
      <c r="AA1089" s="2"/>
      <c r="BE1089"/>
      <c r="BF1089"/>
    </row>
    <row r="1090" spans="26:58" ht="15.75" customHeight="1">
      <c r="Z1090" s="2"/>
      <c r="AA1090" s="2"/>
      <c r="BE1090"/>
      <c r="BF1090"/>
    </row>
    <row r="1091" spans="26:58" ht="15.75" customHeight="1">
      <c r="Z1091" s="2"/>
      <c r="AA1091" s="2"/>
      <c r="BE1091"/>
      <c r="BF1091"/>
    </row>
    <row r="1092" spans="26:58" ht="15.75" customHeight="1">
      <c r="Z1092" s="2"/>
      <c r="AA1092" s="2"/>
      <c r="BE1092"/>
      <c r="BF1092"/>
    </row>
    <row r="1093" spans="26:58" ht="15.75" customHeight="1">
      <c r="Z1093" s="2"/>
      <c r="AA1093" s="2"/>
      <c r="BE1093"/>
      <c r="BF1093"/>
    </row>
    <row r="1094" spans="26:58" ht="15.75" customHeight="1">
      <c r="Z1094" s="2"/>
      <c r="AA1094" s="2"/>
      <c r="BE1094"/>
      <c r="BF1094"/>
    </row>
    <row r="1095" spans="26:58" ht="15.75" customHeight="1">
      <c r="Z1095" s="2"/>
      <c r="AA1095" s="2"/>
      <c r="BE1095"/>
      <c r="BF1095"/>
    </row>
    <row r="1096" spans="26:58" ht="15.75" customHeight="1">
      <c r="Z1096" s="2"/>
      <c r="AA1096" s="2"/>
      <c r="BE1096"/>
      <c r="BF1096"/>
    </row>
    <row r="1097" spans="26:58" ht="15.75" customHeight="1">
      <c r="Z1097" s="2"/>
      <c r="AA1097" s="2"/>
      <c r="BE1097"/>
      <c r="BF1097"/>
    </row>
    <row r="1098" spans="26:58" ht="15.75" customHeight="1">
      <c r="Z1098" s="2"/>
      <c r="AA1098" s="2"/>
      <c r="BE1098"/>
      <c r="BF1098"/>
    </row>
    <row r="1099" spans="26:58" ht="15.75" customHeight="1">
      <c r="Z1099" s="2"/>
      <c r="AA1099" s="2"/>
      <c r="BE1099"/>
      <c r="BF1099"/>
    </row>
    <row r="1100" spans="26:58" ht="15.75" customHeight="1">
      <c r="Z1100" s="2"/>
      <c r="AA1100" s="2"/>
      <c r="BE1100"/>
      <c r="BF1100"/>
    </row>
    <row r="1101" spans="26:58" ht="15.75" customHeight="1">
      <c r="Z1101" s="2"/>
      <c r="AA1101" s="2"/>
      <c r="BE1101"/>
      <c r="BF1101"/>
    </row>
    <row r="1102" spans="26:58" ht="15.75" customHeight="1">
      <c r="Z1102" s="2"/>
      <c r="AA1102" s="2"/>
      <c r="BE1102"/>
      <c r="BF1102"/>
    </row>
    <row r="1103" spans="26:58" ht="15.75" customHeight="1">
      <c r="Z1103" s="2"/>
      <c r="AA1103" s="2"/>
      <c r="BE1103"/>
      <c r="BF1103"/>
    </row>
    <row r="1104" spans="26:58" ht="15.75" customHeight="1">
      <c r="Z1104" s="2"/>
      <c r="AA1104" s="2"/>
      <c r="BE1104"/>
      <c r="BF1104"/>
    </row>
    <row r="1105" spans="26:58" ht="15.75" customHeight="1">
      <c r="Z1105" s="2"/>
      <c r="AA1105" s="2"/>
      <c r="BE1105"/>
      <c r="BF1105"/>
    </row>
    <row r="1106" spans="26:58" ht="15.75" customHeight="1">
      <c r="Z1106" s="2"/>
      <c r="AA1106" s="2"/>
      <c r="BE1106"/>
      <c r="BF1106"/>
    </row>
    <row r="1107" spans="26:58" ht="15.75" customHeight="1">
      <c r="Z1107" s="2"/>
      <c r="AA1107" s="2"/>
      <c r="BE1107"/>
      <c r="BF1107"/>
    </row>
    <row r="1108" spans="26:58" ht="15.75" customHeight="1">
      <c r="Z1108" s="2"/>
      <c r="AA1108" s="2"/>
      <c r="BE1108"/>
      <c r="BF1108"/>
    </row>
    <row r="1109" spans="26:58" ht="15.75" customHeight="1">
      <c r="Z1109" s="2"/>
      <c r="AA1109" s="2"/>
      <c r="BE1109"/>
      <c r="BF1109"/>
    </row>
    <row r="1110" spans="26:58" ht="15.75" customHeight="1">
      <c r="Z1110" s="2"/>
      <c r="AA1110" s="2"/>
      <c r="BE1110"/>
      <c r="BF1110"/>
    </row>
    <row r="1111" spans="26:58" ht="15.75" customHeight="1">
      <c r="Z1111" s="2"/>
      <c r="AA1111" s="2"/>
      <c r="BE1111"/>
      <c r="BF1111"/>
    </row>
    <row r="1112" spans="26:58" ht="15.75" customHeight="1">
      <c r="Z1112" s="2"/>
      <c r="AA1112" s="2"/>
      <c r="BE1112"/>
      <c r="BF1112"/>
    </row>
    <row r="1113" spans="26:58" ht="15.75" customHeight="1">
      <c r="Z1113" s="2"/>
      <c r="AA1113" s="2"/>
      <c r="BE1113"/>
      <c r="BF1113"/>
    </row>
    <row r="1114" spans="26:58" ht="15.75" customHeight="1">
      <c r="Z1114" s="2"/>
      <c r="AA1114" s="2"/>
      <c r="BE1114"/>
      <c r="BF1114"/>
    </row>
    <row r="1115" spans="26:58" ht="15.75" customHeight="1">
      <c r="Z1115" s="2"/>
      <c r="AA1115" s="2"/>
      <c r="BE1115"/>
      <c r="BF1115"/>
    </row>
    <row r="1116" spans="26:58" ht="15.75" customHeight="1">
      <c r="Z1116" s="2"/>
      <c r="AA1116" s="2"/>
      <c r="BE1116"/>
      <c r="BF1116"/>
    </row>
    <row r="1117" spans="26:58" ht="15.75" customHeight="1">
      <c r="Z1117" s="2"/>
      <c r="AA1117" s="2"/>
      <c r="BE1117"/>
      <c r="BF1117"/>
    </row>
    <row r="1118" spans="26:58" ht="15.75" customHeight="1">
      <c r="Z1118" s="2"/>
      <c r="AA1118" s="2"/>
      <c r="BE1118"/>
      <c r="BF1118"/>
    </row>
    <row r="1119" spans="26:58" ht="15.75" customHeight="1">
      <c r="Z1119" s="2"/>
      <c r="AA1119" s="2"/>
      <c r="BE1119"/>
      <c r="BF1119"/>
    </row>
    <row r="1120" spans="26:58" ht="15.75" customHeight="1">
      <c r="Z1120" s="2"/>
      <c r="AA1120" s="2"/>
      <c r="BE1120"/>
      <c r="BF1120"/>
    </row>
    <row r="1121" spans="26:58" ht="15.75" customHeight="1">
      <c r="Z1121" s="2"/>
      <c r="AA1121" s="2"/>
      <c r="BE1121"/>
      <c r="BF1121"/>
    </row>
    <row r="1122" spans="26:58" ht="15.75" customHeight="1">
      <c r="Z1122" s="2"/>
      <c r="AA1122" s="2"/>
      <c r="BE1122"/>
      <c r="BF1122"/>
    </row>
    <row r="1123" spans="26:58" ht="15.75" customHeight="1">
      <c r="Z1123" s="2"/>
      <c r="AA1123" s="2"/>
      <c r="BE1123"/>
      <c r="BF1123"/>
    </row>
    <row r="1124" spans="26:58" ht="15.75" customHeight="1">
      <c r="Z1124" s="2"/>
      <c r="AA1124" s="2"/>
      <c r="BE1124"/>
      <c r="BF1124"/>
    </row>
    <row r="1125" spans="26:58" ht="15.75" customHeight="1">
      <c r="Z1125" s="2"/>
      <c r="AA1125" s="2"/>
      <c r="BE1125"/>
      <c r="BF1125"/>
    </row>
    <row r="1126" spans="26:58" ht="15.75" customHeight="1">
      <c r="Z1126" s="2"/>
      <c r="AA1126" s="2"/>
      <c r="BE1126"/>
      <c r="BF1126"/>
    </row>
    <row r="1127" spans="26:58" ht="15.75" customHeight="1">
      <c r="Z1127" s="2"/>
      <c r="AA1127" s="2"/>
      <c r="BE1127"/>
      <c r="BF1127"/>
    </row>
    <row r="1128" spans="26:58" ht="15.75" customHeight="1">
      <c r="Z1128" s="2"/>
      <c r="AA1128" s="2"/>
      <c r="BE1128"/>
      <c r="BF1128"/>
    </row>
    <row r="1129" spans="26:58" ht="15.75" customHeight="1">
      <c r="Z1129" s="2"/>
      <c r="AA1129" s="2"/>
      <c r="BE1129"/>
      <c r="BF1129"/>
    </row>
    <row r="1130" spans="26:58" ht="15.75" customHeight="1">
      <c r="Z1130" s="2"/>
      <c r="AA1130" s="2"/>
      <c r="BE1130"/>
      <c r="BF1130"/>
    </row>
    <row r="1131" spans="26:58" ht="15.75" customHeight="1">
      <c r="Z1131" s="2"/>
      <c r="AA1131" s="2"/>
      <c r="BE1131"/>
      <c r="BF1131"/>
    </row>
    <row r="1132" spans="26:58" ht="15.75" customHeight="1">
      <c r="Z1132" s="2"/>
      <c r="AA1132" s="2"/>
      <c r="BE1132"/>
      <c r="BF1132"/>
    </row>
    <row r="1133" spans="26:58" ht="15.75" customHeight="1">
      <c r="Z1133" s="2"/>
      <c r="AA1133" s="2"/>
      <c r="BE1133"/>
      <c r="BF1133"/>
    </row>
    <row r="1134" spans="26:58" ht="15.75" customHeight="1">
      <c r="Z1134" s="2"/>
      <c r="AA1134" s="2"/>
      <c r="BE1134"/>
      <c r="BF1134"/>
    </row>
    <row r="1135" spans="26:58" ht="15.75" customHeight="1">
      <c r="Z1135" s="2"/>
      <c r="AA1135" s="2"/>
      <c r="BE1135"/>
      <c r="BF1135"/>
    </row>
    <row r="1136" spans="26:58" ht="15.75" customHeight="1">
      <c r="Z1136" s="2"/>
      <c r="AA1136" s="2"/>
      <c r="BE1136"/>
      <c r="BF1136"/>
    </row>
    <row r="1137" spans="26:58" ht="15.75" customHeight="1">
      <c r="Z1137" s="2"/>
      <c r="AA1137" s="2"/>
      <c r="BE1137"/>
      <c r="BF1137"/>
    </row>
    <row r="1138" spans="26:58" ht="15.75" customHeight="1">
      <c r="Z1138" s="2"/>
      <c r="AA1138" s="2"/>
      <c r="BE1138"/>
      <c r="BF1138"/>
    </row>
    <row r="1139" spans="26:58" ht="15.75" customHeight="1">
      <c r="Z1139" s="2"/>
      <c r="AA1139" s="2"/>
      <c r="BE1139"/>
      <c r="BF1139"/>
    </row>
    <row r="1140" spans="26:58" ht="15.75" customHeight="1">
      <c r="Z1140" s="2"/>
      <c r="AA1140" s="2"/>
      <c r="BE1140"/>
      <c r="BF1140"/>
    </row>
    <row r="1141" spans="26:58" ht="15.75" customHeight="1">
      <c r="Z1141" s="2"/>
      <c r="AA1141" s="2"/>
      <c r="BE1141"/>
      <c r="BF1141"/>
    </row>
    <row r="1142" spans="26:58" ht="15.75" customHeight="1">
      <c r="Z1142" s="2"/>
      <c r="AA1142" s="2"/>
      <c r="BE1142"/>
      <c r="BF1142"/>
    </row>
    <row r="1143" spans="26:58" ht="15.75" customHeight="1">
      <c r="Z1143" s="2"/>
      <c r="AA1143" s="2"/>
      <c r="BE1143"/>
      <c r="BF1143"/>
    </row>
    <row r="1144" spans="26:58" ht="15.75" customHeight="1">
      <c r="Z1144" s="2"/>
      <c r="AA1144" s="2"/>
      <c r="BE1144"/>
      <c r="BF1144"/>
    </row>
    <row r="1145" spans="26:58" ht="15.75" customHeight="1">
      <c r="Z1145" s="2"/>
      <c r="AA1145" s="2"/>
      <c r="BE1145"/>
      <c r="BF1145"/>
    </row>
    <row r="1146" spans="26:58" ht="15.75" customHeight="1">
      <c r="Z1146" s="2"/>
      <c r="AA1146" s="2"/>
      <c r="BE1146"/>
      <c r="BF1146"/>
    </row>
    <row r="1147" spans="26:58" ht="15.75" customHeight="1">
      <c r="Z1147" s="2"/>
      <c r="AA1147" s="2"/>
      <c r="BE1147"/>
      <c r="BF1147"/>
    </row>
    <row r="1148" spans="26:58" ht="15.75" customHeight="1">
      <c r="Z1148" s="2"/>
      <c r="AA1148" s="2"/>
      <c r="BE1148"/>
      <c r="BF1148"/>
    </row>
    <row r="1149" spans="26:58" ht="15.75" customHeight="1">
      <c r="Z1149" s="2"/>
      <c r="AA1149" s="2"/>
      <c r="BE1149"/>
      <c r="BF1149"/>
    </row>
    <row r="1150" spans="26:58" ht="15.75" customHeight="1">
      <c r="Z1150" s="2"/>
      <c r="AA1150" s="2"/>
      <c r="BE1150"/>
      <c r="BF1150"/>
    </row>
    <row r="1151" spans="26:58" ht="15.75" customHeight="1">
      <c r="Z1151" s="2"/>
      <c r="AA1151" s="2"/>
      <c r="BE1151"/>
      <c r="BF1151"/>
    </row>
    <row r="1152" spans="26:58" ht="15.75" customHeight="1">
      <c r="Z1152" s="2"/>
      <c r="AA1152" s="2"/>
      <c r="BE1152"/>
      <c r="BF1152"/>
    </row>
    <row r="1153" spans="26:58" ht="15.75" customHeight="1">
      <c r="Z1153" s="2"/>
      <c r="AA1153" s="2"/>
      <c r="BE1153"/>
      <c r="BF1153"/>
    </row>
    <row r="1154" spans="26:58" ht="15.75" customHeight="1">
      <c r="Z1154" s="2"/>
      <c r="AA1154" s="2"/>
      <c r="BE1154"/>
      <c r="BF1154"/>
    </row>
    <row r="1155" spans="26:58" ht="15.75" customHeight="1">
      <c r="Z1155" s="2"/>
      <c r="AA1155" s="2"/>
      <c r="BE1155"/>
      <c r="BF1155"/>
    </row>
    <row r="1156" spans="26:58" ht="15.75" customHeight="1">
      <c r="Z1156" s="2"/>
      <c r="AA1156" s="2"/>
      <c r="BE1156"/>
      <c r="BF1156"/>
    </row>
    <row r="1157" spans="26:58" ht="15.75" customHeight="1">
      <c r="Z1157" s="2"/>
      <c r="AA1157" s="2"/>
      <c r="BE1157"/>
      <c r="BF1157"/>
    </row>
    <row r="1158" spans="26:58" ht="15.75" customHeight="1">
      <c r="Z1158" s="2"/>
      <c r="AA1158" s="2"/>
      <c r="BE1158"/>
      <c r="BF1158"/>
    </row>
    <row r="1159" spans="26:58" ht="15.75" customHeight="1">
      <c r="Z1159" s="2"/>
      <c r="AA1159" s="2"/>
      <c r="BE1159"/>
      <c r="BF1159"/>
    </row>
    <row r="1160" spans="26:58" ht="15.75" customHeight="1">
      <c r="Z1160" s="2"/>
      <c r="AA1160" s="2"/>
      <c r="BE1160"/>
      <c r="BF1160"/>
    </row>
    <row r="1161" spans="26:58" ht="15.75" customHeight="1">
      <c r="Z1161" s="2"/>
      <c r="AA1161" s="2"/>
      <c r="BE1161"/>
      <c r="BF1161"/>
    </row>
    <row r="1162" spans="26:58" ht="15.75" customHeight="1">
      <c r="Z1162" s="2"/>
      <c r="AA1162" s="2"/>
      <c r="BE1162"/>
      <c r="BF1162"/>
    </row>
    <row r="1163" spans="26:58" ht="15.75" customHeight="1">
      <c r="Z1163" s="2"/>
      <c r="AA1163" s="2"/>
      <c r="BE1163"/>
      <c r="BF1163"/>
    </row>
    <row r="1164" spans="26:58" ht="15.75" customHeight="1">
      <c r="Z1164" s="2"/>
      <c r="AA1164" s="2"/>
      <c r="BE1164"/>
      <c r="BF1164"/>
    </row>
    <row r="1165" spans="26:58" ht="15.75" customHeight="1">
      <c r="Z1165" s="2"/>
      <c r="AA1165" s="2"/>
      <c r="BE1165"/>
      <c r="BF1165"/>
    </row>
    <row r="1166" spans="26:58" ht="15.75" customHeight="1">
      <c r="Z1166" s="2"/>
      <c r="AA1166" s="2"/>
      <c r="BE1166"/>
      <c r="BF1166"/>
    </row>
    <row r="1167" spans="26:58" ht="15.75" customHeight="1">
      <c r="Z1167" s="2"/>
      <c r="AA1167" s="2"/>
      <c r="BE1167"/>
      <c r="BF1167"/>
    </row>
    <row r="1168" spans="26:58" ht="15.75" customHeight="1">
      <c r="Z1168" s="2"/>
      <c r="AA1168" s="2"/>
      <c r="BE1168"/>
      <c r="BF1168"/>
    </row>
    <row r="1169" spans="26:58" ht="15.75" customHeight="1">
      <c r="Z1169" s="2"/>
      <c r="AA1169" s="2"/>
      <c r="BE1169"/>
      <c r="BF1169"/>
    </row>
    <row r="1170" spans="26:58" ht="15.75" customHeight="1">
      <c r="Z1170" s="2"/>
      <c r="AA1170" s="2"/>
      <c r="BE1170"/>
      <c r="BF1170"/>
    </row>
    <row r="1171" spans="26:58" ht="15.75" customHeight="1">
      <c r="Z1171" s="2"/>
      <c r="AA1171" s="2"/>
      <c r="BE1171"/>
      <c r="BF1171"/>
    </row>
    <row r="1172" spans="26:58" ht="15.75" customHeight="1">
      <c r="Z1172" s="2"/>
      <c r="AA1172" s="2"/>
      <c r="BE1172"/>
      <c r="BF1172"/>
    </row>
    <row r="1173" spans="26:58" ht="15.75" customHeight="1">
      <c r="Z1173" s="2"/>
      <c r="AA1173" s="2"/>
      <c r="BE1173"/>
      <c r="BF1173"/>
    </row>
    <row r="1174" spans="26:58" ht="15.75" customHeight="1">
      <c r="Z1174" s="2"/>
      <c r="AA1174" s="2"/>
      <c r="BE1174"/>
      <c r="BF1174"/>
    </row>
    <row r="1175" spans="26:58" ht="15.75" customHeight="1">
      <c r="Z1175" s="2"/>
      <c r="AA1175" s="2"/>
      <c r="BE1175"/>
      <c r="BF1175"/>
    </row>
    <row r="1176" spans="26:58" ht="15.75" customHeight="1">
      <c r="Z1176" s="2"/>
      <c r="AA1176" s="2"/>
      <c r="BE1176"/>
      <c r="BF1176"/>
    </row>
    <row r="1177" spans="26:58" ht="15.75" customHeight="1">
      <c r="Z1177" s="2"/>
      <c r="AA1177" s="2"/>
      <c r="BE1177"/>
      <c r="BF1177"/>
    </row>
    <row r="1178" spans="26:58" ht="15.75" customHeight="1">
      <c r="Z1178" s="2"/>
      <c r="AA1178" s="2"/>
      <c r="BE1178"/>
      <c r="BF1178"/>
    </row>
    <row r="1179" spans="26:58" ht="15.75" customHeight="1">
      <c r="Z1179" s="2"/>
      <c r="AA1179" s="2"/>
      <c r="BE1179"/>
      <c r="BF1179"/>
    </row>
    <row r="1180" spans="26:58" ht="15.75" customHeight="1">
      <c r="Z1180" s="2"/>
      <c r="AA1180" s="2"/>
      <c r="BE1180"/>
      <c r="BF1180"/>
    </row>
    <row r="1181" spans="26:58" ht="15.75" customHeight="1">
      <c r="Z1181" s="2"/>
      <c r="AA1181" s="2"/>
      <c r="BE1181"/>
      <c r="BF1181"/>
    </row>
    <row r="1182" spans="26:58" ht="15.75" customHeight="1">
      <c r="Z1182" s="2"/>
      <c r="AA1182" s="2"/>
      <c r="BE1182"/>
      <c r="BF1182"/>
    </row>
    <row r="1183" spans="26:58" ht="15.75" customHeight="1">
      <c r="Z1183" s="2"/>
      <c r="AA1183" s="2"/>
      <c r="BE1183"/>
      <c r="BF1183"/>
    </row>
    <row r="1184" spans="26:58" ht="15.75" customHeight="1">
      <c r="Z1184" s="2"/>
      <c r="AA1184" s="2"/>
      <c r="BE1184"/>
      <c r="BF1184"/>
    </row>
    <row r="1185" spans="26:58" ht="15.75" customHeight="1">
      <c r="Z1185" s="2"/>
      <c r="AA1185" s="2"/>
      <c r="BE1185"/>
      <c r="BF1185"/>
    </row>
    <row r="1186" spans="26:58" ht="15.75" customHeight="1">
      <c r="Z1186" s="2"/>
      <c r="AA1186" s="2"/>
      <c r="BE1186"/>
      <c r="BF1186"/>
    </row>
    <row r="1187" spans="26:58" ht="15.75" customHeight="1">
      <c r="Z1187" s="2"/>
      <c r="AA1187" s="2"/>
      <c r="BE1187"/>
      <c r="BF1187"/>
    </row>
    <row r="1188" spans="26:58" ht="15.75" customHeight="1">
      <c r="Z1188" s="2"/>
      <c r="AA1188" s="2"/>
      <c r="BE1188"/>
      <c r="BF1188"/>
    </row>
    <row r="1189" spans="26:58" ht="15.75" customHeight="1">
      <c r="Z1189" s="2"/>
      <c r="AA1189" s="2"/>
      <c r="BE1189"/>
      <c r="BF1189"/>
    </row>
    <row r="1190" spans="26:58" ht="15.75" customHeight="1">
      <c r="Z1190" s="2"/>
      <c r="AA1190" s="2"/>
      <c r="BE1190"/>
      <c r="BF1190"/>
    </row>
    <row r="1191" spans="26:58" ht="15.75" customHeight="1">
      <c r="Z1191" s="2"/>
      <c r="AA1191" s="2"/>
      <c r="BE1191"/>
      <c r="BF1191"/>
    </row>
    <row r="1192" spans="26:58" ht="15.75" customHeight="1">
      <c r="Z1192" s="2"/>
      <c r="AA1192" s="2"/>
      <c r="BE1192"/>
      <c r="BF1192"/>
    </row>
    <row r="1193" spans="26:58" ht="15.75" customHeight="1">
      <c r="Z1193" s="2"/>
      <c r="AA1193" s="2"/>
      <c r="BE1193"/>
      <c r="BF1193"/>
    </row>
    <row r="1194" spans="26:58" ht="15.75" customHeight="1">
      <c r="Z1194" s="2"/>
      <c r="AA1194" s="2"/>
      <c r="BE1194"/>
      <c r="BF1194"/>
    </row>
    <row r="1195" spans="26:58" ht="15.75" customHeight="1">
      <c r="Z1195" s="2"/>
      <c r="AA1195" s="2"/>
      <c r="BE1195"/>
      <c r="BF1195"/>
    </row>
    <row r="1196" spans="26:58" ht="15.75" customHeight="1">
      <c r="Z1196" s="2"/>
      <c r="AA1196" s="2"/>
      <c r="BE1196"/>
      <c r="BF1196"/>
    </row>
    <row r="1197" spans="26:58" ht="15.75" customHeight="1">
      <c r="Z1197" s="2"/>
      <c r="AA1197" s="2"/>
      <c r="BE1197"/>
      <c r="BF1197"/>
    </row>
    <row r="1198" spans="26:58" ht="15.75" customHeight="1">
      <c r="Z1198" s="2"/>
      <c r="AA1198" s="2"/>
      <c r="BE1198"/>
      <c r="BF1198"/>
    </row>
    <row r="1199" spans="26:58" ht="15.75" customHeight="1">
      <c r="Z1199" s="2"/>
      <c r="AA1199" s="2"/>
      <c r="BE1199"/>
      <c r="BF1199"/>
    </row>
    <row r="1200" spans="26:58" ht="15.75" customHeight="1">
      <c r="Z1200" s="2"/>
      <c r="AA1200" s="2"/>
      <c r="BE1200"/>
      <c r="BF1200"/>
    </row>
    <row r="1201" spans="26:58" ht="15.75" customHeight="1">
      <c r="Z1201" s="2"/>
      <c r="AA1201" s="2"/>
      <c r="BE1201"/>
      <c r="BF1201"/>
    </row>
    <row r="1202" spans="26:58" ht="15.75" customHeight="1">
      <c r="Z1202" s="2"/>
      <c r="AA1202" s="2"/>
      <c r="BE1202"/>
      <c r="BF1202"/>
    </row>
    <row r="1203" spans="26:58" ht="15.75" customHeight="1">
      <c r="Z1203" s="2"/>
      <c r="AA1203" s="2"/>
      <c r="BE1203"/>
      <c r="BF1203"/>
    </row>
    <row r="1204" spans="26:58" ht="15.75" customHeight="1">
      <c r="Z1204" s="2"/>
      <c r="AA1204" s="2"/>
      <c r="BE1204"/>
      <c r="BF1204"/>
    </row>
    <row r="1205" spans="26:58" ht="15.75" customHeight="1">
      <c r="Z1205" s="2"/>
      <c r="AA1205" s="2"/>
      <c r="BE1205"/>
      <c r="BF1205"/>
    </row>
    <row r="1206" spans="26:58" ht="15.75" customHeight="1">
      <c r="Z1206" s="2"/>
      <c r="AA1206" s="2"/>
      <c r="BE1206"/>
      <c r="BF1206"/>
    </row>
    <row r="1207" spans="26:58" ht="15.75" customHeight="1">
      <c r="Z1207" s="2"/>
      <c r="AA1207" s="2"/>
      <c r="BE1207"/>
      <c r="BF1207"/>
    </row>
    <row r="1208" spans="26:58" ht="15.75" customHeight="1">
      <c r="Z1208" s="2"/>
      <c r="AA1208" s="2"/>
      <c r="BE1208"/>
      <c r="BF1208"/>
    </row>
    <row r="1209" spans="26:58" ht="15.75" customHeight="1">
      <c r="Z1209" s="2"/>
      <c r="AA1209" s="2"/>
      <c r="BE1209"/>
      <c r="BF1209"/>
    </row>
    <row r="1210" spans="26:58" ht="15.75" customHeight="1">
      <c r="Z1210" s="2"/>
      <c r="AA1210" s="2"/>
      <c r="BE1210"/>
      <c r="BF1210"/>
    </row>
    <row r="1211" spans="26:58" ht="15.75" customHeight="1">
      <c r="Z1211" s="2"/>
      <c r="AA1211" s="2"/>
      <c r="BE1211"/>
      <c r="BF1211"/>
    </row>
    <row r="1212" spans="26:58" ht="15.75" customHeight="1">
      <c r="Z1212" s="2"/>
      <c r="AA1212" s="2"/>
      <c r="BE1212"/>
      <c r="BF1212"/>
    </row>
    <row r="1213" spans="26:58" ht="15.75" customHeight="1">
      <c r="Z1213" s="2"/>
      <c r="AA1213" s="2"/>
      <c r="BE1213"/>
      <c r="BF1213"/>
    </row>
    <row r="1214" spans="26:58" ht="15.75" customHeight="1">
      <c r="Z1214" s="2"/>
      <c r="AA1214" s="2"/>
      <c r="BE1214"/>
      <c r="BF1214"/>
    </row>
    <row r="1215" spans="26:58" ht="15.75" customHeight="1">
      <c r="Z1215" s="2"/>
      <c r="AA1215" s="2"/>
      <c r="BE1215"/>
      <c r="BF1215"/>
    </row>
    <row r="1216" spans="26:58" ht="15.75" customHeight="1">
      <c r="Z1216" s="2"/>
      <c r="AA1216" s="2"/>
      <c r="BE1216"/>
      <c r="BF1216"/>
    </row>
    <row r="1217" spans="26:58" ht="15.75" customHeight="1">
      <c r="Z1217" s="2"/>
      <c r="AA1217" s="2"/>
      <c r="BE1217"/>
      <c r="BF1217"/>
    </row>
    <row r="1218" spans="26:58" ht="15.75" customHeight="1">
      <c r="Z1218" s="2"/>
      <c r="AA1218" s="2"/>
      <c r="BE1218"/>
      <c r="BF1218"/>
    </row>
    <row r="1219" spans="26:58" ht="15.75" customHeight="1">
      <c r="Z1219" s="2"/>
      <c r="AA1219" s="2"/>
      <c r="BE1219"/>
      <c r="BF1219"/>
    </row>
    <row r="1220" spans="26:58" ht="15.75" customHeight="1">
      <c r="Z1220" s="2"/>
      <c r="AA1220" s="2"/>
      <c r="BE1220"/>
      <c r="BF1220"/>
    </row>
    <row r="1221" spans="26:58" ht="15.75" customHeight="1">
      <c r="Z1221" s="2"/>
      <c r="AA1221" s="2"/>
      <c r="BE1221"/>
      <c r="BF1221"/>
    </row>
    <row r="1222" spans="26:58" ht="15.75" customHeight="1">
      <c r="Z1222" s="2"/>
      <c r="AA1222" s="2"/>
      <c r="BE1222"/>
      <c r="BF1222"/>
    </row>
    <row r="1223" spans="26:58" ht="15.75" customHeight="1">
      <c r="Z1223" s="2"/>
      <c r="AA1223" s="2"/>
      <c r="BE1223"/>
      <c r="BF1223"/>
    </row>
    <row r="1224" spans="26:58" ht="15.75" customHeight="1">
      <c r="Z1224" s="2"/>
      <c r="AA1224" s="2"/>
      <c r="BE1224"/>
      <c r="BF1224"/>
    </row>
    <row r="1225" spans="26:58" ht="15.75" customHeight="1">
      <c r="Z1225" s="2"/>
      <c r="AA1225" s="2"/>
      <c r="BE1225"/>
      <c r="BF1225"/>
    </row>
    <row r="1226" spans="26:58" ht="15.75" customHeight="1">
      <c r="Z1226" s="2"/>
      <c r="AA1226" s="2"/>
      <c r="BE1226"/>
      <c r="BF1226"/>
    </row>
    <row r="1227" spans="26:58" ht="15.75" customHeight="1">
      <c r="Z1227" s="2"/>
      <c r="AA1227" s="2"/>
      <c r="BE1227"/>
      <c r="BF1227"/>
    </row>
    <row r="1228" spans="26:58" ht="15.75" customHeight="1">
      <c r="Z1228" s="2"/>
      <c r="AA1228" s="2"/>
      <c r="BE1228"/>
      <c r="BF1228"/>
    </row>
    <row r="1229" spans="26:58" ht="15.75" customHeight="1">
      <c r="Z1229" s="2"/>
      <c r="AA1229" s="2"/>
      <c r="BE1229"/>
      <c r="BF1229"/>
    </row>
    <row r="1230" spans="26:58" ht="15.75" customHeight="1">
      <c r="Z1230" s="2"/>
      <c r="AA1230" s="2"/>
      <c r="BE1230"/>
      <c r="BF1230"/>
    </row>
    <row r="1231" spans="26:58" ht="15.75" customHeight="1">
      <c r="Z1231" s="2"/>
      <c r="AA1231" s="2"/>
      <c r="BE1231"/>
      <c r="BF1231"/>
    </row>
    <row r="1232" spans="26:58" ht="15.75" customHeight="1">
      <c r="Z1232" s="2"/>
      <c r="AA1232" s="2"/>
      <c r="BE1232"/>
      <c r="BF1232"/>
    </row>
    <row r="1233" spans="26:58" ht="15.75" customHeight="1">
      <c r="Z1233" s="2"/>
      <c r="AA1233" s="2"/>
      <c r="BE1233"/>
      <c r="BF1233"/>
    </row>
    <row r="1234" spans="26:58" ht="15.75" customHeight="1">
      <c r="Z1234" s="2"/>
      <c r="AA1234" s="2"/>
      <c r="BE1234"/>
      <c r="BF1234"/>
    </row>
    <row r="1235" spans="26:58" ht="15.75" customHeight="1">
      <c r="Z1235" s="2"/>
      <c r="AA1235" s="2"/>
      <c r="BE1235"/>
      <c r="BF1235"/>
    </row>
    <row r="1236" spans="26:58" ht="15.75" customHeight="1">
      <c r="Z1236" s="2"/>
      <c r="AA1236" s="2"/>
      <c r="BE1236"/>
      <c r="BF1236"/>
    </row>
    <row r="1237" spans="26:58" ht="15.75" customHeight="1">
      <c r="Z1237" s="2"/>
      <c r="AA1237" s="2"/>
      <c r="BE1237"/>
      <c r="BF1237"/>
    </row>
    <row r="1238" spans="26:58" ht="15.75" customHeight="1">
      <c r="Z1238" s="2"/>
      <c r="AA1238" s="2"/>
      <c r="BE1238"/>
      <c r="BF1238"/>
    </row>
    <row r="1239" spans="26:58" ht="15.75" customHeight="1">
      <c r="Z1239" s="2"/>
      <c r="AA1239" s="2"/>
      <c r="BE1239"/>
      <c r="BF1239"/>
    </row>
    <row r="1240" spans="26:58" ht="15.75" customHeight="1">
      <c r="Z1240" s="2"/>
      <c r="AA1240" s="2"/>
      <c r="BE1240"/>
      <c r="BF1240"/>
    </row>
    <row r="1241" spans="26:58" ht="15.75" customHeight="1">
      <c r="Z1241" s="2"/>
      <c r="AA1241" s="2"/>
      <c r="BE1241"/>
      <c r="BF1241"/>
    </row>
    <row r="1242" spans="26:58" ht="15.75" customHeight="1">
      <c r="Z1242" s="2"/>
      <c r="AA1242" s="2"/>
      <c r="BE1242"/>
      <c r="BF1242"/>
    </row>
    <row r="1243" spans="26:58" ht="15.75" customHeight="1">
      <c r="Z1243" s="2"/>
      <c r="AA1243" s="2"/>
      <c r="BE1243"/>
      <c r="BF1243"/>
    </row>
    <row r="1244" spans="26:58" ht="15.75" customHeight="1">
      <c r="Z1244" s="2"/>
      <c r="AA1244" s="2"/>
      <c r="BE1244"/>
      <c r="BF1244"/>
    </row>
    <row r="1245" spans="26:58" ht="15.75" customHeight="1">
      <c r="Z1245" s="2"/>
      <c r="AA1245" s="2"/>
      <c r="BE1245"/>
      <c r="BF1245"/>
    </row>
    <row r="1246" spans="26:58" ht="15.75" customHeight="1">
      <c r="Z1246" s="2"/>
      <c r="AA1246" s="2"/>
      <c r="BE1246"/>
      <c r="BF1246"/>
    </row>
    <row r="1247" spans="26:58" ht="15.75" customHeight="1">
      <c r="Z1247" s="2"/>
      <c r="AA1247" s="2"/>
      <c r="BE1247"/>
      <c r="BF1247"/>
    </row>
    <row r="1248" spans="26:58" ht="15.75" customHeight="1">
      <c r="Z1248" s="2"/>
      <c r="AA1248" s="2"/>
      <c r="BE1248"/>
      <c r="BF1248"/>
    </row>
    <row r="1249" spans="26:58" ht="15.75" customHeight="1">
      <c r="Z1249" s="2"/>
      <c r="AA1249" s="2"/>
      <c r="BE1249"/>
      <c r="BF1249"/>
    </row>
    <row r="1250" spans="26:58" ht="15.75" customHeight="1">
      <c r="Z1250" s="2"/>
      <c r="AA1250" s="2"/>
      <c r="BE1250"/>
      <c r="BF1250"/>
    </row>
    <row r="1251" spans="26:58" ht="15.75" customHeight="1">
      <c r="Z1251" s="2"/>
      <c r="AA1251" s="2"/>
      <c r="BE1251"/>
      <c r="BF1251"/>
    </row>
    <row r="1252" spans="26:58" ht="15.75" customHeight="1">
      <c r="Z1252" s="2"/>
      <c r="AA1252" s="2"/>
      <c r="BE1252"/>
      <c r="BF1252"/>
    </row>
    <row r="1253" spans="26:58" ht="15.75" customHeight="1">
      <c r="Z1253" s="2"/>
      <c r="AA1253" s="2"/>
      <c r="BE1253"/>
      <c r="BF1253"/>
    </row>
    <row r="1254" spans="26:58" ht="15.75" customHeight="1">
      <c r="Z1254" s="2"/>
      <c r="AA1254" s="2"/>
      <c r="BE1254"/>
      <c r="BF1254"/>
    </row>
    <row r="1255" spans="26:58" ht="15.75" customHeight="1">
      <c r="Z1255" s="2"/>
      <c r="AA1255" s="2"/>
      <c r="BE1255"/>
      <c r="BF1255"/>
    </row>
    <row r="1256" spans="26:58" ht="15.75" customHeight="1">
      <c r="Z1256" s="2"/>
      <c r="AA1256" s="2"/>
      <c r="BE1256"/>
      <c r="BF1256"/>
    </row>
    <row r="1257" spans="26:58" ht="15.75" customHeight="1">
      <c r="Z1257" s="2"/>
      <c r="AA1257" s="2"/>
      <c r="BE1257"/>
      <c r="BF1257"/>
    </row>
    <row r="1258" spans="26:58" ht="15.75" customHeight="1">
      <c r="Z1258" s="2"/>
      <c r="AA1258" s="2"/>
      <c r="BE1258"/>
      <c r="BF1258"/>
    </row>
    <row r="1259" spans="26:58" ht="15.75" customHeight="1">
      <c r="Z1259" s="2"/>
      <c r="AA1259" s="2"/>
      <c r="BE1259"/>
      <c r="BF1259"/>
    </row>
    <row r="1260" spans="26:58" ht="15.75" customHeight="1">
      <c r="Z1260" s="2"/>
      <c r="AA1260" s="2"/>
      <c r="BE1260"/>
      <c r="BF1260"/>
    </row>
    <row r="1261" spans="26:58" ht="15.75" customHeight="1">
      <c r="Z1261" s="2"/>
      <c r="AA1261" s="2"/>
      <c r="BE1261"/>
      <c r="BF1261"/>
    </row>
    <row r="1262" spans="26:58" ht="15.75" customHeight="1">
      <c r="Z1262" s="2"/>
      <c r="AA1262" s="2"/>
      <c r="BE1262"/>
      <c r="BF1262"/>
    </row>
    <row r="1263" spans="26:58" ht="15.75" customHeight="1">
      <c r="Z1263" s="2"/>
      <c r="AA1263" s="2"/>
      <c r="BE1263"/>
      <c r="BF1263"/>
    </row>
    <row r="1264" spans="26:58" ht="15.75" customHeight="1">
      <c r="Z1264" s="2"/>
      <c r="AA1264" s="2"/>
      <c r="BE1264"/>
      <c r="BF1264"/>
    </row>
    <row r="1265" spans="26:58" ht="15.75" customHeight="1">
      <c r="Z1265" s="2"/>
      <c r="AA1265" s="2"/>
      <c r="BE1265"/>
      <c r="BF1265"/>
    </row>
    <row r="1266" spans="26:58" ht="15.75" customHeight="1">
      <c r="Z1266" s="2"/>
      <c r="AA1266" s="2"/>
      <c r="BE1266"/>
      <c r="BF1266"/>
    </row>
    <row r="1267" spans="26:58" ht="15.75" customHeight="1">
      <c r="Z1267" s="2"/>
      <c r="AA1267" s="2"/>
      <c r="BE1267"/>
      <c r="BF1267"/>
    </row>
    <row r="1268" spans="26:58" ht="15.75" customHeight="1">
      <c r="Z1268" s="2"/>
      <c r="AA1268" s="2"/>
      <c r="BE1268"/>
      <c r="BF1268"/>
    </row>
    <row r="1269" spans="26:58" ht="15.75" customHeight="1">
      <c r="Z1269" s="2"/>
      <c r="AA1269" s="2"/>
      <c r="BE1269"/>
      <c r="BF1269"/>
    </row>
    <row r="1270" spans="26:58" ht="15.75" customHeight="1">
      <c r="Z1270" s="2"/>
      <c r="AA1270" s="2"/>
      <c r="BE1270"/>
      <c r="BF1270"/>
    </row>
    <row r="1271" spans="26:58" ht="15.75" customHeight="1">
      <c r="Z1271" s="2"/>
      <c r="AA1271" s="2"/>
      <c r="BE1271"/>
      <c r="BF1271"/>
    </row>
    <row r="1272" spans="26:58" ht="15.75" customHeight="1">
      <c r="Z1272" s="2"/>
      <c r="AA1272" s="2"/>
      <c r="BE1272"/>
      <c r="BF1272"/>
    </row>
    <row r="1273" spans="26:58" ht="15.75" customHeight="1">
      <c r="Z1273" s="2"/>
      <c r="AA1273" s="2"/>
      <c r="BE1273"/>
      <c r="BF1273"/>
    </row>
    <row r="1274" spans="26:58" ht="15.75" customHeight="1">
      <c r="Z1274" s="2"/>
      <c r="AA1274" s="2"/>
      <c r="BE1274"/>
      <c r="BF1274"/>
    </row>
    <row r="1275" spans="26:58" ht="15.75" customHeight="1">
      <c r="Z1275" s="2"/>
      <c r="AA1275" s="2"/>
      <c r="BE1275"/>
      <c r="BF1275"/>
    </row>
    <row r="1276" spans="26:58" ht="15.75" customHeight="1">
      <c r="Z1276" s="2"/>
      <c r="AA1276" s="2"/>
      <c r="BE1276"/>
      <c r="BF1276"/>
    </row>
    <row r="1277" spans="26:58" ht="15.75" customHeight="1">
      <c r="Z1277" s="2"/>
      <c r="AA1277" s="2"/>
      <c r="BE1277"/>
      <c r="BF1277"/>
    </row>
    <row r="1278" spans="26:58" ht="15.75" customHeight="1">
      <c r="Z1278" s="2"/>
      <c r="AA1278" s="2"/>
      <c r="BE1278"/>
      <c r="BF1278"/>
    </row>
    <row r="1279" spans="26:58" ht="15.75" customHeight="1">
      <c r="Z1279" s="2"/>
      <c r="AA1279" s="2"/>
      <c r="BE1279"/>
      <c r="BF1279"/>
    </row>
    <row r="1280" spans="26:58" ht="15.75" customHeight="1">
      <c r="Z1280" s="2"/>
      <c r="AA1280" s="2"/>
      <c r="BE1280"/>
      <c r="BF1280"/>
    </row>
    <row r="1281" spans="26:58" ht="15.75" customHeight="1">
      <c r="Z1281" s="2"/>
      <c r="AA1281" s="2"/>
      <c r="BE1281"/>
      <c r="BF1281"/>
    </row>
    <row r="1282" spans="26:58" ht="15.75" customHeight="1">
      <c r="Z1282" s="2"/>
      <c r="AA1282" s="2"/>
      <c r="BE1282"/>
      <c r="BF1282"/>
    </row>
    <row r="1283" spans="26:58" ht="15.75" customHeight="1">
      <c r="Z1283" s="2"/>
      <c r="AA1283" s="2"/>
      <c r="BE1283"/>
      <c r="BF1283"/>
    </row>
    <row r="1284" spans="26:58" ht="15.75" customHeight="1">
      <c r="Z1284" s="2"/>
      <c r="AA1284" s="2"/>
      <c r="BE1284"/>
      <c r="BF1284"/>
    </row>
    <row r="1285" spans="26:58" ht="15.75" customHeight="1">
      <c r="Z1285" s="2"/>
      <c r="AA1285" s="2"/>
      <c r="BE1285"/>
      <c r="BF1285"/>
    </row>
    <row r="1286" spans="26:58" ht="15.75" customHeight="1">
      <c r="Z1286" s="2"/>
      <c r="AA1286" s="2"/>
      <c r="BE1286"/>
      <c r="BF1286"/>
    </row>
    <row r="1287" spans="26:58" ht="15.75" customHeight="1">
      <c r="Z1287" s="2"/>
      <c r="AA1287" s="2"/>
      <c r="BE1287"/>
      <c r="BF1287"/>
    </row>
    <row r="1288" spans="26:58" ht="15.75" customHeight="1">
      <c r="Z1288" s="2"/>
      <c r="AA1288" s="2"/>
      <c r="BE1288"/>
      <c r="BF1288"/>
    </row>
    <row r="1289" spans="26:58" ht="15.75" customHeight="1">
      <c r="Z1289" s="2"/>
      <c r="AA1289" s="2"/>
      <c r="BE1289"/>
      <c r="BF1289"/>
    </row>
    <row r="1290" spans="26:58" ht="15.75" customHeight="1">
      <c r="Z1290" s="2"/>
      <c r="AA1290" s="2"/>
      <c r="BE1290"/>
      <c r="BF1290"/>
    </row>
    <row r="1291" spans="26:58" ht="15.75" customHeight="1">
      <c r="Z1291" s="2"/>
      <c r="AA1291" s="2"/>
      <c r="BE1291"/>
      <c r="BF1291"/>
    </row>
    <row r="1292" spans="26:58" ht="15.75" customHeight="1">
      <c r="Z1292" s="2"/>
      <c r="AA1292" s="2"/>
      <c r="BE1292"/>
      <c r="BF1292"/>
    </row>
    <row r="1293" spans="26:58" ht="15.75" customHeight="1">
      <c r="Z1293" s="2"/>
      <c r="AA1293" s="2"/>
      <c r="BE1293"/>
      <c r="BF1293"/>
    </row>
    <row r="1294" spans="26:58" ht="15.75" customHeight="1">
      <c r="Z1294" s="2"/>
      <c r="AA1294" s="2"/>
      <c r="BE1294"/>
      <c r="BF1294"/>
    </row>
    <row r="1295" spans="26:58" ht="15.75" customHeight="1">
      <c r="Z1295" s="2"/>
      <c r="AA1295" s="2"/>
      <c r="BE1295"/>
      <c r="BF1295"/>
    </row>
    <row r="1296" spans="26:58" ht="15.75" customHeight="1">
      <c r="Z1296" s="2"/>
      <c r="AA1296" s="2"/>
      <c r="BE1296"/>
      <c r="BF1296"/>
    </row>
    <row r="1297" spans="26:58" ht="15.75" customHeight="1">
      <c r="Z1297" s="2"/>
      <c r="AA1297" s="2"/>
      <c r="BE1297"/>
      <c r="BF1297"/>
    </row>
    <row r="1298" spans="26:58" ht="15.75" customHeight="1">
      <c r="Z1298" s="2"/>
      <c r="AA1298" s="2"/>
      <c r="BE1298"/>
      <c r="BF1298"/>
    </row>
    <row r="1299" spans="26:58" ht="15.75" customHeight="1">
      <c r="Z1299" s="2"/>
      <c r="AA1299" s="2"/>
      <c r="BE1299"/>
      <c r="BF1299"/>
    </row>
    <row r="1300" spans="26:58" ht="15.75" customHeight="1">
      <c r="Z1300" s="2"/>
      <c r="AA1300" s="2"/>
      <c r="BE1300"/>
      <c r="BF1300"/>
    </row>
    <row r="1301" spans="26:58" ht="15.75" customHeight="1">
      <c r="Z1301" s="2"/>
      <c r="AA1301" s="2"/>
      <c r="BE1301"/>
      <c r="BF1301"/>
    </row>
    <row r="1302" spans="26:58" ht="15.75" customHeight="1">
      <c r="Z1302" s="2"/>
      <c r="AA1302" s="2"/>
      <c r="BE1302"/>
      <c r="BF1302"/>
    </row>
    <row r="1303" spans="26:58" ht="15.75" customHeight="1">
      <c r="Z1303" s="2"/>
      <c r="AA1303" s="2"/>
      <c r="BE1303"/>
      <c r="BF1303"/>
    </row>
    <row r="1304" spans="26:58" ht="15.75" customHeight="1">
      <c r="Z1304" s="2"/>
      <c r="AA1304" s="2"/>
      <c r="BE1304"/>
      <c r="BF1304"/>
    </row>
    <row r="1305" spans="26:58" ht="15.75" customHeight="1">
      <c r="Z1305" s="2"/>
      <c r="AA1305" s="2"/>
      <c r="BE1305"/>
      <c r="BF1305"/>
    </row>
    <row r="1306" spans="26:58" ht="15.75" customHeight="1">
      <c r="Z1306" s="2"/>
      <c r="AA1306" s="2"/>
      <c r="BE1306"/>
      <c r="BF1306"/>
    </row>
    <row r="1307" spans="26:58" ht="15.75" customHeight="1">
      <c r="Z1307" s="2"/>
      <c r="AA1307" s="2"/>
      <c r="BE1307"/>
      <c r="BF1307"/>
    </row>
    <row r="1308" spans="26:58" ht="15.75" customHeight="1">
      <c r="Z1308" s="2"/>
      <c r="AA1308" s="2"/>
      <c r="BE1308"/>
      <c r="BF1308"/>
    </row>
    <row r="1309" spans="26:58" ht="15.75" customHeight="1">
      <c r="Z1309" s="2"/>
      <c r="AA1309" s="2"/>
      <c r="BE1309"/>
      <c r="BF1309"/>
    </row>
    <row r="1310" spans="26:58" ht="15.75" customHeight="1">
      <c r="Z1310" s="2"/>
      <c r="AA1310" s="2"/>
      <c r="BE1310"/>
      <c r="BF1310"/>
    </row>
    <row r="1311" spans="26:58" ht="15.75" customHeight="1">
      <c r="Z1311" s="2"/>
      <c r="AA1311" s="2"/>
      <c r="BE1311"/>
      <c r="BF1311"/>
    </row>
    <row r="1312" spans="26:58" ht="15.75" customHeight="1">
      <c r="Z1312" s="2"/>
      <c r="AA1312" s="2"/>
      <c r="BE1312"/>
      <c r="BF1312"/>
    </row>
    <row r="1313" spans="26:58" ht="15.75" customHeight="1">
      <c r="Z1313" s="2"/>
      <c r="AA1313" s="2"/>
      <c r="BE1313"/>
      <c r="BF1313"/>
    </row>
    <row r="1314" spans="26:58" ht="15.75" customHeight="1">
      <c r="Z1314" s="2"/>
      <c r="AA1314" s="2"/>
      <c r="BE1314"/>
      <c r="BF1314"/>
    </row>
    <row r="1315" spans="26:58" ht="15.75" customHeight="1">
      <c r="Z1315" s="2"/>
      <c r="AA1315" s="2"/>
      <c r="BE1315"/>
      <c r="BF1315"/>
    </row>
    <row r="1316" spans="26:58" ht="15.75" customHeight="1">
      <c r="Z1316" s="2"/>
      <c r="AA1316" s="2"/>
      <c r="BE1316"/>
      <c r="BF1316"/>
    </row>
    <row r="1317" spans="26:58" ht="15.75" customHeight="1">
      <c r="Z1317" s="2"/>
      <c r="AA1317" s="2"/>
      <c r="BE1317"/>
      <c r="BF1317"/>
    </row>
    <row r="1318" spans="26:58" ht="15.75" customHeight="1">
      <c r="Z1318" s="2"/>
      <c r="AA1318" s="2"/>
      <c r="BE1318"/>
      <c r="BF1318"/>
    </row>
    <row r="1319" spans="26:58" ht="15.75" customHeight="1">
      <c r="Z1319" s="2"/>
      <c r="AA1319" s="2"/>
      <c r="BE1319"/>
      <c r="BF1319"/>
    </row>
    <row r="1320" spans="26:58" ht="15.75" customHeight="1">
      <c r="Z1320" s="2"/>
      <c r="AA1320" s="2"/>
      <c r="BE1320"/>
      <c r="BF1320"/>
    </row>
    <row r="1321" spans="26:58" ht="15.75" customHeight="1">
      <c r="Z1321" s="2"/>
      <c r="AA1321" s="2"/>
      <c r="BE1321"/>
      <c r="BF1321"/>
    </row>
    <row r="1322" spans="26:58" ht="15.75" customHeight="1">
      <c r="Z1322" s="2"/>
      <c r="AA1322" s="2"/>
      <c r="BE1322"/>
      <c r="BF1322"/>
    </row>
    <row r="1323" spans="26:58" ht="15.75" customHeight="1">
      <c r="Z1323" s="2"/>
      <c r="AA1323" s="2"/>
      <c r="BE1323"/>
      <c r="BF1323"/>
    </row>
    <row r="1324" spans="26:58" ht="15.75" customHeight="1">
      <c r="Z1324" s="2"/>
      <c r="AA1324" s="2"/>
      <c r="BE1324"/>
      <c r="BF1324"/>
    </row>
    <row r="1325" spans="26:58" ht="15.75" customHeight="1">
      <c r="Z1325" s="2"/>
      <c r="AA1325" s="2"/>
      <c r="BE1325"/>
      <c r="BF1325"/>
    </row>
    <row r="1326" spans="26:58" ht="15.75" customHeight="1">
      <c r="Z1326" s="2"/>
      <c r="AA1326" s="2"/>
      <c r="BE1326"/>
      <c r="BF1326"/>
    </row>
    <row r="1327" spans="26:58" ht="15.75" customHeight="1">
      <c r="Z1327" s="2"/>
      <c r="AA1327" s="2"/>
      <c r="BE1327"/>
      <c r="BF1327"/>
    </row>
    <row r="1328" spans="26:58" ht="15.75" customHeight="1">
      <c r="Z1328" s="2"/>
      <c r="AA1328" s="2"/>
      <c r="BE1328"/>
      <c r="BF1328"/>
    </row>
    <row r="1329" spans="26:58" ht="15.75" customHeight="1">
      <c r="Z1329" s="2"/>
      <c r="AA1329" s="2"/>
      <c r="BE1329"/>
      <c r="BF1329"/>
    </row>
    <row r="1330" spans="26:58" ht="15.75" customHeight="1">
      <c r="Z1330" s="2"/>
      <c r="AA1330" s="2"/>
      <c r="BE1330"/>
      <c r="BF1330"/>
    </row>
    <row r="1331" spans="26:58" ht="15.75" customHeight="1">
      <c r="Z1331" s="2"/>
      <c r="AA1331" s="2"/>
      <c r="BE1331"/>
      <c r="BF1331"/>
    </row>
    <row r="1332" spans="26:58" ht="15.75" customHeight="1">
      <c r="Z1332" s="2"/>
      <c r="AA1332" s="2"/>
      <c r="BE1332"/>
      <c r="BF1332"/>
    </row>
    <row r="1333" spans="26:58" ht="15.75" customHeight="1">
      <c r="Z1333" s="2"/>
      <c r="AA1333" s="2"/>
      <c r="BE1333"/>
      <c r="BF1333"/>
    </row>
    <row r="1334" spans="26:58" ht="15.75" customHeight="1">
      <c r="Z1334" s="2"/>
      <c r="AA1334" s="2"/>
      <c r="BE1334"/>
      <c r="BF1334"/>
    </row>
    <row r="1335" spans="26:58" ht="15.75" customHeight="1">
      <c r="Z1335" s="2"/>
      <c r="AA1335" s="2"/>
      <c r="BE1335"/>
      <c r="BF1335"/>
    </row>
    <row r="1336" spans="26:58" ht="15.75" customHeight="1">
      <c r="Z1336" s="2"/>
      <c r="AA1336" s="2"/>
      <c r="BE1336"/>
      <c r="BF1336"/>
    </row>
    <row r="1337" spans="26:58" ht="15.75" customHeight="1">
      <c r="Z1337" s="2"/>
      <c r="AA1337" s="2"/>
      <c r="BE1337"/>
      <c r="BF1337"/>
    </row>
    <row r="1338" spans="26:58" ht="15.75" customHeight="1">
      <c r="Z1338" s="2"/>
      <c r="AA1338" s="2"/>
      <c r="BE1338"/>
      <c r="BF1338"/>
    </row>
    <row r="1339" spans="26:58" ht="15.75" customHeight="1">
      <c r="Z1339" s="2"/>
      <c r="AA1339" s="2"/>
      <c r="BE1339"/>
      <c r="BF1339"/>
    </row>
    <row r="1340" spans="26:58" ht="15.75" customHeight="1">
      <c r="Z1340" s="2"/>
      <c r="AA1340" s="2"/>
      <c r="BE1340"/>
      <c r="BF1340"/>
    </row>
    <row r="1341" spans="26:58" ht="15.75" customHeight="1">
      <c r="Z1341" s="2"/>
      <c r="AA1341" s="2"/>
      <c r="BE1341"/>
      <c r="BF1341"/>
    </row>
    <row r="1342" spans="26:58" ht="15.75" customHeight="1">
      <c r="Z1342" s="2"/>
      <c r="AA1342" s="2"/>
      <c r="BE1342"/>
      <c r="BF1342"/>
    </row>
    <row r="1343" spans="26:58" ht="15.75" customHeight="1">
      <c r="Z1343" s="2"/>
      <c r="AA1343" s="2"/>
      <c r="BE1343"/>
      <c r="BF1343"/>
    </row>
    <row r="1344" spans="26:58" ht="15.75" customHeight="1">
      <c r="Z1344" s="2"/>
      <c r="AA1344" s="2"/>
      <c r="BE1344"/>
      <c r="BF1344"/>
    </row>
    <row r="1345" spans="26:58" ht="15.75" customHeight="1">
      <c r="Z1345" s="2"/>
      <c r="AA1345" s="2"/>
      <c r="BE1345"/>
      <c r="BF1345"/>
    </row>
    <row r="1346" spans="26:58" ht="15.75" customHeight="1">
      <c r="Z1346" s="2"/>
      <c r="AA1346" s="2"/>
      <c r="BE1346"/>
      <c r="BF1346"/>
    </row>
    <row r="1347" spans="26:58" ht="15.75" customHeight="1">
      <c r="Z1347" s="2"/>
      <c r="AA1347" s="2"/>
      <c r="BE1347"/>
      <c r="BF1347"/>
    </row>
    <row r="1348" spans="26:58" ht="15.75" customHeight="1">
      <c r="Z1348" s="2"/>
      <c r="AA1348" s="2"/>
      <c r="BE1348"/>
      <c r="BF1348"/>
    </row>
    <row r="1349" spans="26:58" ht="15.75" customHeight="1">
      <c r="Z1349" s="2"/>
      <c r="AA1349" s="2"/>
      <c r="BE1349"/>
      <c r="BF1349"/>
    </row>
    <row r="1350" spans="26:58" ht="15.75" customHeight="1">
      <c r="Z1350" s="2"/>
      <c r="AA1350" s="2"/>
      <c r="BE1350"/>
      <c r="BF1350"/>
    </row>
    <row r="1351" spans="26:58" ht="15.75" customHeight="1">
      <c r="Z1351" s="2"/>
      <c r="AA1351" s="2"/>
      <c r="BE1351"/>
      <c r="BF1351"/>
    </row>
    <row r="1352" spans="26:58" ht="15.75" customHeight="1">
      <c r="Z1352" s="2"/>
      <c r="AA1352" s="2"/>
      <c r="BE1352"/>
      <c r="BF1352"/>
    </row>
    <row r="1353" spans="26:58" ht="15.75" customHeight="1">
      <c r="Z1353" s="2"/>
      <c r="AA1353" s="2"/>
      <c r="BE1353"/>
      <c r="BF1353"/>
    </row>
    <row r="1354" spans="26:58" ht="15.75" customHeight="1">
      <c r="Z1354" s="2"/>
      <c r="AA1354" s="2"/>
      <c r="BE1354"/>
      <c r="BF1354"/>
    </row>
    <row r="1355" spans="26:58" ht="15.75" customHeight="1">
      <c r="Z1355" s="2"/>
      <c r="AA1355" s="2"/>
      <c r="BE1355"/>
      <c r="BF1355"/>
    </row>
    <row r="1356" spans="26:58" ht="15.75" customHeight="1">
      <c r="Z1356" s="2"/>
      <c r="AA1356" s="2"/>
      <c r="BE1356"/>
      <c r="BF1356"/>
    </row>
    <row r="1357" spans="26:58" ht="15.75" customHeight="1">
      <c r="Z1357" s="2"/>
      <c r="AA1357" s="2"/>
      <c r="BE1357"/>
      <c r="BF1357"/>
    </row>
    <row r="1358" spans="26:58" ht="15.75" customHeight="1">
      <c r="Z1358" s="2"/>
      <c r="AA1358" s="2"/>
      <c r="BE1358"/>
      <c r="BF1358"/>
    </row>
    <row r="1359" spans="26:58" ht="15.75" customHeight="1">
      <c r="Z1359" s="2"/>
      <c r="AA1359" s="2"/>
      <c r="BE1359"/>
      <c r="BF1359"/>
    </row>
    <row r="1360" spans="26:58" ht="15.75" customHeight="1">
      <c r="Z1360" s="2"/>
      <c r="AA1360" s="2"/>
      <c r="BE1360"/>
      <c r="BF1360"/>
    </row>
    <row r="1361" spans="26:58" ht="15.75" customHeight="1">
      <c r="Z1361" s="2"/>
      <c r="AA1361" s="2"/>
      <c r="BE1361"/>
      <c r="BF1361"/>
    </row>
    <row r="1362" spans="26:58" ht="15.75" customHeight="1">
      <c r="Z1362" s="2"/>
      <c r="AA1362" s="2"/>
      <c r="BE1362"/>
      <c r="BF1362"/>
    </row>
    <row r="1363" spans="26:58" ht="15.75" customHeight="1">
      <c r="Z1363" s="2"/>
      <c r="AA1363" s="2"/>
      <c r="BE1363"/>
      <c r="BF1363"/>
    </row>
    <row r="1364" spans="26:58" ht="15.75" customHeight="1">
      <c r="Z1364" s="2"/>
      <c r="AA1364" s="2"/>
      <c r="BE1364"/>
      <c r="BF1364"/>
    </row>
    <row r="1365" spans="26:58" ht="15.75" customHeight="1">
      <c r="Z1365" s="2"/>
      <c r="AA1365" s="2"/>
      <c r="BE1365"/>
      <c r="BF1365"/>
    </row>
    <row r="1366" spans="26:58" ht="15.75" customHeight="1">
      <c r="Z1366" s="2"/>
      <c r="AA1366" s="2"/>
      <c r="BE1366"/>
      <c r="BF1366"/>
    </row>
    <row r="1367" spans="26:58" ht="15.75" customHeight="1">
      <c r="Z1367" s="2"/>
      <c r="AA1367" s="2"/>
      <c r="BE1367"/>
      <c r="BF1367"/>
    </row>
    <row r="1368" spans="26:58" ht="15.75" customHeight="1">
      <c r="Z1368" s="2"/>
      <c r="AA1368" s="2"/>
      <c r="BE1368"/>
      <c r="BF1368"/>
    </row>
    <row r="1369" spans="26:58" ht="15.75" customHeight="1">
      <c r="Z1369" s="2"/>
      <c r="AA1369" s="2"/>
      <c r="BE1369"/>
      <c r="BF1369"/>
    </row>
    <row r="1370" spans="26:58" ht="15.75" customHeight="1">
      <c r="Z1370" s="2"/>
      <c r="AA1370" s="2"/>
      <c r="BE1370"/>
      <c r="BF1370"/>
    </row>
    <row r="1371" spans="26:58" ht="15.75" customHeight="1">
      <c r="Z1371" s="2"/>
      <c r="AA1371" s="2"/>
      <c r="BE1371"/>
      <c r="BF1371"/>
    </row>
    <row r="1372" spans="26:58" ht="15.75" customHeight="1">
      <c r="Z1372" s="2"/>
      <c r="AA1372" s="2"/>
      <c r="BE1372"/>
      <c r="BF1372"/>
    </row>
    <row r="1373" spans="26:58" ht="15.75" customHeight="1">
      <c r="Z1373" s="2"/>
      <c r="AA1373" s="2"/>
      <c r="BE1373"/>
      <c r="BF1373"/>
    </row>
    <row r="1374" spans="26:58" ht="15.75" customHeight="1">
      <c r="Z1374" s="2"/>
      <c r="AA1374" s="2"/>
      <c r="BE1374"/>
      <c r="BF1374"/>
    </row>
    <row r="1375" spans="26:58" ht="15.75" customHeight="1">
      <c r="Z1375" s="2"/>
      <c r="AA1375" s="2"/>
      <c r="BE1375"/>
      <c r="BF1375"/>
    </row>
    <row r="1376" spans="26:58" ht="15.75" customHeight="1">
      <c r="Z1376" s="2"/>
      <c r="AA1376" s="2"/>
      <c r="BE1376"/>
      <c r="BF1376"/>
    </row>
    <row r="1377" spans="26:58" ht="15.75" customHeight="1">
      <c r="Z1377" s="2"/>
      <c r="AA1377" s="2"/>
      <c r="BE1377"/>
      <c r="BF1377"/>
    </row>
    <row r="1378" spans="26:58" ht="15.75" customHeight="1">
      <c r="Z1378" s="2"/>
      <c r="AA1378" s="2"/>
      <c r="BE1378"/>
      <c r="BF1378"/>
    </row>
    <row r="1379" spans="26:58" ht="15.75" customHeight="1">
      <c r="Z1379" s="2"/>
      <c r="AA1379" s="2"/>
      <c r="BE1379"/>
      <c r="BF1379"/>
    </row>
    <row r="1380" spans="26:58" ht="15.75" customHeight="1">
      <c r="Z1380" s="2"/>
      <c r="AA1380" s="2"/>
      <c r="BE1380"/>
      <c r="BF1380"/>
    </row>
    <row r="1381" spans="26:58" ht="15.75" customHeight="1">
      <c r="Z1381" s="2"/>
      <c r="AA1381" s="2"/>
      <c r="BE1381"/>
      <c r="BF1381"/>
    </row>
    <row r="1382" spans="26:58" ht="15.75" customHeight="1">
      <c r="Z1382" s="2"/>
      <c r="AA1382" s="2"/>
      <c r="BE1382"/>
      <c r="BF1382"/>
    </row>
    <row r="1383" spans="26:58" ht="15.75" customHeight="1">
      <c r="Z1383" s="2"/>
      <c r="AA1383" s="2"/>
      <c r="BE1383"/>
      <c r="BF1383"/>
    </row>
    <row r="1384" spans="26:58" ht="15.75" customHeight="1">
      <c r="Z1384" s="2"/>
      <c r="AA1384" s="2"/>
      <c r="BE1384"/>
      <c r="BF1384"/>
    </row>
    <row r="1385" spans="26:58" ht="15.75" customHeight="1">
      <c r="Z1385" s="2"/>
      <c r="AA1385" s="2"/>
      <c r="BE1385"/>
      <c r="BF1385"/>
    </row>
    <row r="1386" spans="26:58" ht="15.75" customHeight="1">
      <c r="Z1386" s="2"/>
      <c r="AA1386" s="2"/>
      <c r="BE1386"/>
      <c r="BF1386"/>
    </row>
    <row r="1387" spans="26:58" ht="15.75" customHeight="1">
      <c r="Z1387" s="2"/>
      <c r="AA1387" s="2"/>
      <c r="BE1387"/>
      <c r="BF1387"/>
    </row>
    <row r="1388" spans="26:58" ht="15.75" customHeight="1">
      <c r="Z1388" s="2"/>
      <c r="AA1388" s="2"/>
      <c r="BE1388"/>
      <c r="BF1388"/>
    </row>
    <row r="1389" spans="26:58" ht="15.75" customHeight="1">
      <c r="Z1389" s="2"/>
      <c r="AA1389" s="2"/>
      <c r="BE1389"/>
      <c r="BF1389"/>
    </row>
    <row r="1390" spans="26:58" ht="15.75" customHeight="1">
      <c r="Z1390" s="2"/>
      <c r="AA1390" s="2"/>
      <c r="BE1390"/>
      <c r="BF1390"/>
    </row>
    <row r="1391" spans="26:58" ht="15.75" customHeight="1">
      <c r="Z1391" s="2"/>
      <c r="AA1391" s="2"/>
      <c r="BE1391"/>
      <c r="BF1391"/>
    </row>
    <row r="1392" spans="26:58" ht="15.75" customHeight="1">
      <c r="Z1392" s="2"/>
      <c r="AA1392" s="2"/>
      <c r="BE1392"/>
      <c r="BF1392"/>
    </row>
    <row r="1393" spans="26:58" ht="15.75" customHeight="1">
      <c r="Z1393" s="2"/>
      <c r="AA1393" s="2"/>
      <c r="BE1393"/>
      <c r="BF1393"/>
    </row>
    <row r="1394" spans="26:58" ht="15.75" customHeight="1">
      <c r="Z1394" s="2"/>
      <c r="AA1394" s="2"/>
      <c r="BE1394"/>
      <c r="BF1394"/>
    </row>
    <row r="1395" spans="26:58" ht="15.75" customHeight="1">
      <c r="Z1395" s="2"/>
      <c r="AA1395" s="2"/>
      <c r="BE1395"/>
      <c r="BF1395"/>
    </row>
    <row r="1396" spans="26:58" ht="15.75" customHeight="1">
      <c r="Z1396" s="2"/>
      <c r="AA1396" s="2"/>
      <c r="BE1396"/>
      <c r="BF1396"/>
    </row>
    <row r="1397" spans="26:58" ht="15.75" customHeight="1">
      <c r="Z1397" s="2"/>
      <c r="AA1397" s="2"/>
      <c r="BE1397"/>
      <c r="BF1397"/>
    </row>
    <row r="1398" spans="26:58" ht="15.75" customHeight="1">
      <c r="Z1398" s="2"/>
      <c r="AA1398" s="2"/>
      <c r="BE1398"/>
      <c r="BF1398"/>
    </row>
    <row r="1399" spans="26:58" ht="15.75" customHeight="1">
      <c r="Z1399" s="2"/>
      <c r="AA1399" s="2"/>
      <c r="BE1399"/>
      <c r="BF1399"/>
    </row>
    <row r="1400" spans="26:58" ht="15.75" customHeight="1">
      <c r="Z1400" s="2"/>
      <c r="AA1400" s="2"/>
      <c r="BE1400"/>
      <c r="BF1400"/>
    </row>
    <row r="1401" spans="26:58" ht="15.75" customHeight="1">
      <c r="Z1401" s="2"/>
      <c r="AA1401" s="2"/>
      <c r="BE1401"/>
      <c r="BF1401"/>
    </row>
    <row r="1402" spans="26:58" ht="15.75" customHeight="1">
      <c r="Z1402" s="2"/>
      <c r="AA1402" s="2"/>
      <c r="BE1402"/>
      <c r="BF1402"/>
    </row>
    <row r="1403" spans="26:58" ht="15.75" customHeight="1">
      <c r="Z1403" s="2"/>
      <c r="AA1403" s="2"/>
      <c r="BE1403"/>
      <c r="BF1403"/>
    </row>
    <row r="1404" spans="26:58" ht="15.75" customHeight="1">
      <c r="Z1404" s="2"/>
      <c r="AA1404" s="2"/>
      <c r="BE1404"/>
      <c r="BF1404"/>
    </row>
    <row r="1405" spans="26:58" ht="15.75" customHeight="1">
      <c r="Z1405" s="2"/>
      <c r="AA1405" s="2"/>
      <c r="BE1405"/>
      <c r="BF1405"/>
    </row>
    <row r="1406" spans="26:58" ht="15.75" customHeight="1">
      <c r="Z1406" s="2"/>
      <c r="AA1406" s="2"/>
      <c r="BE1406"/>
      <c r="BF1406"/>
    </row>
    <row r="1407" spans="26:58" ht="15.75" customHeight="1">
      <c r="Z1407" s="2"/>
      <c r="AA1407" s="2"/>
      <c r="BE1407"/>
      <c r="BF1407"/>
    </row>
    <row r="1408" spans="26:58" ht="15.75" customHeight="1">
      <c r="Z1408" s="2"/>
      <c r="AA1408" s="2"/>
      <c r="BE1408"/>
      <c r="BF1408"/>
    </row>
    <row r="1409" spans="26:58" ht="15.75" customHeight="1">
      <c r="Z1409" s="2"/>
      <c r="AA1409" s="2"/>
      <c r="BE1409"/>
      <c r="BF1409"/>
    </row>
    <row r="1410" spans="26:58" ht="15.75" customHeight="1">
      <c r="Z1410" s="2"/>
      <c r="AA1410" s="2"/>
      <c r="BE1410"/>
      <c r="BF1410"/>
    </row>
    <row r="1411" spans="26:58" ht="15.75" customHeight="1">
      <c r="Z1411" s="2"/>
      <c r="AA1411" s="2"/>
      <c r="BE1411"/>
      <c r="BF1411"/>
    </row>
    <row r="1412" spans="26:58" ht="15.75" customHeight="1">
      <c r="Z1412" s="2"/>
      <c r="AA1412" s="2"/>
      <c r="BE1412"/>
      <c r="BF1412"/>
    </row>
    <row r="1413" spans="26:58" ht="15.75" customHeight="1">
      <c r="Z1413" s="2"/>
      <c r="AA1413" s="2"/>
      <c r="BE1413"/>
      <c r="BF1413"/>
    </row>
    <row r="1414" spans="26:58" ht="15.75" customHeight="1">
      <c r="Z1414" s="2"/>
      <c r="AA1414" s="2"/>
      <c r="BE1414"/>
      <c r="BF1414"/>
    </row>
    <row r="1415" spans="26:58" ht="15.75" customHeight="1">
      <c r="Z1415" s="2"/>
      <c r="AA1415" s="2"/>
      <c r="BE1415"/>
      <c r="BF1415"/>
    </row>
    <row r="1416" spans="26:58" ht="15.75" customHeight="1">
      <c r="Z1416" s="2"/>
      <c r="AA1416" s="2"/>
      <c r="BE1416"/>
      <c r="BF1416"/>
    </row>
    <row r="1417" spans="26:58" ht="15.75" customHeight="1">
      <c r="Z1417" s="2"/>
      <c r="AA1417" s="2"/>
      <c r="BE1417"/>
      <c r="BF1417"/>
    </row>
    <row r="1418" spans="26:58" ht="15.75" customHeight="1">
      <c r="Z1418" s="2"/>
      <c r="AA1418" s="2"/>
      <c r="BE1418"/>
      <c r="BF1418"/>
    </row>
    <row r="1419" spans="26:58" ht="15.75" customHeight="1">
      <c r="Z1419" s="2"/>
      <c r="AA1419" s="2"/>
      <c r="BE1419"/>
      <c r="BF1419"/>
    </row>
    <row r="1420" spans="26:58" ht="15.75" customHeight="1">
      <c r="Z1420" s="2"/>
      <c r="AA1420" s="2"/>
      <c r="BE1420"/>
      <c r="BF1420"/>
    </row>
    <row r="1421" spans="26:58" ht="15.75" customHeight="1">
      <c r="Z1421" s="2"/>
      <c r="AA1421" s="2"/>
      <c r="BE1421"/>
      <c r="BF1421"/>
    </row>
    <row r="1422" spans="26:58" ht="15.75" customHeight="1">
      <c r="Z1422" s="2"/>
      <c r="AA1422" s="2"/>
      <c r="BE1422"/>
      <c r="BF1422"/>
    </row>
    <row r="1423" spans="26:58" ht="15.75" customHeight="1">
      <c r="Z1423" s="2"/>
      <c r="AA1423" s="2"/>
      <c r="BE1423"/>
      <c r="BF1423"/>
    </row>
    <row r="1424" spans="26:58" ht="15.75" customHeight="1">
      <c r="Z1424" s="2"/>
      <c r="AA1424" s="2"/>
      <c r="BE1424"/>
      <c r="BF1424"/>
    </row>
    <row r="1425" spans="26:58" ht="15.75" customHeight="1">
      <c r="Z1425" s="2"/>
      <c r="AA1425" s="2"/>
      <c r="BE1425"/>
      <c r="BF1425"/>
    </row>
    <row r="1426" spans="26:58" ht="15.75" customHeight="1">
      <c r="Z1426" s="2"/>
      <c r="AA1426" s="2"/>
      <c r="BE1426"/>
      <c r="BF1426"/>
    </row>
    <row r="1427" spans="26:58" ht="15.75" customHeight="1">
      <c r="Z1427" s="2"/>
      <c r="AA1427" s="2"/>
      <c r="BE1427"/>
      <c r="BF1427"/>
    </row>
    <row r="1428" spans="26:58" ht="15.75" customHeight="1">
      <c r="Z1428" s="2"/>
      <c r="AA1428" s="2"/>
      <c r="BE1428"/>
      <c r="BF1428"/>
    </row>
    <row r="1429" spans="26:58" ht="15.75" customHeight="1">
      <c r="Z1429" s="2"/>
      <c r="AA1429" s="2"/>
      <c r="BE1429"/>
      <c r="BF1429"/>
    </row>
    <row r="1430" spans="26:58" ht="15.75" customHeight="1">
      <c r="Z1430" s="2"/>
      <c r="AA1430" s="2"/>
      <c r="BE1430"/>
      <c r="BF1430"/>
    </row>
    <row r="1431" spans="26:58" ht="15.75" customHeight="1">
      <c r="Z1431" s="2"/>
      <c r="AA1431" s="2"/>
      <c r="BE1431"/>
      <c r="BF1431"/>
    </row>
    <row r="1432" spans="26:58" ht="15.75" customHeight="1">
      <c r="Z1432" s="2"/>
      <c r="AA1432" s="2"/>
      <c r="BE1432"/>
      <c r="BF1432"/>
    </row>
    <row r="1433" spans="26:58" ht="15.75" customHeight="1">
      <c r="Z1433" s="2"/>
      <c r="AA1433" s="2"/>
      <c r="BE1433"/>
      <c r="BF1433"/>
    </row>
    <row r="1434" spans="26:58" ht="15.75" customHeight="1">
      <c r="Z1434" s="2"/>
      <c r="AA1434" s="2"/>
      <c r="BE1434"/>
      <c r="BF1434"/>
    </row>
    <row r="1435" spans="26:58" ht="15.75" customHeight="1">
      <c r="Z1435" s="2"/>
      <c r="AA1435" s="2"/>
      <c r="BE1435"/>
      <c r="BF1435"/>
    </row>
    <row r="1436" spans="26:58" ht="15.75" customHeight="1">
      <c r="Z1436" s="2"/>
      <c r="AA1436" s="2"/>
      <c r="BE1436"/>
      <c r="BF1436"/>
    </row>
    <row r="1437" spans="26:58" ht="15.75" customHeight="1">
      <c r="Z1437" s="2"/>
      <c r="AA1437" s="2"/>
      <c r="BE1437"/>
      <c r="BF1437"/>
    </row>
    <row r="1438" spans="26:58" ht="15.75" customHeight="1">
      <c r="Z1438" s="2"/>
      <c r="AA1438" s="2"/>
      <c r="BE1438"/>
      <c r="BF1438"/>
    </row>
    <row r="1439" spans="26:58" ht="15.75" customHeight="1">
      <c r="Z1439" s="2"/>
      <c r="AA1439" s="2"/>
      <c r="BE1439"/>
      <c r="BF1439"/>
    </row>
    <row r="1440" spans="26:58" ht="15.75" customHeight="1">
      <c r="Z1440" s="2"/>
      <c r="AA1440" s="2"/>
      <c r="BE1440"/>
      <c r="BF1440"/>
    </row>
    <row r="1441" spans="26:58" ht="15.75" customHeight="1">
      <c r="Z1441" s="2"/>
      <c r="AA1441" s="2"/>
      <c r="BE1441"/>
      <c r="BF1441"/>
    </row>
    <row r="1442" spans="26:58" ht="15.75" customHeight="1">
      <c r="Z1442" s="2"/>
      <c r="AA1442" s="2"/>
      <c r="BE1442"/>
      <c r="BF1442"/>
    </row>
    <row r="1443" spans="26:58" ht="15.75" customHeight="1">
      <c r="Z1443" s="2"/>
      <c r="AA1443" s="2"/>
      <c r="BE1443"/>
      <c r="BF1443"/>
    </row>
    <row r="1444" spans="26:58" ht="15.75" customHeight="1">
      <c r="Z1444" s="2"/>
      <c r="AA1444" s="2"/>
      <c r="BE1444"/>
      <c r="BF1444"/>
    </row>
    <row r="1445" spans="26:58" ht="15.75" customHeight="1">
      <c r="Z1445" s="2"/>
      <c r="AA1445" s="2"/>
      <c r="BE1445"/>
      <c r="BF1445"/>
    </row>
    <row r="1446" spans="26:58" ht="15.75" customHeight="1">
      <c r="Z1446" s="2"/>
      <c r="AA1446" s="2"/>
      <c r="BE1446"/>
      <c r="BF1446"/>
    </row>
    <row r="1447" spans="26:58" ht="15.75" customHeight="1">
      <c r="Z1447" s="2"/>
      <c r="AA1447" s="2"/>
      <c r="BE1447"/>
      <c r="BF1447"/>
    </row>
    <row r="1448" spans="26:58" ht="15.75" customHeight="1">
      <c r="Z1448" s="2"/>
      <c r="AA1448" s="2"/>
      <c r="BE1448"/>
      <c r="BF1448"/>
    </row>
    <row r="1449" spans="26:58" ht="15.75" customHeight="1">
      <c r="Z1449" s="2"/>
      <c r="AA1449" s="2"/>
      <c r="BE1449"/>
      <c r="BF1449"/>
    </row>
    <row r="1450" spans="26:58" ht="15.75" customHeight="1">
      <c r="Z1450" s="2"/>
      <c r="AA1450" s="2"/>
      <c r="BE1450"/>
      <c r="BF1450"/>
    </row>
    <row r="1451" spans="26:58" ht="15.75" customHeight="1">
      <c r="Z1451" s="2"/>
      <c r="AA1451" s="2"/>
      <c r="BE1451"/>
      <c r="BF1451"/>
    </row>
    <row r="1452" spans="26:58" ht="15.75" customHeight="1">
      <c r="Z1452" s="2"/>
      <c r="AA1452" s="2"/>
      <c r="BE1452"/>
      <c r="BF1452"/>
    </row>
    <row r="1453" spans="26:58" ht="15.75" customHeight="1">
      <c r="Z1453" s="2"/>
      <c r="AA1453" s="2"/>
      <c r="BE1453"/>
      <c r="BF1453"/>
    </row>
    <row r="1454" spans="26:58" ht="15.75" customHeight="1">
      <c r="Z1454" s="2"/>
      <c r="AA1454" s="2"/>
      <c r="BE1454"/>
      <c r="BF1454"/>
    </row>
    <row r="1455" spans="26:58" ht="15.75" customHeight="1">
      <c r="Z1455" s="2"/>
      <c r="AA1455" s="2"/>
      <c r="BE1455"/>
      <c r="BF1455"/>
    </row>
    <row r="1456" spans="26:58" ht="15.75" customHeight="1">
      <c r="Z1456" s="2"/>
      <c r="AA1456" s="2"/>
      <c r="BE1456"/>
      <c r="BF1456"/>
    </row>
    <row r="1457" spans="26:58" ht="15.75" customHeight="1">
      <c r="Z1457" s="2"/>
      <c r="AA1457" s="2"/>
      <c r="BE1457"/>
      <c r="BF1457"/>
    </row>
    <row r="1458" spans="26:58" ht="15.75" customHeight="1">
      <c r="Z1458" s="2"/>
      <c r="AA1458" s="2"/>
      <c r="BE1458"/>
      <c r="BF1458"/>
    </row>
    <row r="1459" spans="26:58" ht="15.75" customHeight="1">
      <c r="Z1459" s="2"/>
      <c r="AA1459" s="2"/>
      <c r="BE1459"/>
      <c r="BF1459"/>
    </row>
    <row r="1460" spans="26:58" ht="15.75" customHeight="1">
      <c r="Z1460" s="2"/>
      <c r="AA1460" s="2"/>
      <c r="BE1460"/>
      <c r="BF1460"/>
    </row>
    <row r="1461" spans="26:58" ht="15.75" customHeight="1">
      <c r="Z1461" s="2"/>
      <c r="AA1461" s="2"/>
      <c r="BE1461"/>
      <c r="BF1461"/>
    </row>
    <row r="1462" spans="26:58" ht="15.75" customHeight="1">
      <c r="Z1462" s="2"/>
      <c r="AA1462" s="2"/>
      <c r="BE1462"/>
      <c r="BF1462"/>
    </row>
    <row r="1463" spans="26:58" ht="15.75" customHeight="1">
      <c r="Z1463" s="2"/>
      <c r="AA1463" s="2"/>
      <c r="BE1463"/>
      <c r="BF1463"/>
    </row>
    <row r="1464" spans="26:58" ht="15.75" customHeight="1">
      <c r="Z1464" s="2"/>
      <c r="AA1464" s="2"/>
      <c r="BE1464"/>
      <c r="BF1464"/>
    </row>
    <row r="1465" spans="26:58" ht="15.75" customHeight="1">
      <c r="Z1465" s="2"/>
      <c r="AA1465" s="2"/>
      <c r="BE1465"/>
      <c r="BF1465"/>
    </row>
    <row r="1466" spans="26:58" ht="15.75" customHeight="1">
      <c r="Z1466" s="2"/>
      <c r="AA1466" s="2"/>
      <c r="BE1466"/>
      <c r="BF1466"/>
    </row>
    <row r="1467" spans="26:58" ht="15.75" customHeight="1">
      <c r="Z1467" s="2"/>
      <c r="AA1467" s="2"/>
      <c r="BE1467"/>
      <c r="BF1467"/>
    </row>
    <row r="1468" spans="26:58" ht="15.75" customHeight="1">
      <c r="Z1468" s="2"/>
      <c r="AA1468" s="2"/>
      <c r="BE1468"/>
      <c r="BF1468"/>
    </row>
    <row r="1469" spans="26:58" ht="15.75" customHeight="1">
      <c r="Z1469" s="2"/>
      <c r="AA1469" s="2"/>
      <c r="BE1469"/>
      <c r="BF1469"/>
    </row>
    <row r="1470" spans="26:58" ht="15.75" customHeight="1">
      <c r="Z1470" s="2"/>
      <c r="AA1470" s="2"/>
      <c r="BE1470"/>
      <c r="BF1470"/>
    </row>
    <row r="1471" spans="26:58" ht="15.75" customHeight="1">
      <c r="Z1471" s="2"/>
      <c r="AA1471" s="2"/>
      <c r="BE1471"/>
      <c r="BF1471"/>
    </row>
    <row r="1472" spans="26:58" ht="15.75" customHeight="1">
      <c r="Z1472" s="2"/>
      <c r="AA1472" s="2"/>
      <c r="BE1472"/>
      <c r="BF1472"/>
    </row>
    <row r="1473" spans="26:58" ht="15.75" customHeight="1">
      <c r="Z1473" s="2"/>
      <c r="AA1473" s="2"/>
      <c r="BE1473"/>
      <c r="BF1473"/>
    </row>
    <row r="1474" spans="26:58" ht="15.75" customHeight="1">
      <c r="Z1474" s="2"/>
      <c r="AA1474" s="2"/>
      <c r="BE1474"/>
      <c r="BF1474"/>
    </row>
    <row r="1475" spans="26:58" ht="15.75" customHeight="1">
      <c r="Z1475" s="2"/>
      <c r="AA1475" s="2"/>
      <c r="BE1475"/>
      <c r="BF1475"/>
    </row>
    <row r="1476" spans="26:58" ht="15.75" customHeight="1">
      <c r="Z1476" s="2"/>
      <c r="AA1476" s="2"/>
      <c r="BE1476"/>
      <c r="BF1476"/>
    </row>
    <row r="1477" spans="26:58" ht="15.75" customHeight="1">
      <c r="Z1477" s="2"/>
      <c r="AA1477" s="2"/>
      <c r="BE1477"/>
      <c r="BF1477"/>
    </row>
    <row r="1478" spans="26:58" ht="15.75" customHeight="1">
      <c r="Z1478" s="2"/>
      <c r="AA1478" s="2"/>
      <c r="BE1478"/>
      <c r="BF1478"/>
    </row>
    <row r="1479" spans="26:58" ht="15.75" customHeight="1">
      <c r="Z1479" s="2"/>
      <c r="AA1479" s="2"/>
      <c r="BE1479"/>
      <c r="BF1479"/>
    </row>
    <row r="1480" spans="26:58" ht="15.75" customHeight="1">
      <c r="Z1480" s="2"/>
      <c r="AA1480" s="2"/>
      <c r="BE1480"/>
      <c r="BF1480"/>
    </row>
    <row r="1481" spans="26:58" ht="15.75" customHeight="1">
      <c r="Z1481" s="2"/>
      <c r="AA1481" s="2"/>
      <c r="BE1481"/>
      <c r="BF1481"/>
    </row>
    <row r="1482" spans="26:58" ht="15.75" customHeight="1">
      <c r="Z1482" s="2"/>
      <c r="AA1482" s="2"/>
      <c r="BE1482"/>
      <c r="BF1482"/>
    </row>
    <row r="1483" spans="26:58" ht="15.75" customHeight="1">
      <c r="Z1483" s="2"/>
      <c r="AA1483" s="2"/>
      <c r="BE1483"/>
      <c r="BF1483"/>
    </row>
    <row r="1484" spans="26:58" ht="15.75" customHeight="1">
      <c r="Z1484" s="2"/>
      <c r="AA1484" s="2"/>
      <c r="BE1484"/>
      <c r="BF1484"/>
    </row>
    <row r="1485" spans="26:58" ht="15.75" customHeight="1">
      <c r="Z1485" s="2"/>
      <c r="AA1485" s="2"/>
      <c r="BE1485"/>
      <c r="BF1485"/>
    </row>
    <row r="1486" spans="26:58" ht="15.75" customHeight="1">
      <c r="Z1486" s="2"/>
      <c r="AA1486" s="2"/>
      <c r="BE1486"/>
      <c r="BF1486"/>
    </row>
    <row r="1487" spans="26:58" ht="15.75" customHeight="1">
      <c r="Z1487" s="2"/>
      <c r="AA1487" s="2"/>
      <c r="BE1487"/>
      <c r="BF1487"/>
    </row>
    <row r="1488" spans="26:58" ht="15.75" customHeight="1">
      <c r="Z1488" s="2"/>
      <c r="AA1488" s="2"/>
      <c r="BE1488"/>
      <c r="BF1488"/>
    </row>
    <row r="1489" spans="26:58" ht="15.75" customHeight="1">
      <c r="Z1489" s="2"/>
      <c r="AA1489" s="2"/>
      <c r="BE1489"/>
      <c r="BF1489"/>
    </row>
    <row r="1490" spans="26:58" ht="15.75" customHeight="1">
      <c r="Z1490" s="2"/>
      <c r="AA1490" s="2"/>
      <c r="BE1490"/>
      <c r="BF1490"/>
    </row>
    <row r="1491" spans="26:58" ht="15.75" customHeight="1">
      <c r="Z1491" s="2"/>
      <c r="AA1491" s="2"/>
      <c r="BE1491"/>
      <c r="BF1491"/>
    </row>
    <row r="1492" spans="26:58" ht="15.75" customHeight="1">
      <c r="Z1492" s="2"/>
      <c r="AA1492" s="2"/>
      <c r="BE1492"/>
      <c r="BF1492"/>
    </row>
    <row r="1493" spans="26:58" ht="15.75" customHeight="1">
      <c r="Z1493" s="2"/>
      <c r="AA1493" s="2"/>
      <c r="BE1493"/>
      <c r="BF1493"/>
    </row>
    <row r="1494" spans="26:58" ht="15.75" customHeight="1">
      <c r="Z1494" s="2"/>
      <c r="AA1494" s="2"/>
      <c r="BE1494"/>
      <c r="BF1494"/>
    </row>
    <row r="1495" spans="26:58" ht="15.75" customHeight="1">
      <c r="Z1495" s="2"/>
      <c r="AA1495" s="2"/>
      <c r="BE1495"/>
      <c r="BF1495"/>
    </row>
    <row r="1496" spans="26:58" ht="15.75" customHeight="1">
      <c r="Z1496" s="2"/>
      <c r="AA1496" s="2"/>
      <c r="BE1496"/>
      <c r="BF1496"/>
    </row>
    <row r="1497" spans="26:58" ht="15.75" customHeight="1">
      <c r="Z1497" s="2"/>
      <c r="AA1497" s="2"/>
      <c r="BE1497"/>
      <c r="BF1497"/>
    </row>
    <row r="1498" spans="26:58" ht="15.75" customHeight="1">
      <c r="Z1498" s="2"/>
      <c r="AA1498" s="2"/>
      <c r="BE1498"/>
      <c r="BF1498"/>
    </row>
    <row r="1499" spans="26:58" ht="15.75" customHeight="1">
      <c r="Z1499" s="2"/>
      <c r="AA1499" s="2"/>
      <c r="BE1499"/>
      <c r="BF1499"/>
    </row>
    <row r="1500" spans="26:58" ht="15.75" customHeight="1">
      <c r="Z1500" s="2"/>
      <c r="AA1500" s="2"/>
      <c r="BE1500"/>
      <c r="BF1500"/>
    </row>
    <row r="1501" spans="26:58" ht="15.75" customHeight="1">
      <c r="Z1501" s="2"/>
      <c r="AA1501" s="2"/>
      <c r="BE1501"/>
      <c r="BF1501"/>
    </row>
    <row r="1502" spans="26:58" ht="15.75" customHeight="1">
      <c r="Z1502" s="2"/>
      <c r="AA1502" s="2"/>
      <c r="BE1502"/>
      <c r="BF1502"/>
    </row>
    <row r="1503" spans="26:58" ht="15.75" customHeight="1">
      <c r="Z1503" s="2"/>
      <c r="AA1503" s="2"/>
      <c r="BE1503"/>
      <c r="BF1503"/>
    </row>
    <row r="1504" spans="26:58" ht="15.75" customHeight="1">
      <c r="Z1504" s="2"/>
      <c r="AA1504" s="2"/>
      <c r="BE1504"/>
      <c r="BF1504"/>
    </row>
    <row r="1505" spans="26:58" ht="15.75" customHeight="1">
      <c r="Z1505" s="2"/>
      <c r="AA1505" s="2"/>
      <c r="BE1505"/>
      <c r="BF1505"/>
    </row>
    <row r="1506" spans="26:58" ht="15.75" customHeight="1">
      <c r="Z1506" s="2"/>
      <c r="AA1506" s="2"/>
      <c r="BE1506"/>
      <c r="BF1506"/>
    </row>
    <row r="1507" spans="26:58" ht="15.75" customHeight="1">
      <c r="Z1507" s="2"/>
      <c r="AA1507" s="2"/>
      <c r="BE1507"/>
      <c r="BF1507"/>
    </row>
    <row r="1508" spans="26:58" ht="15.75" customHeight="1">
      <c r="Z1508" s="2"/>
      <c r="AA1508" s="2"/>
      <c r="BE1508"/>
      <c r="BF1508"/>
    </row>
    <row r="1509" spans="26:58" ht="15.75" customHeight="1">
      <c r="Z1509" s="2"/>
      <c r="AA1509" s="2"/>
      <c r="BE1509"/>
      <c r="BF1509"/>
    </row>
    <row r="1510" spans="26:58" ht="15.75" customHeight="1">
      <c r="Z1510" s="2"/>
      <c r="AA1510" s="2"/>
      <c r="BE1510"/>
      <c r="BF1510"/>
    </row>
    <row r="1511" spans="26:58" ht="15.75" customHeight="1">
      <c r="Z1511" s="2"/>
      <c r="AA1511" s="2"/>
      <c r="BE1511"/>
      <c r="BF1511"/>
    </row>
    <row r="1512" spans="26:58" ht="15.75" customHeight="1">
      <c r="Z1512" s="2"/>
      <c r="AA1512" s="2"/>
      <c r="BE1512"/>
      <c r="BF1512"/>
    </row>
    <row r="1513" spans="26:58" ht="15.75" customHeight="1">
      <c r="Z1513" s="2"/>
      <c r="AA1513" s="2"/>
      <c r="BE1513"/>
      <c r="BF1513"/>
    </row>
    <row r="1514" spans="26:58" ht="15.75" customHeight="1">
      <c r="Z1514" s="2"/>
      <c r="AA1514" s="2"/>
      <c r="BE1514"/>
      <c r="BF1514"/>
    </row>
    <row r="1515" spans="26:58" ht="15.75" customHeight="1">
      <c r="Z1515" s="2"/>
      <c r="AA1515" s="2"/>
      <c r="BE1515"/>
      <c r="BF1515"/>
    </row>
    <row r="1516" spans="26:58" ht="15.75" customHeight="1">
      <c r="Z1516" s="2"/>
      <c r="AA1516" s="2"/>
      <c r="BE1516"/>
      <c r="BF1516"/>
    </row>
    <row r="1517" spans="26:58" ht="15.75" customHeight="1">
      <c r="Z1517" s="2"/>
      <c r="AA1517" s="2"/>
      <c r="BE1517"/>
      <c r="BF1517"/>
    </row>
    <row r="1518" spans="26:58" ht="15.75" customHeight="1">
      <c r="Z1518" s="2"/>
      <c r="AA1518" s="2"/>
      <c r="BE1518"/>
      <c r="BF1518"/>
    </row>
    <row r="1519" spans="26:58" ht="15.75" customHeight="1">
      <c r="Z1519" s="2"/>
      <c r="AA1519" s="2"/>
      <c r="BE1519"/>
      <c r="BF1519"/>
    </row>
    <row r="1520" spans="26:58" ht="15.75" customHeight="1">
      <c r="Z1520" s="2"/>
      <c r="AA1520" s="2"/>
      <c r="BE1520"/>
      <c r="BF1520"/>
    </row>
    <row r="1521" spans="26:58" ht="15.75" customHeight="1">
      <c r="Z1521" s="2"/>
      <c r="AA1521" s="2"/>
      <c r="BE1521"/>
      <c r="BF1521"/>
    </row>
    <row r="1522" spans="26:58" ht="15.75" customHeight="1">
      <c r="Z1522" s="2"/>
      <c r="AA1522" s="2"/>
      <c r="BE1522"/>
      <c r="BF1522"/>
    </row>
    <row r="1523" spans="26:58" ht="15.75" customHeight="1">
      <c r="Z1523" s="2"/>
      <c r="AA1523" s="2"/>
      <c r="BE1523"/>
      <c r="BF1523"/>
    </row>
    <row r="1524" spans="26:58" ht="15.75" customHeight="1">
      <c r="Z1524" s="2"/>
      <c r="AA1524" s="2"/>
      <c r="BE1524"/>
      <c r="BF1524"/>
    </row>
    <row r="1525" spans="26:58" ht="15.75" customHeight="1">
      <c r="Z1525" s="2"/>
      <c r="AA1525" s="2"/>
      <c r="BE1525"/>
      <c r="BF1525"/>
    </row>
    <row r="1526" spans="26:58" ht="15.75" customHeight="1">
      <c r="Z1526" s="2"/>
      <c r="AA1526" s="2"/>
      <c r="BE1526"/>
      <c r="BF1526"/>
    </row>
    <row r="1527" spans="26:58" ht="15.75" customHeight="1">
      <c r="Z1527" s="2"/>
      <c r="AA1527" s="2"/>
      <c r="BE1527"/>
      <c r="BF1527"/>
    </row>
    <row r="1528" spans="26:58" ht="15.75" customHeight="1">
      <c r="Z1528" s="2"/>
      <c r="AA1528" s="2"/>
      <c r="BE1528"/>
      <c r="BF1528"/>
    </row>
    <row r="1529" spans="26:58" ht="15.75" customHeight="1">
      <c r="Z1529" s="2"/>
      <c r="AA1529" s="2"/>
      <c r="BE1529"/>
      <c r="BF1529"/>
    </row>
    <row r="1530" spans="26:58" ht="15.75" customHeight="1">
      <c r="Z1530" s="2"/>
      <c r="AA1530" s="2"/>
      <c r="BE1530"/>
      <c r="BF1530"/>
    </row>
    <row r="1531" spans="26:58" ht="15.75" customHeight="1">
      <c r="Z1531" s="2"/>
      <c r="AA1531" s="2"/>
      <c r="BE1531"/>
      <c r="BF1531"/>
    </row>
    <row r="1532" spans="26:58" ht="15.75" customHeight="1">
      <c r="Z1532" s="2"/>
      <c r="AA1532" s="2"/>
      <c r="BE1532"/>
      <c r="BF1532"/>
    </row>
    <row r="1533" spans="26:58" ht="15.75" customHeight="1">
      <c r="Z1533" s="2"/>
      <c r="AA1533" s="2"/>
      <c r="BE1533"/>
      <c r="BF1533"/>
    </row>
    <row r="1534" spans="26:58" ht="15.75" customHeight="1">
      <c r="Z1534" s="2"/>
      <c r="AA1534" s="2"/>
      <c r="BE1534"/>
      <c r="BF1534"/>
    </row>
    <row r="1535" spans="26:58" ht="15.75" customHeight="1">
      <c r="Z1535" s="2"/>
      <c r="AA1535" s="2"/>
      <c r="BE1535"/>
      <c r="BF1535"/>
    </row>
    <row r="1536" spans="26:58" ht="15.75" customHeight="1">
      <c r="Z1536" s="2"/>
      <c r="AA1536" s="2"/>
      <c r="BE1536"/>
      <c r="BF1536"/>
    </row>
    <row r="1537" spans="26:58" ht="15.75" customHeight="1">
      <c r="Z1537" s="2"/>
      <c r="AA1537" s="2"/>
      <c r="BE1537"/>
      <c r="BF1537"/>
    </row>
    <row r="1538" spans="26:58" ht="15.75" customHeight="1">
      <c r="Z1538" s="2"/>
      <c r="AA1538" s="2"/>
      <c r="BE1538"/>
      <c r="BF1538"/>
    </row>
    <row r="1539" spans="26:58" ht="15.75" customHeight="1">
      <c r="Z1539" s="2"/>
      <c r="AA1539" s="2"/>
      <c r="BE1539"/>
      <c r="BF1539"/>
    </row>
    <row r="1540" spans="26:58" ht="15.75" customHeight="1">
      <c r="Z1540" s="2"/>
      <c r="AA1540" s="2"/>
      <c r="BE1540"/>
      <c r="BF1540"/>
    </row>
    <row r="1541" spans="26:58" ht="15.75" customHeight="1">
      <c r="Z1541" s="2"/>
      <c r="AA1541" s="2"/>
      <c r="BE1541"/>
      <c r="BF1541"/>
    </row>
    <row r="1542" spans="26:58" ht="15.75" customHeight="1">
      <c r="Z1542" s="2"/>
      <c r="AA1542" s="2"/>
      <c r="BE1542"/>
      <c r="BF1542"/>
    </row>
    <row r="1543" spans="26:58" ht="15.75" customHeight="1">
      <c r="Z1543" s="2"/>
      <c r="AA1543" s="2"/>
      <c r="BE1543"/>
      <c r="BF1543"/>
    </row>
    <row r="1544" spans="26:58" ht="15.75" customHeight="1">
      <c r="Z1544" s="2"/>
      <c r="AA1544" s="2"/>
      <c r="BE1544"/>
      <c r="BF1544"/>
    </row>
    <row r="1545" spans="26:58" ht="15.75" customHeight="1">
      <c r="Z1545" s="2"/>
      <c r="AA1545" s="2"/>
      <c r="BE1545"/>
      <c r="BF1545"/>
    </row>
    <row r="1546" spans="26:58" ht="15.75" customHeight="1">
      <c r="Z1546" s="2"/>
      <c r="AA1546" s="2"/>
      <c r="BE1546"/>
      <c r="BF1546"/>
    </row>
    <row r="1547" spans="26:58" ht="15.75" customHeight="1">
      <c r="Z1547" s="2"/>
      <c r="AA1547" s="2"/>
      <c r="BE1547"/>
      <c r="BF1547"/>
    </row>
    <row r="1548" spans="26:58" ht="15.75" customHeight="1">
      <c r="Z1548" s="2"/>
      <c r="AA1548" s="2"/>
      <c r="BE1548"/>
      <c r="BF1548"/>
    </row>
    <row r="1549" spans="26:58" ht="15.75" customHeight="1">
      <c r="Z1549" s="2"/>
      <c r="AA1549" s="2"/>
      <c r="BE1549"/>
      <c r="BF1549"/>
    </row>
    <row r="1550" spans="26:58" ht="15.75" customHeight="1">
      <c r="Z1550" s="2"/>
      <c r="AA1550" s="2"/>
      <c r="BE1550"/>
      <c r="BF1550"/>
    </row>
    <row r="1551" spans="26:58" ht="15.75" customHeight="1">
      <c r="Z1551" s="2"/>
      <c r="AA1551" s="2"/>
      <c r="BE1551"/>
      <c r="BF1551"/>
    </row>
    <row r="1552" spans="26:58" ht="15.75" customHeight="1">
      <c r="Z1552" s="2"/>
      <c r="AA1552" s="2"/>
      <c r="BE1552"/>
      <c r="BF1552"/>
    </row>
    <row r="1553" spans="26:58" ht="15.75" customHeight="1">
      <c r="Z1553" s="2"/>
      <c r="AA1553" s="2"/>
      <c r="BE1553"/>
      <c r="BF1553"/>
    </row>
    <row r="1554" spans="26:58" ht="15.75" customHeight="1">
      <c r="Z1554" s="2"/>
      <c r="AA1554" s="2"/>
      <c r="BE1554"/>
      <c r="BF1554"/>
    </row>
    <row r="1555" spans="26:58" ht="15.75" customHeight="1">
      <c r="Z1555" s="2"/>
      <c r="AA1555" s="2"/>
      <c r="BE1555"/>
      <c r="BF1555"/>
    </row>
    <row r="1556" spans="26:58" ht="15.75" customHeight="1">
      <c r="Z1556" s="2"/>
      <c r="AA1556" s="2"/>
      <c r="BE1556"/>
      <c r="BF1556"/>
    </row>
    <row r="1557" spans="26:58" ht="15.75" customHeight="1">
      <c r="Z1557" s="2"/>
      <c r="AA1557" s="2"/>
      <c r="BE1557"/>
      <c r="BF1557"/>
    </row>
    <row r="1558" spans="26:58" ht="15.75" customHeight="1">
      <c r="Z1558" s="2"/>
      <c r="AA1558" s="2"/>
      <c r="BE1558"/>
      <c r="BF1558"/>
    </row>
    <row r="1559" spans="26:58" ht="15.75" customHeight="1">
      <c r="Z1559" s="2"/>
      <c r="AA1559" s="2"/>
      <c r="BE1559"/>
      <c r="BF1559"/>
    </row>
    <row r="1560" spans="26:58" ht="15.75" customHeight="1">
      <c r="Z1560" s="2"/>
      <c r="AA1560" s="2"/>
      <c r="BE1560"/>
      <c r="BF1560"/>
    </row>
    <row r="1561" spans="26:58" ht="15.75" customHeight="1">
      <c r="Z1561" s="2"/>
      <c r="AA1561" s="2"/>
      <c r="BE1561"/>
      <c r="BF1561"/>
    </row>
    <row r="1562" spans="26:58" ht="15.75" customHeight="1">
      <c r="Z1562" s="2"/>
      <c r="AA1562" s="2"/>
      <c r="BE1562"/>
      <c r="BF1562"/>
    </row>
    <row r="1563" spans="26:58" ht="15.75" customHeight="1">
      <c r="Z1563" s="2"/>
      <c r="AA1563" s="2"/>
      <c r="BE1563"/>
      <c r="BF1563"/>
    </row>
    <row r="1564" spans="26:58" ht="15.75" customHeight="1">
      <c r="Z1564" s="2"/>
      <c r="AA1564" s="2"/>
      <c r="BE1564"/>
      <c r="BF1564"/>
    </row>
    <row r="1565" spans="26:58" ht="15.75" customHeight="1">
      <c r="Z1565" s="2"/>
      <c r="AA1565" s="2"/>
      <c r="BE1565"/>
      <c r="BF1565"/>
    </row>
    <row r="1566" spans="26:58" ht="15.75" customHeight="1">
      <c r="Z1566" s="2"/>
      <c r="AA1566" s="2"/>
      <c r="BE1566"/>
      <c r="BF1566"/>
    </row>
    <row r="1567" spans="26:58" ht="15.75" customHeight="1">
      <c r="Z1567" s="2"/>
      <c r="AA1567" s="2"/>
      <c r="BE1567"/>
      <c r="BF1567"/>
    </row>
    <row r="1568" spans="26:58" ht="15.75" customHeight="1">
      <c r="Z1568" s="2"/>
      <c r="AA1568" s="2"/>
      <c r="BE1568"/>
      <c r="BF1568"/>
    </row>
    <row r="1569" spans="26:58" ht="15.75" customHeight="1">
      <c r="Z1569" s="2"/>
      <c r="AA1569" s="2"/>
      <c r="BE1569"/>
      <c r="BF1569"/>
    </row>
    <row r="1570" spans="26:58" ht="15.75" customHeight="1">
      <c r="Z1570" s="2"/>
      <c r="AA1570" s="2"/>
      <c r="BE1570"/>
      <c r="BF1570"/>
    </row>
    <row r="1571" spans="26:58" ht="15.75" customHeight="1">
      <c r="Z1571" s="2"/>
      <c r="AA1571" s="2"/>
      <c r="BE1571"/>
      <c r="BF1571"/>
    </row>
    <row r="1572" spans="26:58" ht="15.75" customHeight="1">
      <c r="Z1572" s="2"/>
      <c r="AA1572" s="2"/>
      <c r="BE1572"/>
      <c r="BF1572"/>
    </row>
    <row r="1573" spans="26:58" ht="15.75" customHeight="1">
      <c r="Z1573" s="2"/>
      <c r="AA1573" s="2"/>
      <c r="BE1573"/>
      <c r="BF1573"/>
    </row>
    <row r="1574" spans="26:58" ht="15.75" customHeight="1">
      <c r="Z1574" s="2"/>
      <c r="AA1574" s="2"/>
      <c r="BE1574"/>
      <c r="BF1574"/>
    </row>
    <row r="1575" spans="26:58" ht="15.75" customHeight="1">
      <c r="Z1575" s="2"/>
      <c r="AA1575" s="2"/>
      <c r="BE1575"/>
      <c r="BF1575"/>
    </row>
    <row r="1576" spans="26:58" ht="15.75" customHeight="1">
      <c r="Z1576" s="2"/>
      <c r="AA1576" s="2"/>
      <c r="BE1576"/>
      <c r="BF1576"/>
    </row>
    <row r="1577" spans="26:58" ht="15.75" customHeight="1">
      <c r="Z1577" s="2"/>
      <c r="AA1577" s="2"/>
      <c r="BE1577"/>
      <c r="BF1577"/>
    </row>
    <row r="1578" spans="26:58" ht="15.75" customHeight="1">
      <c r="Z1578" s="2"/>
      <c r="AA1578" s="2"/>
      <c r="BE1578"/>
      <c r="BF1578"/>
    </row>
    <row r="1579" spans="26:58" ht="15.75" customHeight="1">
      <c r="Z1579" s="2"/>
      <c r="AA1579" s="2"/>
      <c r="BE1579"/>
      <c r="BF1579"/>
    </row>
    <row r="1580" spans="26:58" ht="15.75" customHeight="1">
      <c r="Z1580" s="2"/>
      <c r="AA1580" s="2"/>
      <c r="BE1580"/>
      <c r="BF1580"/>
    </row>
    <row r="1581" spans="26:58" ht="15.75" customHeight="1">
      <c r="Z1581" s="2"/>
      <c r="AA1581" s="2"/>
      <c r="BE1581"/>
      <c r="BF1581"/>
    </row>
    <row r="1582" spans="26:58" ht="15.75" customHeight="1">
      <c r="Z1582" s="2"/>
      <c r="AA1582" s="2"/>
      <c r="BE1582"/>
      <c r="BF1582"/>
    </row>
    <row r="1583" spans="26:58" ht="15.75" customHeight="1">
      <c r="Z1583" s="2"/>
      <c r="AA1583" s="2"/>
      <c r="BE1583"/>
      <c r="BF1583"/>
    </row>
    <row r="1584" spans="26:58" ht="15.75" customHeight="1">
      <c r="Z1584" s="2"/>
      <c r="AA1584" s="2"/>
      <c r="BE1584"/>
      <c r="BF1584"/>
    </row>
    <row r="1585" spans="26:58" ht="15.75" customHeight="1">
      <c r="Z1585" s="2"/>
      <c r="AA1585" s="2"/>
      <c r="BE1585"/>
      <c r="BF1585"/>
    </row>
    <row r="1586" spans="26:58" ht="15.75" customHeight="1">
      <c r="Z1586" s="2"/>
      <c r="AA1586" s="2"/>
      <c r="BE1586"/>
      <c r="BF1586"/>
    </row>
    <row r="1587" spans="26:58" ht="15.75" customHeight="1">
      <c r="Z1587" s="2"/>
      <c r="AA1587" s="2"/>
      <c r="BE1587"/>
      <c r="BF1587"/>
    </row>
    <row r="1588" spans="26:58" ht="15.75" customHeight="1">
      <c r="Z1588" s="2"/>
      <c r="AA1588" s="2"/>
      <c r="BE1588"/>
      <c r="BF1588"/>
    </row>
    <row r="1589" spans="26:58" ht="15.75" customHeight="1">
      <c r="Z1589" s="2"/>
      <c r="AA1589" s="2"/>
      <c r="BE1589"/>
      <c r="BF1589"/>
    </row>
    <row r="1590" spans="26:58" ht="15.75" customHeight="1">
      <c r="Z1590" s="2"/>
      <c r="AA1590" s="2"/>
      <c r="BE1590"/>
      <c r="BF1590"/>
    </row>
    <row r="1591" spans="26:58" ht="15.75" customHeight="1">
      <c r="Z1591" s="2"/>
      <c r="AA1591" s="2"/>
      <c r="BE1591"/>
      <c r="BF1591"/>
    </row>
    <row r="1592" spans="26:58" ht="15.75" customHeight="1">
      <c r="Z1592" s="2"/>
      <c r="AA1592" s="2"/>
      <c r="BE1592"/>
      <c r="BF1592"/>
    </row>
    <row r="1593" spans="26:58" ht="15.75" customHeight="1">
      <c r="Z1593" s="2"/>
      <c r="AA1593" s="2"/>
      <c r="BE1593"/>
      <c r="BF1593"/>
    </row>
    <row r="1594" spans="26:58" ht="15.75" customHeight="1">
      <c r="Z1594" s="2"/>
      <c r="AA1594" s="2"/>
      <c r="BE1594"/>
      <c r="BF1594"/>
    </row>
    <row r="1595" spans="26:58" ht="15.75" customHeight="1">
      <c r="Z1595" s="2"/>
      <c r="AA1595" s="2"/>
      <c r="BE1595"/>
      <c r="BF1595"/>
    </row>
    <row r="1596" spans="26:58" ht="15.75" customHeight="1">
      <c r="Z1596" s="2"/>
      <c r="AA1596" s="2"/>
      <c r="BE1596"/>
      <c r="BF1596"/>
    </row>
    <row r="1597" spans="26:58" ht="15.75" customHeight="1">
      <c r="Z1597" s="2"/>
      <c r="AA1597" s="2"/>
      <c r="BE1597"/>
      <c r="BF1597"/>
    </row>
    <row r="1598" spans="26:58" ht="15.75" customHeight="1">
      <c r="Z1598" s="2"/>
      <c r="AA1598" s="2"/>
      <c r="BE1598"/>
      <c r="BF1598"/>
    </row>
    <row r="1599" spans="26:58" ht="15.75" customHeight="1">
      <c r="Z1599" s="2"/>
      <c r="AA1599" s="2"/>
      <c r="BE1599"/>
      <c r="BF1599"/>
    </row>
    <row r="1600" spans="26:58" ht="15.75" customHeight="1">
      <c r="Z1600" s="2"/>
      <c r="AA1600" s="2"/>
      <c r="BE1600"/>
      <c r="BF1600"/>
    </row>
    <row r="1601" spans="26:58" ht="15.75" customHeight="1">
      <c r="Z1601" s="2"/>
      <c r="AA1601" s="2"/>
      <c r="BE1601"/>
      <c r="BF1601"/>
    </row>
    <row r="1602" spans="26:58" ht="15.75" customHeight="1">
      <c r="Z1602" s="2"/>
      <c r="AA1602" s="2"/>
      <c r="BE1602"/>
      <c r="BF1602"/>
    </row>
    <row r="1603" spans="26:58" ht="15.75" customHeight="1">
      <c r="Z1603" s="2"/>
      <c r="AA1603" s="2"/>
      <c r="BE1603"/>
      <c r="BF1603"/>
    </row>
    <row r="1604" spans="26:58" ht="15.75" customHeight="1">
      <c r="Z1604" s="2"/>
      <c r="AA1604" s="2"/>
      <c r="BE1604"/>
      <c r="BF1604"/>
    </row>
    <row r="1605" spans="26:58" ht="15.75" customHeight="1">
      <c r="Z1605" s="2"/>
      <c r="AA1605" s="2"/>
      <c r="BE1605"/>
      <c r="BF1605"/>
    </row>
    <row r="1606" spans="26:58" ht="15.75" customHeight="1">
      <c r="Z1606" s="2"/>
      <c r="AA1606" s="2"/>
      <c r="BE1606"/>
      <c r="BF1606"/>
    </row>
    <row r="1607" spans="26:58" ht="15.75" customHeight="1">
      <c r="Z1607" s="2"/>
      <c r="AA1607" s="2"/>
      <c r="BE1607"/>
      <c r="BF1607"/>
    </row>
    <row r="1608" spans="26:58" ht="15.75" customHeight="1">
      <c r="Z1608" s="2"/>
      <c r="AA1608" s="2"/>
      <c r="BE1608"/>
      <c r="BF1608"/>
    </row>
    <row r="1609" spans="26:58" ht="15.75" customHeight="1">
      <c r="Z1609" s="2"/>
      <c r="AA1609" s="2"/>
      <c r="BE1609"/>
      <c r="BF1609"/>
    </row>
    <row r="1610" spans="26:58" ht="15.75" customHeight="1">
      <c r="Z1610" s="2"/>
      <c r="AA1610" s="2"/>
      <c r="BE1610"/>
      <c r="BF1610"/>
    </row>
    <row r="1611" spans="26:58" ht="15.75" customHeight="1">
      <c r="Z1611" s="2"/>
      <c r="AA1611" s="2"/>
      <c r="BE1611"/>
      <c r="BF1611"/>
    </row>
    <row r="1612" spans="26:58" ht="15.75" customHeight="1">
      <c r="Z1612" s="2"/>
      <c r="AA1612" s="2"/>
      <c r="BE1612"/>
      <c r="BF1612"/>
    </row>
    <row r="1613" spans="26:58" ht="15.75" customHeight="1">
      <c r="Z1613" s="2"/>
      <c r="AA1613" s="2"/>
      <c r="BE1613"/>
      <c r="BF1613"/>
    </row>
    <row r="1614" spans="26:58" ht="15.75" customHeight="1">
      <c r="Z1614" s="2"/>
      <c r="AA1614" s="2"/>
      <c r="BE1614"/>
      <c r="BF1614"/>
    </row>
    <row r="1615" spans="26:58" ht="15.75" customHeight="1">
      <c r="Z1615" s="2"/>
      <c r="AA1615" s="2"/>
      <c r="BE1615"/>
      <c r="BF1615"/>
    </row>
    <row r="1616" spans="26:58" ht="15.75" customHeight="1">
      <c r="Z1616" s="2"/>
      <c r="AA1616" s="2"/>
      <c r="BE1616"/>
      <c r="BF1616"/>
    </row>
    <row r="1617" spans="26:58" ht="15.75" customHeight="1">
      <c r="Z1617" s="2"/>
      <c r="AA1617" s="2"/>
      <c r="BE1617"/>
      <c r="BF1617"/>
    </row>
    <row r="1618" spans="26:58" ht="15.75" customHeight="1">
      <c r="Z1618" s="2"/>
      <c r="AA1618" s="2"/>
      <c r="BE1618"/>
      <c r="BF1618"/>
    </row>
    <row r="1619" spans="26:58" ht="15.75" customHeight="1">
      <c r="Z1619" s="2"/>
      <c r="AA1619" s="2"/>
      <c r="BE1619"/>
      <c r="BF1619"/>
    </row>
    <row r="1620" spans="26:58" ht="15.75" customHeight="1">
      <c r="Z1620" s="2"/>
      <c r="AA1620" s="2"/>
      <c r="BE1620"/>
      <c r="BF1620"/>
    </row>
    <row r="1621" spans="26:58" ht="15.75" customHeight="1">
      <c r="Z1621" s="2"/>
      <c r="AA1621" s="2"/>
      <c r="BE1621"/>
      <c r="BF1621"/>
    </row>
    <row r="1622" spans="26:58" ht="15.75" customHeight="1">
      <c r="Z1622" s="2"/>
      <c r="AA1622" s="2"/>
      <c r="BE1622"/>
      <c r="BF1622"/>
    </row>
    <row r="1623" spans="26:58" ht="15.75" customHeight="1">
      <c r="Z1623" s="2"/>
      <c r="AA1623" s="2"/>
      <c r="BE1623"/>
      <c r="BF1623"/>
    </row>
    <row r="1624" spans="26:58" ht="15.75" customHeight="1">
      <c r="Z1624" s="2"/>
      <c r="AA1624" s="2"/>
      <c r="BE1624"/>
      <c r="BF1624"/>
    </row>
    <row r="1625" spans="26:58" ht="15.75" customHeight="1">
      <c r="Z1625" s="2"/>
      <c r="AA1625" s="2"/>
      <c r="BE1625"/>
      <c r="BF1625"/>
    </row>
    <row r="1626" spans="26:58" ht="15.75" customHeight="1">
      <c r="Z1626" s="2"/>
      <c r="AA1626" s="2"/>
      <c r="BE1626"/>
      <c r="BF1626"/>
    </row>
    <row r="1627" spans="26:58" ht="15.75" customHeight="1">
      <c r="Z1627" s="2"/>
      <c r="AA1627" s="2"/>
      <c r="BE1627"/>
      <c r="BF1627"/>
    </row>
    <row r="1628" spans="26:58" ht="15.75" customHeight="1">
      <c r="Z1628" s="2"/>
      <c r="AA1628" s="2"/>
      <c r="BE1628"/>
      <c r="BF1628"/>
    </row>
    <row r="1629" spans="26:58" ht="15.75" customHeight="1">
      <c r="Z1629" s="2"/>
      <c r="AA1629" s="2"/>
      <c r="BE1629"/>
      <c r="BF1629"/>
    </row>
    <row r="1630" spans="26:58" ht="15.75" customHeight="1">
      <c r="Z1630" s="2"/>
      <c r="AA1630" s="2"/>
      <c r="BE1630"/>
      <c r="BF1630"/>
    </row>
    <row r="1631" spans="26:58" ht="15.75" customHeight="1">
      <c r="Z1631" s="2"/>
      <c r="AA1631" s="2"/>
      <c r="BE1631"/>
      <c r="BF1631"/>
    </row>
    <row r="1632" spans="26:58" ht="15.75" customHeight="1">
      <c r="Z1632" s="2"/>
      <c r="AA1632" s="2"/>
      <c r="BE1632"/>
      <c r="BF1632"/>
    </row>
    <row r="1633" spans="26:58" ht="15.75" customHeight="1">
      <c r="Z1633" s="2"/>
      <c r="AA1633" s="2"/>
      <c r="BE1633"/>
      <c r="BF1633"/>
    </row>
    <row r="1634" spans="26:58" ht="15.75" customHeight="1">
      <c r="Z1634" s="2"/>
      <c r="AA1634" s="2"/>
      <c r="BE1634"/>
      <c r="BF1634"/>
    </row>
    <row r="1635" spans="26:58" ht="15.75" customHeight="1">
      <c r="Z1635" s="2"/>
      <c r="AA1635" s="2"/>
      <c r="BE1635"/>
      <c r="BF1635"/>
    </row>
    <row r="1636" spans="26:58" ht="15.75" customHeight="1">
      <c r="Z1636" s="2"/>
      <c r="AA1636" s="2"/>
      <c r="BE1636"/>
      <c r="BF1636"/>
    </row>
    <row r="1637" spans="26:58" ht="15.75" customHeight="1">
      <c r="Z1637" s="2"/>
      <c r="AA1637" s="2"/>
      <c r="BE1637"/>
      <c r="BF1637"/>
    </row>
    <row r="1638" spans="26:58" ht="15.75" customHeight="1">
      <c r="Z1638" s="2"/>
      <c r="AA1638" s="2"/>
      <c r="BE1638"/>
      <c r="BF1638"/>
    </row>
    <row r="1639" spans="26:58" ht="15.75" customHeight="1">
      <c r="Z1639" s="2"/>
      <c r="AA1639" s="2"/>
      <c r="BE1639"/>
      <c r="BF1639"/>
    </row>
    <row r="1640" spans="26:58" ht="15.75" customHeight="1">
      <c r="Z1640" s="2"/>
      <c r="AA1640" s="2"/>
      <c r="BE1640"/>
      <c r="BF1640"/>
    </row>
    <row r="1641" spans="26:58" ht="15.75" customHeight="1">
      <c r="Z1641" s="2"/>
      <c r="AA1641" s="2"/>
      <c r="BE1641"/>
      <c r="BF1641"/>
    </row>
    <row r="1642" spans="26:58" ht="15.75" customHeight="1">
      <c r="Z1642" s="2"/>
      <c r="AA1642" s="2"/>
      <c r="BE1642"/>
      <c r="BF1642"/>
    </row>
    <row r="1643" spans="26:58" ht="15.75" customHeight="1">
      <c r="Z1643" s="2"/>
      <c r="AA1643" s="2"/>
      <c r="BE1643"/>
      <c r="BF1643"/>
    </row>
    <row r="1644" spans="26:58" ht="15.75" customHeight="1">
      <c r="Z1644" s="2"/>
      <c r="AA1644" s="2"/>
      <c r="BE1644"/>
      <c r="BF1644"/>
    </row>
    <row r="1645" spans="26:58" ht="15.75" customHeight="1">
      <c r="Z1645" s="2"/>
      <c r="AA1645" s="2"/>
      <c r="BE1645"/>
      <c r="BF1645"/>
    </row>
    <row r="1646" spans="26:58" ht="15.75" customHeight="1">
      <c r="Z1646" s="2"/>
      <c r="AA1646" s="2"/>
      <c r="BE1646"/>
      <c r="BF1646"/>
    </row>
    <row r="1647" spans="26:58" ht="15.75" customHeight="1">
      <c r="Z1647" s="2"/>
      <c r="AA1647" s="2"/>
      <c r="BE1647"/>
      <c r="BF1647"/>
    </row>
    <row r="1648" spans="26:58" ht="15.75" customHeight="1">
      <c r="Z1648" s="2"/>
      <c r="AA1648" s="2"/>
      <c r="BE1648"/>
      <c r="BF1648"/>
    </row>
    <row r="1649" spans="26:58" ht="15.75" customHeight="1">
      <c r="Z1649" s="2"/>
      <c r="AA1649" s="2"/>
      <c r="BE1649"/>
      <c r="BF1649"/>
    </row>
    <row r="1650" spans="26:58" ht="15.75" customHeight="1">
      <c r="Z1650" s="2"/>
      <c r="AA1650" s="2"/>
      <c r="BE1650"/>
      <c r="BF1650"/>
    </row>
    <row r="1651" spans="26:58" ht="15.75" customHeight="1">
      <c r="Z1651" s="2"/>
      <c r="AA1651" s="2"/>
      <c r="BE1651"/>
      <c r="BF1651"/>
    </row>
    <row r="1652" spans="26:58" ht="15.75" customHeight="1">
      <c r="Z1652" s="2"/>
      <c r="AA1652" s="2"/>
      <c r="BE1652"/>
      <c r="BF1652"/>
    </row>
    <row r="1653" spans="26:58" ht="15.75" customHeight="1">
      <c r="Z1653" s="2"/>
      <c r="AA1653" s="2"/>
      <c r="BE1653"/>
      <c r="BF1653"/>
    </row>
    <row r="1654" spans="26:58" ht="15.75" customHeight="1">
      <c r="Z1654" s="2"/>
      <c r="AA1654" s="2"/>
      <c r="BE1654"/>
      <c r="BF1654"/>
    </row>
    <row r="1655" spans="26:58" ht="15.75" customHeight="1">
      <c r="Z1655" s="2"/>
      <c r="AA1655" s="2"/>
      <c r="BE1655"/>
      <c r="BF1655"/>
    </row>
    <row r="1656" spans="26:58" ht="15.75" customHeight="1">
      <c r="Z1656" s="2"/>
      <c r="AA1656" s="2"/>
      <c r="BE1656"/>
      <c r="BF1656"/>
    </row>
    <row r="1657" spans="26:58" ht="15.75" customHeight="1">
      <c r="Z1657" s="2"/>
      <c r="AA1657" s="2"/>
      <c r="BE1657"/>
      <c r="BF1657"/>
    </row>
    <row r="1658" spans="26:58" ht="15.75" customHeight="1">
      <c r="Z1658" s="2"/>
      <c r="AA1658" s="2"/>
      <c r="BE1658"/>
      <c r="BF1658"/>
    </row>
    <row r="1659" spans="26:58" ht="15.75" customHeight="1">
      <c r="Z1659" s="2"/>
      <c r="AA1659" s="2"/>
      <c r="BE1659"/>
      <c r="BF1659"/>
    </row>
    <row r="1660" spans="26:58" ht="15.75" customHeight="1">
      <c r="Z1660" s="2"/>
      <c r="AA1660" s="2"/>
      <c r="BE1660"/>
      <c r="BF1660"/>
    </row>
    <row r="1661" spans="26:58" ht="15.75" customHeight="1">
      <c r="Z1661" s="2"/>
      <c r="AA1661" s="2"/>
      <c r="BE1661"/>
      <c r="BF1661"/>
    </row>
    <row r="1662" spans="26:58" ht="15.75" customHeight="1">
      <c r="Z1662" s="2"/>
      <c r="AA1662" s="2"/>
      <c r="BE1662"/>
      <c r="BF1662"/>
    </row>
    <row r="1663" spans="26:58" ht="15.75" customHeight="1">
      <c r="Z1663" s="2"/>
      <c r="AA1663" s="2"/>
      <c r="BE1663"/>
      <c r="BF1663"/>
    </row>
    <row r="1664" spans="26:58" ht="15.75" customHeight="1">
      <c r="Z1664" s="2"/>
      <c r="AA1664" s="2"/>
      <c r="BE1664"/>
      <c r="BF1664"/>
    </row>
    <row r="1665" spans="26:58" ht="15.75" customHeight="1">
      <c r="Z1665" s="2"/>
      <c r="AA1665" s="2"/>
      <c r="BE1665"/>
      <c r="BF1665"/>
    </row>
    <row r="1666" spans="26:58" ht="15.75" customHeight="1">
      <c r="Z1666" s="2"/>
      <c r="AA1666" s="2"/>
      <c r="BE1666"/>
      <c r="BF1666"/>
    </row>
    <row r="1667" spans="26:58" ht="15.75" customHeight="1">
      <c r="Z1667" s="2"/>
      <c r="AA1667" s="2"/>
      <c r="BE1667"/>
      <c r="BF1667"/>
    </row>
    <row r="1668" spans="26:58" ht="15.75" customHeight="1">
      <c r="Z1668" s="2"/>
      <c r="AA1668" s="2"/>
      <c r="BE1668"/>
      <c r="BF1668"/>
    </row>
    <row r="1669" spans="26:58" ht="15.75" customHeight="1">
      <c r="Z1669" s="2"/>
      <c r="AA1669" s="2"/>
      <c r="BE1669"/>
      <c r="BF1669"/>
    </row>
    <row r="1670" spans="26:58" ht="15.75" customHeight="1">
      <c r="Z1670" s="2"/>
      <c r="AA1670" s="2"/>
      <c r="BE1670"/>
      <c r="BF1670"/>
    </row>
    <row r="1671" spans="26:58" ht="15.75" customHeight="1">
      <c r="Z1671" s="2"/>
      <c r="AA1671" s="2"/>
      <c r="BE1671"/>
      <c r="BF1671"/>
    </row>
    <row r="1672" spans="26:58" ht="15.75" customHeight="1">
      <c r="Z1672" s="2"/>
      <c r="AA1672" s="2"/>
      <c r="BE1672"/>
      <c r="BF1672"/>
    </row>
    <row r="1673" spans="26:58" ht="15.75" customHeight="1">
      <c r="Z1673" s="2"/>
      <c r="AA1673" s="2"/>
      <c r="BE1673"/>
      <c r="BF1673"/>
    </row>
    <row r="1674" spans="26:58" ht="15.75" customHeight="1">
      <c r="Z1674" s="2"/>
      <c r="AA1674" s="2"/>
      <c r="BE1674"/>
      <c r="BF1674"/>
    </row>
    <row r="1675" spans="26:58" ht="15.75" customHeight="1">
      <c r="Z1675" s="2"/>
      <c r="AA1675" s="2"/>
      <c r="BE1675"/>
      <c r="BF1675"/>
    </row>
    <row r="1676" spans="26:58" ht="15.75" customHeight="1">
      <c r="Z1676" s="2"/>
      <c r="AA1676" s="2"/>
      <c r="BE1676"/>
      <c r="BF1676"/>
    </row>
    <row r="1677" spans="26:58" ht="15.75" customHeight="1">
      <c r="Z1677" s="2"/>
      <c r="AA1677" s="2"/>
      <c r="BE1677"/>
      <c r="BF1677"/>
    </row>
    <row r="1678" spans="26:58" ht="15.75" customHeight="1">
      <c r="Z1678" s="2"/>
      <c r="AA1678" s="2"/>
      <c r="BE1678"/>
      <c r="BF1678"/>
    </row>
    <row r="1679" spans="26:58" ht="15.75" customHeight="1">
      <c r="Z1679" s="2"/>
      <c r="AA1679" s="2"/>
      <c r="BE1679"/>
      <c r="BF1679"/>
    </row>
    <row r="1680" spans="26:58" ht="15.75" customHeight="1">
      <c r="Z1680" s="2"/>
      <c r="AA1680" s="2"/>
      <c r="BE1680"/>
      <c r="BF1680"/>
    </row>
    <row r="1681" spans="26:58" ht="15.75" customHeight="1">
      <c r="Z1681" s="2"/>
      <c r="AA1681" s="2"/>
      <c r="BE1681"/>
      <c r="BF1681"/>
    </row>
    <row r="1682" spans="26:58" ht="15.75" customHeight="1">
      <c r="Z1682" s="2"/>
      <c r="AA1682" s="2"/>
      <c r="BE1682"/>
      <c r="BF1682"/>
    </row>
    <row r="1683" spans="26:58" ht="15.75" customHeight="1">
      <c r="Z1683" s="2"/>
      <c r="AA1683" s="2"/>
      <c r="BE1683"/>
      <c r="BF1683"/>
    </row>
    <row r="1684" spans="26:58" ht="15.75" customHeight="1">
      <c r="Z1684" s="2"/>
      <c r="AA1684" s="2"/>
      <c r="BE1684"/>
      <c r="BF1684"/>
    </row>
    <row r="1685" spans="26:58" ht="15.75" customHeight="1">
      <c r="Z1685" s="2"/>
      <c r="AA1685" s="2"/>
      <c r="BE1685"/>
      <c r="BF1685"/>
    </row>
    <row r="1686" spans="26:58" ht="15.75" customHeight="1">
      <c r="Z1686" s="2"/>
      <c r="AA1686" s="2"/>
      <c r="BE1686"/>
      <c r="BF1686"/>
    </row>
    <row r="1687" spans="26:58" ht="15.75" customHeight="1">
      <c r="Z1687" s="2"/>
      <c r="AA1687" s="2"/>
      <c r="BE1687"/>
      <c r="BF1687"/>
    </row>
    <row r="1688" spans="26:58" ht="15.75" customHeight="1">
      <c r="Z1688" s="2"/>
      <c r="AA1688" s="2"/>
      <c r="BE1688"/>
      <c r="BF1688"/>
    </row>
    <row r="1689" spans="26:58" ht="15.75" customHeight="1">
      <c r="Z1689" s="2"/>
      <c r="AA1689" s="2"/>
      <c r="BE1689"/>
      <c r="BF1689"/>
    </row>
    <row r="1690" spans="26:58" ht="15.75" customHeight="1">
      <c r="Z1690" s="2"/>
      <c r="AA1690" s="2"/>
      <c r="BE1690"/>
      <c r="BF1690"/>
    </row>
    <row r="1691" spans="26:58" ht="15.75" customHeight="1">
      <c r="Z1691" s="2"/>
      <c r="AA1691" s="2"/>
      <c r="BE1691"/>
      <c r="BF1691"/>
    </row>
    <row r="1692" spans="26:58" ht="15.75" customHeight="1">
      <c r="Z1692" s="2"/>
      <c r="AA1692" s="2"/>
      <c r="BE1692"/>
      <c r="BF1692"/>
    </row>
    <row r="1693" spans="26:58" ht="15.75" customHeight="1">
      <c r="Z1693" s="2"/>
      <c r="AA1693" s="2"/>
      <c r="BE1693"/>
      <c r="BF1693"/>
    </row>
    <row r="1694" spans="26:58" ht="15.75" customHeight="1">
      <c r="Z1694" s="2"/>
      <c r="AA1694" s="2"/>
      <c r="BE1694"/>
      <c r="BF1694"/>
    </row>
    <row r="1695" spans="26:58" ht="15.75" customHeight="1">
      <c r="Z1695" s="2"/>
      <c r="AA1695" s="2"/>
      <c r="BE1695"/>
      <c r="BF1695"/>
    </row>
    <row r="1696" spans="26:58" ht="15.75" customHeight="1">
      <c r="Z1696" s="2"/>
      <c r="AA1696" s="2"/>
      <c r="BE1696"/>
      <c r="BF1696"/>
    </row>
    <row r="1697" spans="26:58" ht="15.75" customHeight="1">
      <c r="Z1697" s="2"/>
      <c r="AA1697" s="2"/>
      <c r="BE1697"/>
      <c r="BF1697"/>
    </row>
    <row r="1698" spans="26:58" ht="15.75" customHeight="1">
      <c r="Z1698" s="2"/>
      <c r="AA1698" s="2"/>
      <c r="BE1698"/>
      <c r="BF1698"/>
    </row>
    <row r="1699" spans="26:58" ht="15.75" customHeight="1">
      <c r="Z1699" s="2"/>
      <c r="AA1699" s="2"/>
      <c r="BE1699"/>
      <c r="BF1699"/>
    </row>
    <row r="1700" spans="26:58" ht="15.75" customHeight="1">
      <c r="Z1700" s="2"/>
      <c r="AA1700" s="2"/>
      <c r="BE1700"/>
      <c r="BF1700"/>
    </row>
    <row r="1701" spans="26:58" ht="15.75" customHeight="1">
      <c r="Z1701" s="2"/>
      <c r="AA1701" s="2"/>
      <c r="BE1701"/>
      <c r="BF1701"/>
    </row>
    <row r="1702" spans="26:58" ht="15.75" customHeight="1">
      <c r="Z1702" s="2"/>
      <c r="AA1702" s="2"/>
      <c r="BE1702"/>
      <c r="BF1702"/>
    </row>
    <row r="1703" spans="26:58" ht="15.75" customHeight="1">
      <c r="Z1703" s="2"/>
      <c r="AA1703" s="2"/>
      <c r="BE1703"/>
      <c r="BF1703"/>
    </row>
    <row r="1704" spans="26:58" ht="15.75" customHeight="1">
      <c r="Z1704" s="2"/>
      <c r="AA1704" s="2"/>
      <c r="BE1704"/>
      <c r="BF1704"/>
    </row>
    <row r="1705" spans="26:58" ht="15.75" customHeight="1">
      <c r="Z1705" s="2"/>
      <c r="AA1705" s="2"/>
      <c r="BE1705"/>
      <c r="BF1705"/>
    </row>
    <row r="1706" spans="26:58" ht="15.75" customHeight="1">
      <c r="Z1706" s="2"/>
      <c r="AA1706" s="2"/>
      <c r="BE1706"/>
      <c r="BF1706"/>
    </row>
    <row r="1707" spans="26:58" ht="15.75" customHeight="1">
      <c r="Z1707" s="2"/>
      <c r="AA1707" s="2"/>
      <c r="BE1707"/>
      <c r="BF1707"/>
    </row>
    <row r="1708" spans="26:58" ht="15.75" customHeight="1">
      <c r="Z1708" s="2"/>
      <c r="AA1708" s="2"/>
      <c r="BE1708"/>
      <c r="BF1708"/>
    </row>
    <row r="1709" spans="26:58" ht="15.75" customHeight="1">
      <c r="Z1709" s="2"/>
      <c r="AA1709" s="2"/>
      <c r="BE1709"/>
      <c r="BF1709"/>
    </row>
    <row r="1710" spans="26:58" ht="15.75" customHeight="1">
      <c r="Z1710" s="2"/>
      <c r="AA1710" s="2"/>
      <c r="BE1710"/>
      <c r="BF1710"/>
    </row>
    <row r="1711" spans="26:58" ht="15.75" customHeight="1">
      <c r="Z1711" s="2"/>
      <c r="AA1711" s="2"/>
      <c r="BE1711"/>
      <c r="BF1711"/>
    </row>
    <row r="1712" spans="26:58" ht="15.75" customHeight="1">
      <c r="Z1712" s="2"/>
      <c r="AA1712" s="2"/>
      <c r="BE1712"/>
      <c r="BF1712"/>
    </row>
    <row r="1713" spans="26:58" ht="15.75" customHeight="1">
      <c r="Z1713" s="2"/>
      <c r="AA1713" s="2"/>
      <c r="BE1713"/>
      <c r="BF1713"/>
    </row>
    <row r="1714" spans="26:58" ht="15.75" customHeight="1">
      <c r="Z1714" s="2"/>
      <c r="AA1714" s="2"/>
      <c r="BE1714"/>
      <c r="BF1714"/>
    </row>
    <row r="1715" spans="26:58" ht="15.75" customHeight="1">
      <c r="Z1715" s="2"/>
      <c r="AA1715" s="2"/>
      <c r="BE1715"/>
      <c r="BF1715"/>
    </row>
    <row r="1716" spans="26:58" ht="15.75" customHeight="1">
      <c r="Z1716" s="2"/>
      <c r="AA1716" s="2"/>
      <c r="BE1716"/>
      <c r="BF1716"/>
    </row>
    <row r="1717" spans="26:58" ht="15.75" customHeight="1">
      <c r="Z1717" s="2"/>
      <c r="AA1717" s="2"/>
      <c r="BE1717"/>
      <c r="BF1717"/>
    </row>
    <row r="1718" spans="26:58" ht="15.75" customHeight="1">
      <c r="Z1718" s="2"/>
      <c r="AA1718" s="2"/>
      <c r="BE1718"/>
      <c r="BF1718"/>
    </row>
    <row r="1719" spans="26:58" ht="15.75" customHeight="1">
      <c r="Z1719" s="2"/>
      <c r="AA1719" s="2"/>
      <c r="BE1719"/>
      <c r="BF1719"/>
    </row>
    <row r="1720" spans="26:58" ht="15.75" customHeight="1">
      <c r="Z1720" s="2"/>
      <c r="AA1720" s="2"/>
      <c r="BE1720"/>
      <c r="BF1720"/>
    </row>
    <row r="1721" spans="26:58" ht="15.75" customHeight="1">
      <c r="Z1721" s="2"/>
      <c r="AA1721" s="2"/>
      <c r="BE1721"/>
      <c r="BF1721"/>
    </row>
    <row r="1722" spans="26:58" ht="15.75" customHeight="1">
      <c r="Z1722" s="2"/>
      <c r="AA1722" s="2"/>
      <c r="BE1722"/>
      <c r="BF1722"/>
    </row>
    <row r="1723" spans="26:58" ht="15.75" customHeight="1">
      <c r="Z1723" s="2"/>
      <c r="AA1723" s="2"/>
      <c r="BE1723"/>
      <c r="BF1723"/>
    </row>
    <row r="1724" spans="26:58" ht="15.75" customHeight="1">
      <c r="Z1724" s="2"/>
      <c r="AA1724" s="2"/>
      <c r="BE1724"/>
      <c r="BF1724"/>
    </row>
    <row r="1725" spans="26:58" ht="15.75" customHeight="1">
      <c r="Z1725" s="2"/>
      <c r="AA1725" s="2"/>
      <c r="BE1725"/>
      <c r="BF1725"/>
    </row>
    <row r="1726" spans="26:58" ht="15.75" customHeight="1">
      <c r="Z1726" s="2"/>
      <c r="AA1726" s="2"/>
      <c r="BE1726"/>
      <c r="BF1726"/>
    </row>
    <row r="1727" spans="26:58" ht="15.75" customHeight="1">
      <c r="Z1727" s="2"/>
      <c r="AA1727" s="2"/>
      <c r="BE1727"/>
      <c r="BF1727"/>
    </row>
    <row r="1728" spans="26:58" ht="15.75" customHeight="1">
      <c r="Z1728" s="2"/>
      <c r="AA1728" s="2"/>
      <c r="BE1728"/>
      <c r="BF1728"/>
    </row>
    <row r="1729" spans="26:58" ht="15.75" customHeight="1">
      <c r="Z1729" s="2"/>
      <c r="AA1729" s="2"/>
      <c r="BE1729"/>
      <c r="BF1729"/>
    </row>
    <row r="1730" spans="26:58" ht="15.75" customHeight="1">
      <c r="Z1730" s="2"/>
      <c r="AA1730" s="2"/>
      <c r="BE1730"/>
      <c r="BF1730"/>
    </row>
    <row r="1731" spans="26:58" ht="15.75" customHeight="1">
      <c r="Z1731" s="2"/>
      <c r="AA1731" s="2"/>
      <c r="BE1731"/>
      <c r="BF1731"/>
    </row>
    <row r="1732" spans="26:58" ht="15.75" customHeight="1">
      <c r="Z1732" s="2"/>
      <c r="AA1732" s="2"/>
      <c r="BE1732"/>
      <c r="BF1732"/>
    </row>
    <row r="1733" spans="26:58" ht="15.75" customHeight="1">
      <c r="Z1733" s="2"/>
      <c r="AA1733" s="2"/>
      <c r="BE1733"/>
      <c r="BF1733"/>
    </row>
    <row r="1734" spans="26:58" ht="15.75" customHeight="1">
      <c r="Z1734" s="2"/>
      <c r="AA1734" s="2"/>
      <c r="BE1734"/>
      <c r="BF1734"/>
    </row>
    <row r="1735" spans="26:58" ht="15.75" customHeight="1">
      <c r="Z1735" s="2"/>
      <c r="AA1735" s="2"/>
      <c r="BE1735"/>
      <c r="BF1735"/>
    </row>
    <row r="1736" spans="26:58" ht="15.75" customHeight="1">
      <c r="Z1736" s="2"/>
      <c r="AA1736" s="2"/>
      <c r="BE1736"/>
      <c r="BF1736"/>
    </row>
    <row r="1737" spans="26:58" ht="15.75" customHeight="1">
      <c r="Z1737" s="2"/>
      <c r="AA1737" s="2"/>
      <c r="BE1737"/>
      <c r="BF1737"/>
    </row>
    <row r="1738" spans="26:58" ht="15.75" customHeight="1">
      <c r="Z1738" s="2"/>
      <c r="AA1738" s="2"/>
      <c r="BE1738"/>
      <c r="BF1738"/>
    </row>
    <row r="1739" spans="26:58" ht="15.75" customHeight="1">
      <c r="Z1739" s="2"/>
      <c r="AA1739" s="2"/>
      <c r="BE1739"/>
      <c r="BF1739"/>
    </row>
    <row r="1740" spans="26:58" ht="15.75" customHeight="1">
      <c r="Z1740" s="2"/>
      <c r="AA1740" s="2"/>
      <c r="BE1740"/>
      <c r="BF1740"/>
    </row>
    <row r="1741" spans="26:58" ht="15.75" customHeight="1">
      <c r="Z1741" s="2"/>
      <c r="AA1741" s="2"/>
      <c r="BE1741"/>
      <c r="BF1741"/>
    </row>
    <row r="1742" spans="26:58" ht="15.75" customHeight="1">
      <c r="Z1742" s="2"/>
      <c r="AA1742" s="2"/>
      <c r="BE1742"/>
      <c r="BF1742"/>
    </row>
    <row r="1743" spans="26:58" ht="15.75" customHeight="1">
      <c r="Z1743" s="2"/>
      <c r="AA1743" s="2"/>
      <c r="BE1743"/>
      <c r="BF1743"/>
    </row>
    <row r="1744" spans="26:58" ht="15.75" customHeight="1">
      <c r="Z1744" s="2"/>
      <c r="AA1744" s="2"/>
      <c r="BE1744"/>
      <c r="BF1744"/>
    </row>
    <row r="1745" spans="26:58" ht="15.75" customHeight="1">
      <c r="Z1745" s="2"/>
      <c r="AA1745" s="2"/>
      <c r="BE1745"/>
      <c r="BF1745"/>
    </row>
    <row r="1746" spans="26:58" ht="15.75" customHeight="1">
      <c r="Z1746" s="2"/>
      <c r="AA1746" s="2"/>
      <c r="BE1746"/>
      <c r="BF1746"/>
    </row>
    <row r="1747" spans="26:58" ht="15.75" customHeight="1">
      <c r="Z1747" s="2"/>
      <c r="AA1747" s="2"/>
      <c r="BE1747"/>
      <c r="BF1747"/>
    </row>
    <row r="1748" spans="26:58" ht="15.75" customHeight="1">
      <c r="Z1748" s="2"/>
      <c r="AA1748" s="2"/>
      <c r="BE1748"/>
      <c r="BF1748"/>
    </row>
    <row r="1749" spans="26:58" ht="15.75" customHeight="1">
      <c r="Z1749" s="2"/>
      <c r="AA1749" s="2"/>
      <c r="BE1749"/>
      <c r="BF1749"/>
    </row>
    <row r="1750" spans="26:58" ht="15.75" customHeight="1">
      <c r="Z1750" s="2"/>
      <c r="AA1750" s="2"/>
      <c r="BE1750"/>
      <c r="BF1750"/>
    </row>
    <row r="1751" spans="26:58" ht="15.75" customHeight="1">
      <c r="Z1751" s="2"/>
      <c r="AA1751" s="2"/>
      <c r="BE1751"/>
      <c r="BF1751"/>
    </row>
    <row r="1752" spans="26:58" ht="15.75" customHeight="1">
      <c r="Z1752" s="2"/>
      <c r="AA1752" s="2"/>
      <c r="BE1752"/>
      <c r="BF1752"/>
    </row>
    <row r="1753" spans="26:58" ht="15.75" customHeight="1">
      <c r="Z1753" s="2"/>
      <c r="AA1753" s="2"/>
      <c r="BE1753"/>
      <c r="BF1753"/>
    </row>
    <row r="1754" spans="26:58" ht="15.75" customHeight="1">
      <c r="Z1754" s="2"/>
      <c r="AA1754" s="2"/>
      <c r="BE1754"/>
      <c r="BF1754"/>
    </row>
    <row r="1755" spans="26:58" ht="15.75" customHeight="1">
      <c r="Z1755" s="2"/>
      <c r="AA1755" s="2"/>
      <c r="BE1755"/>
      <c r="BF1755"/>
    </row>
    <row r="1756" spans="26:58" ht="15.75" customHeight="1">
      <c r="Z1756" s="2"/>
      <c r="AA1756" s="2"/>
      <c r="BE1756"/>
      <c r="BF1756"/>
    </row>
    <row r="1757" spans="26:58" ht="15.75" customHeight="1">
      <c r="Z1757" s="2"/>
      <c r="AA1757" s="2"/>
      <c r="BE1757"/>
      <c r="BF1757"/>
    </row>
    <row r="1758" spans="26:58" ht="15.75" customHeight="1">
      <c r="Z1758" s="2"/>
      <c r="AA1758" s="2"/>
      <c r="BE1758"/>
      <c r="BF1758"/>
    </row>
    <row r="1759" spans="26:58" ht="15.75" customHeight="1">
      <c r="Z1759" s="2"/>
      <c r="AA1759" s="2"/>
      <c r="BE1759"/>
      <c r="BF1759"/>
    </row>
    <row r="1760" spans="26:58" ht="15.75" customHeight="1">
      <c r="Z1760" s="2"/>
      <c r="AA1760" s="2"/>
      <c r="BE1760"/>
      <c r="BF1760"/>
    </row>
    <row r="1761" spans="26:58" ht="15.75" customHeight="1">
      <c r="Z1761" s="2"/>
      <c r="AA1761" s="2"/>
      <c r="BE1761"/>
      <c r="BF1761"/>
    </row>
    <row r="1762" spans="26:58" ht="15.75" customHeight="1">
      <c r="Z1762" s="2"/>
      <c r="AA1762" s="2"/>
      <c r="BE1762"/>
      <c r="BF1762"/>
    </row>
    <row r="1763" spans="26:58" ht="15.75" customHeight="1">
      <c r="Z1763" s="2"/>
      <c r="AA1763" s="2"/>
      <c r="BE1763"/>
      <c r="BF1763"/>
    </row>
    <row r="1764" spans="26:58" ht="15.75" customHeight="1">
      <c r="Z1764" s="2"/>
      <c r="AA1764" s="2"/>
      <c r="BE1764"/>
      <c r="BF1764"/>
    </row>
    <row r="1765" spans="26:58" ht="15.75" customHeight="1">
      <c r="Z1765" s="2"/>
      <c r="AA1765" s="2"/>
      <c r="BE1765"/>
      <c r="BF1765"/>
    </row>
    <row r="1766" spans="26:58" ht="15.75" customHeight="1">
      <c r="Z1766" s="2"/>
      <c r="AA1766" s="2"/>
      <c r="BE1766"/>
      <c r="BF1766"/>
    </row>
    <row r="1767" spans="26:58" ht="15.75" customHeight="1">
      <c r="Z1767" s="2"/>
      <c r="AA1767" s="2"/>
      <c r="BE1767"/>
      <c r="BF1767"/>
    </row>
    <row r="1768" spans="26:58" ht="15.75" customHeight="1">
      <c r="Z1768" s="2"/>
      <c r="AA1768" s="2"/>
      <c r="BE1768"/>
      <c r="BF1768"/>
    </row>
    <row r="1769" spans="26:58" ht="15.75" customHeight="1">
      <c r="Z1769" s="2"/>
      <c r="AA1769" s="2"/>
      <c r="BE1769"/>
      <c r="BF1769"/>
    </row>
    <row r="1770" spans="26:58" ht="15.75" customHeight="1">
      <c r="Z1770" s="2"/>
      <c r="AA1770" s="2"/>
      <c r="BE1770"/>
      <c r="BF1770"/>
    </row>
    <row r="1771" spans="26:58" ht="15.75" customHeight="1">
      <c r="Z1771" s="2"/>
      <c r="AA1771" s="2"/>
      <c r="BE1771"/>
      <c r="BF1771"/>
    </row>
    <row r="1772" spans="26:58" ht="15.75" customHeight="1">
      <c r="Z1772" s="2"/>
      <c r="AA1772" s="2"/>
      <c r="BE1772"/>
      <c r="BF1772"/>
    </row>
    <row r="1773" spans="26:58" ht="15.75" customHeight="1">
      <c r="Z1773" s="2"/>
      <c r="AA1773" s="2"/>
      <c r="BE1773"/>
      <c r="BF1773"/>
    </row>
    <row r="1774" spans="26:58" ht="15.75" customHeight="1">
      <c r="Z1774" s="2"/>
      <c r="AA1774" s="2"/>
      <c r="BE1774"/>
      <c r="BF1774"/>
    </row>
    <row r="1775" spans="26:58" ht="15.75" customHeight="1">
      <c r="Z1775" s="2"/>
      <c r="AA1775" s="2"/>
      <c r="BE1775"/>
      <c r="BF1775"/>
    </row>
    <row r="1776" spans="26:58" ht="15.75" customHeight="1">
      <c r="Z1776" s="2"/>
      <c r="AA1776" s="2"/>
      <c r="BE1776"/>
      <c r="BF1776"/>
    </row>
    <row r="1777" spans="26:58" ht="15.75" customHeight="1">
      <c r="Z1777" s="2"/>
      <c r="AA1777" s="2"/>
      <c r="BE1777"/>
      <c r="BF1777"/>
    </row>
    <row r="1778" spans="26:58" ht="15.75" customHeight="1">
      <c r="Z1778" s="2"/>
      <c r="AA1778" s="2"/>
      <c r="BE1778"/>
      <c r="BF1778"/>
    </row>
    <row r="1779" spans="26:58" ht="15.75" customHeight="1">
      <c r="Z1779" s="2"/>
      <c r="AA1779" s="2"/>
      <c r="BE1779"/>
      <c r="BF1779"/>
    </row>
    <row r="1780" spans="26:58" ht="15.75" customHeight="1">
      <c r="Z1780" s="2"/>
      <c r="AA1780" s="2"/>
      <c r="BE1780"/>
      <c r="BF1780"/>
    </row>
    <row r="1781" spans="26:58" ht="15.75" customHeight="1">
      <c r="Z1781" s="2"/>
      <c r="AA1781" s="2"/>
      <c r="BE1781"/>
      <c r="BF1781"/>
    </row>
    <row r="1782" spans="26:58" ht="15.75" customHeight="1">
      <c r="Z1782" s="2"/>
      <c r="AA1782" s="2"/>
      <c r="BE1782"/>
      <c r="BF1782"/>
    </row>
    <row r="1783" spans="26:58" ht="15.75" customHeight="1">
      <c r="Z1783" s="2"/>
      <c r="AA1783" s="2"/>
      <c r="BE1783"/>
      <c r="BF1783"/>
    </row>
    <row r="1784" spans="26:58" ht="15.75" customHeight="1">
      <c r="Z1784" s="2"/>
      <c r="AA1784" s="2"/>
      <c r="BE1784"/>
      <c r="BF1784"/>
    </row>
    <row r="1785" spans="26:58" ht="15.75" customHeight="1">
      <c r="Z1785" s="2"/>
      <c r="AA1785" s="2"/>
      <c r="BE1785"/>
      <c r="BF1785"/>
    </row>
    <row r="1786" spans="26:58" ht="15.75" customHeight="1">
      <c r="Z1786" s="2"/>
      <c r="AA1786" s="2"/>
      <c r="BE1786"/>
      <c r="BF1786"/>
    </row>
    <row r="1787" spans="26:58" ht="15.75" customHeight="1">
      <c r="Z1787" s="2"/>
      <c r="AA1787" s="2"/>
      <c r="BE1787"/>
      <c r="BF1787"/>
    </row>
    <row r="1788" spans="26:58" ht="15.75" customHeight="1">
      <c r="Z1788" s="2"/>
      <c r="AA1788" s="2"/>
      <c r="BE1788"/>
      <c r="BF1788"/>
    </row>
    <row r="1789" spans="26:58" ht="15.75" customHeight="1">
      <c r="Z1789" s="2"/>
      <c r="AA1789" s="2"/>
      <c r="BE1789"/>
      <c r="BF1789"/>
    </row>
    <row r="1790" spans="26:58" ht="15.75" customHeight="1">
      <c r="Z1790" s="2"/>
      <c r="AA1790" s="2"/>
      <c r="BE1790"/>
      <c r="BF1790"/>
    </row>
    <row r="1791" spans="26:58" ht="15.75" customHeight="1">
      <c r="Z1791" s="2"/>
      <c r="AA1791" s="2"/>
      <c r="BE1791"/>
      <c r="BF1791"/>
    </row>
    <row r="1792" spans="26:58" ht="15.75" customHeight="1">
      <c r="Z1792" s="2"/>
      <c r="AA1792" s="2"/>
      <c r="BE1792"/>
      <c r="BF1792"/>
    </row>
    <row r="1793" spans="26:58" ht="15.75" customHeight="1">
      <c r="Z1793" s="2"/>
      <c r="AA1793" s="2"/>
      <c r="BE1793"/>
      <c r="BF1793"/>
    </row>
    <row r="1794" spans="26:58" ht="15.75" customHeight="1">
      <c r="Z1794" s="2"/>
      <c r="AA1794" s="2"/>
      <c r="BE1794"/>
      <c r="BF1794"/>
    </row>
    <row r="1795" spans="26:58" ht="15.75" customHeight="1">
      <c r="Z1795" s="2"/>
      <c r="AA1795" s="2"/>
      <c r="BE1795"/>
      <c r="BF1795"/>
    </row>
    <row r="1796" spans="26:58" ht="15.75" customHeight="1">
      <c r="Z1796" s="2"/>
      <c r="AA1796" s="2"/>
      <c r="BE1796"/>
      <c r="BF1796"/>
    </row>
    <row r="1797" spans="26:58" ht="15.75" customHeight="1">
      <c r="Z1797" s="2"/>
      <c r="AA1797" s="2"/>
      <c r="BE1797"/>
      <c r="BF1797"/>
    </row>
    <row r="1798" spans="26:58" ht="15.75" customHeight="1">
      <c r="Z1798" s="2"/>
      <c r="AA1798" s="2"/>
      <c r="BE1798"/>
      <c r="BF1798"/>
    </row>
    <row r="1799" spans="26:58" ht="15.75" customHeight="1">
      <c r="Z1799" s="2"/>
      <c r="AA1799" s="2"/>
      <c r="BE1799"/>
      <c r="BF1799"/>
    </row>
    <row r="1800" spans="26:58" ht="15.75" customHeight="1">
      <c r="Z1800" s="2"/>
      <c r="AA1800" s="2"/>
      <c r="BE1800"/>
      <c r="BF1800"/>
    </row>
    <row r="1801" spans="26:58" ht="15.75" customHeight="1">
      <c r="Z1801" s="2"/>
      <c r="AA1801" s="2"/>
      <c r="BE1801"/>
      <c r="BF1801"/>
    </row>
    <row r="1802" spans="26:58" ht="15.75" customHeight="1">
      <c r="Z1802" s="2"/>
      <c r="AA1802" s="2"/>
      <c r="BE1802"/>
      <c r="BF1802"/>
    </row>
    <row r="1803" spans="26:58" ht="15.75" customHeight="1">
      <c r="Z1803" s="2"/>
      <c r="AA1803" s="2"/>
      <c r="BE1803"/>
      <c r="BF1803"/>
    </row>
    <row r="1804" spans="26:58" ht="15.75" customHeight="1">
      <c r="Z1804" s="2"/>
      <c r="AA1804" s="2"/>
      <c r="BE1804"/>
      <c r="BF1804"/>
    </row>
    <row r="1805" spans="26:58" ht="15.75" customHeight="1">
      <c r="Z1805" s="2"/>
      <c r="AA1805" s="2"/>
      <c r="BE1805"/>
      <c r="BF1805"/>
    </row>
    <row r="1806" spans="26:58" ht="15.75" customHeight="1">
      <c r="Z1806" s="2"/>
      <c r="AA1806" s="2"/>
      <c r="BE1806"/>
      <c r="BF1806"/>
    </row>
    <row r="1807" spans="26:58" ht="15.75" customHeight="1">
      <c r="Z1807" s="2"/>
      <c r="AA1807" s="2"/>
      <c r="BE1807"/>
      <c r="BF1807"/>
    </row>
    <row r="1808" spans="26:58" ht="15.75" customHeight="1">
      <c r="Z1808" s="2"/>
      <c r="AA1808" s="2"/>
      <c r="BE1808"/>
      <c r="BF1808"/>
    </row>
    <row r="1809" spans="26:58" ht="15.75" customHeight="1">
      <c r="Z1809" s="2"/>
      <c r="AA1809" s="2"/>
      <c r="BE1809"/>
      <c r="BF1809"/>
    </row>
    <row r="1810" spans="26:58" ht="15.75" customHeight="1">
      <c r="Z1810" s="2"/>
      <c r="AA1810" s="2"/>
      <c r="BE1810"/>
      <c r="BF1810"/>
    </row>
    <row r="1811" spans="26:58" ht="15.75" customHeight="1">
      <c r="Z1811" s="2"/>
      <c r="AA1811" s="2"/>
      <c r="BE1811"/>
      <c r="BF1811"/>
    </row>
    <row r="1812" spans="26:58" ht="15.75" customHeight="1">
      <c r="Z1812" s="2"/>
      <c r="AA1812" s="2"/>
      <c r="BE1812"/>
      <c r="BF1812"/>
    </row>
    <row r="1813" spans="26:58" ht="15.75" customHeight="1">
      <c r="Z1813" s="2"/>
      <c r="AA1813" s="2"/>
      <c r="BE1813"/>
      <c r="BF1813"/>
    </row>
    <row r="1814" spans="26:58" ht="15.75" customHeight="1">
      <c r="Z1814" s="2"/>
      <c r="AA1814" s="2"/>
      <c r="BE1814"/>
      <c r="BF1814"/>
    </row>
    <row r="1815" spans="26:58" ht="15.75" customHeight="1">
      <c r="Z1815" s="2"/>
      <c r="AA1815" s="2"/>
      <c r="BE1815"/>
      <c r="BF1815"/>
    </row>
    <row r="1816" spans="26:58" ht="15.75" customHeight="1">
      <c r="Z1816" s="2"/>
      <c r="AA1816" s="2"/>
      <c r="BE1816"/>
      <c r="BF1816"/>
    </row>
    <row r="1817" spans="26:58" ht="15.75" customHeight="1">
      <c r="Z1817" s="2"/>
      <c r="AA1817" s="2"/>
      <c r="BE1817"/>
      <c r="BF1817"/>
    </row>
    <row r="1818" spans="26:58" ht="15.75" customHeight="1">
      <c r="Z1818" s="2"/>
      <c r="AA1818" s="2"/>
      <c r="BE1818"/>
      <c r="BF1818"/>
    </row>
    <row r="1819" spans="26:58" ht="15.75" customHeight="1">
      <c r="Z1819" s="2"/>
      <c r="AA1819" s="2"/>
      <c r="BE1819"/>
      <c r="BF1819"/>
    </row>
    <row r="1820" spans="26:58" ht="15.75" customHeight="1">
      <c r="Z1820" s="2"/>
      <c r="AA1820" s="2"/>
      <c r="BE1820"/>
      <c r="BF1820"/>
    </row>
    <row r="1821" spans="26:58" ht="15.75" customHeight="1">
      <c r="Z1821" s="2"/>
      <c r="AA1821" s="2"/>
      <c r="BE1821"/>
      <c r="BF1821"/>
    </row>
    <row r="1822" spans="26:58" ht="15.75" customHeight="1">
      <c r="Z1822" s="2"/>
      <c r="AA1822" s="2"/>
      <c r="BE1822"/>
      <c r="BF1822"/>
    </row>
    <row r="1823" spans="26:58" ht="15.75" customHeight="1">
      <c r="Z1823" s="2"/>
      <c r="AA1823" s="2"/>
      <c r="BE1823"/>
      <c r="BF1823"/>
    </row>
    <row r="1824" spans="26:58" ht="15.75" customHeight="1">
      <c r="Z1824" s="2"/>
      <c r="AA1824" s="2"/>
      <c r="BE1824"/>
      <c r="BF1824"/>
    </row>
    <row r="1825" spans="26:58" ht="15.75" customHeight="1">
      <c r="Z1825" s="2"/>
      <c r="AA1825" s="2"/>
      <c r="BE1825"/>
      <c r="BF1825"/>
    </row>
    <row r="1826" spans="26:58" ht="15.75" customHeight="1">
      <c r="Z1826" s="2"/>
      <c r="AA1826" s="2"/>
      <c r="BE1826"/>
      <c r="BF1826"/>
    </row>
    <row r="1827" spans="26:58" ht="15.75" customHeight="1">
      <c r="Z1827" s="2"/>
      <c r="AA1827" s="2"/>
      <c r="BE1827"/>
      <c r="BF1827"/>
    </row>
    <row r="1828" spans="26:58" ht="15.75" customHeight="1">
      <c r="Z1828" s="2"/>
      <c r="AA1828" s="2"/>
      <c r="BE1828"/>
      <c r="BF1828"/>
    </row>
    <row r="1829" spans="26:58" ht="15.75" customHeight="1">
      <c r="Z1829" s="2"/>
      <c r="AA1829" s="2"/>
      <c r="BE1829"/>
      <c r="BF1829"/>
    </row>
    <row r="1830" spans="26:58" ht="15.75" customHeight="1">
      <c r="Z1830" s="2"/>
      <c r="AA1830" s="2"/>
      <c r="BE1830"/>
      <c r="BF1830"/>
    </row>
    <row r="1831" spans="26:58" ht="15.75" customHeight="1">
      <c r="Z1831" s="2"/>
      <c r="AA1831" s="2"/>
      <c r="BE1831"/>
      <c r="BF1831"/>
    </row>
    <row r="1832" spans="26:58" ht="15.75" customHeight="1">
      <c r="Z1832" s="2"/>
      <c r="AA1832" s="2"/>
      <c r="BE1832"/>
      <c r="BF1832"/>
    </row>
    <row r="1833" spans="26:58" ht="15.75" customHeight="1">
      <c r="Z1833" s="2"/>
      <c r="AA1833" s="2"/>
      <c r="BE1833"/>
      <c r="BF1833"/>
    </row>
    <row r="1834" spans="26:58" ht="15.75" customHeight="1">
      <c r="Z1834" s="2"/>
      <c r="AA1834" s="2"/>
      <c r="BE1834"/>
      <c r="BF1834"/>
    </row>
    <row r="1835" spans="26:58" ht="15.75" customHeight="1">
      <c r="Z1835" s="2"/>
      <c r="AA1835" s="2"/>
      <c r="BE1835"/>
      <c r="BF1835"/>
    </row>
    <row r="1836" spans="26:58" ht="15.75" customHeight="1">
      <c r="Z1836" s="2"/>
      <c r="AA1836" s="2"/>
      <c r="BE1836"/>
      <c r="BF1836"/>
    </row>
    <row r="1837" spans="26:58" ht="15.75" customHeight="1">
      <c r="Z1837" s="2"/>
      <c r="AA1837" s="2"/>
      <c r="BE1837"/>
      <c r="BF1837"/>
    </row>
    <row r="1838" spans="26:58" ht="15.75" customHeight="1">
      <c r="Z1838" s="2"/>
      <c r="AA1838" s="2"/>
      <c r="BE1838"/>
      <c r="BF1838"/>
    </row>
    <row r="1839" spans="26:58" ht="15.75" customHeight="1">
      <c r="Z1839" s="2"/>
      <c r="AA1839" s="2"/>
      <c r="BE1839"/>
      <c r="BF1839"/>
    </row>
    <row r="1840" spans="26:58" ht="15.75" customHeight="1">
      <c r="Z1840" s="2"/>
      <c r="AA1840" s="2"/>
      <c r="BE1840"/>
      <c r="BF1840"/>
    </row>
    <row r="1841" spans="26:58" ht="15.75" customHeight="1">
      <c r="Z1841" s="2"/>
      <c r="AA1841" s="2"/>
      <c r="BE1841"/>
      <c r="BF1841"/>
    </row>
    <row r="1842" spans="26:58" ht="15.75" customHeight="1">
      <c r="Z1842" s="2"/>
      <c r="AA1842" s="2"/>
      <c r="BE1842"/>
      <c r="BF1842"/>
    </row>
    <row r="1843" spans="26:58" ht="15.75" customHeight="1">
      <c r="Z1843" s="2"/>
      <c r="AA1843" s="2"/>
      <c r="BE1843"/>
      <c r="BF1843"/>
    </row>
    <row r="1844" spans="26:58" ht="15.75" customHeight="1">
      <c r="Z1844" s="2"/>
      <c r="AA1844" s="2"/>
      <c r="BE1844"/>
      <c r="BF1844"/>
    </row>
    <row r="1845" spans="26:58" ht="15.75" customHeight="1">
      <c r="Z1845" s="2"/>
      <c r="AA1845" s="2"/>
      <c r="BE1845"/>
      <c r="BF1845"/>
    </row>
    <row r="1846" spans="26:58" ht="15.75" customHeight="1">
      <c r="Z1846" s="2"/>
      <c r="AA1846" s="2"/>
      <c r="BE1846"/>
      <c r="BF1846"/>
    </row>
    <row r="1847" spans="26:58" ht="15.75" customHeight="1">
      <c r="Z1847" s="2"/>
      <c r="AA1847" s="2"/>
      <c r="BE1847"/>
      <c r="BF1847"/>
    </row>
    <row r="1848" spans="26:58" ht="15.75" customHeight="1">
      <c r="Z1848" s="2"/>
      <c r="AA1848" s="2"/>
      <c r="BE1848"/>
      <c r="BF1848"/>
    </row>
    <row r="1849" spans="26:58" ht="15.75" customHeight="1">
      <c r="Z1849" s="2"/>
      <c r="AA1849" s="2"/>
      <c r="BE1849"/>
      <c r="BF1849"/>
    </row>
    <row r="1850" spans="26:58" ht="15.75" customHeight="1">
      <c r="Z1850" s="2"/>
      <c r="AA1850" s="2"/>
      <c r="BE1850"/>
      <c r="BF1850"/>
    </row>
    <row r="1851" spans="26:58" ht="15.75" customHeight="1">
      <c r="Z1851" s="2"/>
      <c r="AA1851" s="2"/>
      <c r="BE1851"/>
      <c r="BF1851"/>
    </row>
    <row r="1852" spans="26:58" ht="15.75" customHeight="1">
      <c r="Z1852" s="2"/>
      <c r="AA1852" s="2"/>
      <c r="BE1852"/>
      <c r="BF1852"/>
    </row>
    <row r="1853" spans="26:58" ht="15.75" customHeight="1">
      <c r="Z1853" s="2"/>
      <c r="AA1853" s="2"/>
      <c r="BE1853"/>
      <c r="BF1853"/>
    </row>
    <row r="1854" spans="26:58" ht="15.75" customHeight="1">
      <c r="Z1854" s="2"/>
      <c r="AA1854" s="2"/>
      <c r="BE1854"/>
      <c r="BF1854"/>
    </row>
    <row r="1855" spans="26:58" ht="15.75" customHeight="1">
      <c r="Z1855" s="2"/>
      <c r="AA1855" s="2"/>
      <c r="BE1855"/>
      <c r="BF1855"/>
    </row>
    <row r="1856" spans="26:58" ht="15.75" customHeight="1">
      <c r="Z1856" s="2"/>
      <c r="AA1856" s="2"/>
      <c r="BE1856"/>
      <c r="BF1856"/>
    </row>
    <row r="1857" spans="26:58" ht="15.75" customHeight="1">
      <c r="Z1857" s="2"/>
      <c r="AA1857" s="2"/>
      <c r="BE1857"/>
      <c r="BF1857"/>
    </row>
    <row r="1858" spans="26:58" ht="15.75" customHeight="1">
      <c r="Z1858" s="2"/>
      <c r="AA1858" s="2"/>
      <c r="BE1858"/>
      <c r="BF1858"/>
    </row>
    <row r="1859" spans="26:58" ht="15.75" customHeight="1">
      <c r="Z1859" s="2"/>
      <c r="AA1859" s="2"/>
      <c r="BE1859"/>
      <c r="BF1859"/>
    </row>
    <row r="1860" spans="26:58" ht="15.75" customHeight="1">
      <c r="Z1860" s="2"/>
      <c r="AA1860" s="2"/>
      <c r="BE1860"/>
      <c r="BF1860"/>
    </row>
    <row r="1861" spans="26:58" ht="15.75" customHeight="1">
      <c r="Z1861" s="2"/>
      <c r="AA1861" s="2"/>
      <c r="BE1861"/>
      <c r="BF1861"/>
    </row>
    <row r="1862" spans="26:58" ht="15.75" customHeight="1">
      <c r="Z1862" s="2"/>
      <c r="AA1862" s="2"/>
      <c r="BE1862"/>
      <c r="BF1862"/>
    </row>
    <row r="1863" spans="26:58" ht="15.75" customHeight="1">
      <c r="Z1863" s="2"/>
      <c r="AA1863" s="2"/>
      <c r="BE1863"/>
      <c r="BF1863"/>
    </row>
    <row r="1864" spans="26:58" ht="15.75" customHeight="1">
      <c r="Z1864" s="2"/>
      <c r="AA1864" s="2"/>
      <c r="BE1864"/>
      <c r="BF1864"/>
    </row>
    <row r="1865" spans="26:58" ht="15.75" customHeight="1">
      <c r="Z1865" s="2"/>
      <c r="AA1865" s="2"/>
      <c r="BE1865"/>
      <c r="BF1865"/>
    </row>
    <row r="1866" spans="26:58" ht="15.75" customHeight="1">
      <c r="Z1866" s="2"/>
      <c r="AA1866" s="2"/>
      <c r="BE1866"/>
      <c r="BF1866"/>
    </row>
    <row r="1867" spans="26:58" ht="15.75" customHeight="1">
      <c r="Z1867" s="2"/>
      <c r="AA1867" s="2"/>
      <c r="BE1867"/>
      <c r="BF1867"/>
    </row>
    <row r="1868" spans="26:58" ht="15.75" customHeight="1">
      <c r="Z1868" s="2"/>
      <c r="AA1868" s="2"/>
      <c r="BE1868"/>
      <c r="BF1868"/>
    </row>
    <row r="1869" spans="26:58" ht="15.75" customHeight="1">
      <c r="Z1869" s="2"/>
      <c r="AA1869" s="2"/>
      <c r="BE1869"/>
      <c r="BF1869"/>
    </row>
    <row r="1870" spans="26:58" ht="15.75" customHeight="1">
      <c r="Z1870" s="2"/>
      <c r="AA1870" s="2"/>
      <c r="BE1870"/>
      <c r="BF1870"/>
    </row>
    <row r="1871" spans="26:58" ht="15.75" customHeight="1">
      <c r="Z1871" s="2"/>
      <c r="AA1871" s="2"/>
      <c r="BE1871"/>
      <c r="BF1871"/>
    </row>
    <row r="1872" spans="26:58" ht="15.75" customHeight="1">
      <c r="Z1872" s="2"/>
      <c r="AA1872" s="2"/>
      <c r="BE1872"/>
      <c r="BF1872"/>
    </row>
    <row r="1873" spans="26:58" ht="15.75" customHeight="1">
      <c r="Z1873" s="2"/>
      <c r="AA1873" s="2"/>
      <c r="BE1873"/>
      <c r="BF1873"/>
    </row>
    <row r="1874" spans="26:58" ht="15.75" customHeight="1">
      <c r="Z1874" s="2"/>
      <c r="AA1874" s="2"/>
      <c r="BE1874"/>
      <c r="BF1874"/>
    </row>
    <row r="1875" spans="26:58" ht="15.75" customHeight="1">
      <c r="Z1875" s="2"/>
      <c r="AA1875" s="2"/>
      <c r="BE1875"/>
      <c r="BF1875"/>
    </row>
    <row r="1876" spans="26:58" ht="15.75" customHeight="1">
      <c r="Z1876" s="2"/>
      <c r="AA1876" s="2"/>
      <c r="BE1876"/>
      <c r="BF1876"/>
    </row>
    <row r="1877" spans="26:58" ht="15.75" customHeight="1">
      <c r="Z1877" s="2"/>
      <c r="AA1877" s="2"/>
      <c r="BE1877"/>
      <c r="BF1877"/>
    </row>
    <row r="1878" spans="26:58" ht="15.75" customHeight="1">
      <c r="Z1878" s="2"/>
      <c r="AA1878" s="2"/>
      <c r="BE1878"/>
      <c r="BF1878"/>
    </row>
    <row r="1879" spans="26:58" ht="15.75" customHeight="1">
      <c r="Z1879" s="2"/>
      <c r="AA1879" s="2"/>
      <c r="BE1879"/>
      <c r="BF1879"/>
    </row>
    <row r="1880" spans="26:58" ht="15.75" customHeight="1">
      <c r="Z1880" s="2"/>
      <c r="AA1880" s="2"/>
      <c r="BE1880"/>
      <c r="BF1880"/>
    </row>
    <row r="1881" spans="26:58" ht="15.75" customHeight="1">
      <c r="Z1881" s="2"/>
      <c r="AA1881" s="2"/>
      <c r="BE1881"/>
      <c r="BF1881"/>
    </row>
    <row r="1882" spans="26:58" ht="15.75" customHeight="1">
      <c r="Z1882" s="2"/>
      <c r="AA1882" s="2"/>
      <c r="BE1882"/>
      <c r="BF1882"/>
    </row>
    <row r="1883" spans="26:58" ht="15.75" customHeight="1">
      <c r="Z1883" s="2"/>
      <c r="AA1883" s="2"/>
      <c r="BE1883"/>
      <c r="BF1883"/>
    </row>
    <row r="1884" spans="26:58" ht="15.75" customHeight="1">
      <c r="Z1884" s="2"/>
      <c r="AA1884" s="2"/>
      <c r="BE1884"/>
      <c r="BF1884"/>
    </row>
    <row r="1885" spans="26:58" ht="15.75" customHeight="1">
      <c r="Z1885" s="2"/>
      <c r="AA1885" s="2"/>
      <c r="BE1885"/>
      <c r="BF1885"/>
    </row>
    <row r="1886" spans="26:58" ht="15.75" customHeight="1">
      <c r="Z1886" s="2"/>
      <c r="AA1886" s="2"/>
      <c r="BE1886"/>
      <c r="BF1886"/>
    </row>
    <row r="1887" spans="26:58" ht="15.75" customHeight="1">
      <c r="Z1887" s="2"/>
      <c r="AA1887" s="2"/>
      <c r="BE1887"/>
      <c r="BF1887"/>
    </row>
    <row r="1888" spans="26:58" ht="15.75" customHeight="1">
      <c r="Z1888" s="2"/>
      <c r="AA1888" s="2"/>
      <c r="BE1888"/>
      <c r="BF1888"/>
    </row>
    <row r="1889" spans="26:58" ht="15.75" customHeight="1">
      <c r="Z1889" s="2"/>
      <c r="AA1889" s="2"/>
      <c r="BE1889"/>
      <c r="BF1889"/>
    </row>
    <row r="1890" spans="26:58" ht="15.75" customHeight="1">
      <c r="Z1890" s="2"/>
      <c r="AA1890" s="2"/>
      <c r="BE1890"/>
      <c r="BF1890"/>
    </row>
    <row r="1891" spans="26:58" ht="15.75" customHeight="1">
      <c r="Z1891" s="2"/>
      <c r="AA1891" s="2"/>
      <c r="BE1891"/>
      <c r="BF1891"/>
    </row>
    <row r="1892" spans="26:58" ht="15.75" customHeight="1">
      <c r="Z1892" s="2"/>
      <c r="AA1892" s="2"/>
      <c r="BE1892"/>
      <c r="BF1892"/>
    </row>
    <row r="1893" spans="26:58" ht="15.75" customHeight="1">
      <c r="Z1893" s="2"/>
      <c r="AA1893" s="2"/>
      <c r="BE1893"/>
      <c r="BF1893"/>
    </row>
    <row r="1894" spans="26:58" ht="15.75" customHeight="1">
      <c r="Z1894" s="2"/>
      <c r="AA1894" s="2"/>
      <c r="BE1894"/>
      <c r="BF1894"/>
    </row>
    <row r="1895" spans="26:58" ht="15.75" customHeight="1">
      <c r="Z1895" s="2"/>
      <c r="AA1895" s="2"/>
      <c r="BE1895"/>
      <c r="BF1895"/>
    </row>
    <row r="1896" spans="26:58" ht="15.75" customHeight="1">
      <c r="Z1896" s="2"/>
      <c r="AA1896" s="2"/>
      <c r="BE1896"/>
      <c r="BF1896"/>
    </row>
    <row r="1897" spans="26:58" ht="15.75" customHeight="1">
      <c r="Z1897" s="2"/>
      <c r="AA1897" s="2"/>
      <c r="BE1897"/>
      <c r="BF1897"/>
    </row>
    <row r="1898" spans="26:58" ht="15.75" customHeight="1">
      <c r="Z1898" s="2"/>
      <c r="AA1898" s="2"/>
      <c r="BE1898"/>
      <c r="BF1898"/>
    </row>
    <row r="1899" spans="26:58" ht="15.75" customHeight="1">
      <c r="Z1899" s="2"/>
      <c r="AA1899" s="2"/>
      <c r="BE1899"/>
      <c r="BF1899"/>
    </row>
    <row r="1900" spans="26:58" ht="15.75" customHeight="1">
      <c r="Z1900" s="2"/>
      <c r="AA1900" s="2"/>
      <c r="BE1900"/>
      <c r="BF1900"/>
    </row>
    <row r="1901" spans="26:58" ht="15.75" customHeight="1">
      <c r="Z1901" s="2"/>
      <c r="AA1901" s="2"/>
      <c r="BE1901"/>
      <c r="BF1901"/>
    </row>
    <row r="1902" spans="26:58" ht="15.75" customHeight="1">
      <c r="Z1902" s="2"/>
      <c r="AA1902" s="2"/>
      <c r="BE1902"/>
      <c r="BF1902"/>
    </row>
    <row r="1903" spans="26:58" ht="15.75" customHeight="1">
      <c r="Z1903" s="2"/>
      <c r="AA1903" s="2"/>
      <c r="BE1903"/>
      <c r="BF1903"/>
    </row>
    <row r="1904" spans="26:58" ht="15.75" customHeight="1">
      <c r="Z1904" s="2"/>
      <c r="AA1904" s="2"/>
      <c r="BE1904"/>
      <c r="BF1904"/>
    </row>
    <row r="1905" spans="26:58" ht="15.75" customHeight="1">
      <c r="Z1905" s="2"/>
      <c r="AA1905" s="2"/>
      <c r="BE1905"/>
      <c r="BF1905"/>
    </row>
    <row r="1906" spans="26:58" ht="15.75" customHeight="1">
      <c r="Z1906" s="2"/>
      <c r="AA1906" s="2"/>
      <c r="BE1906"/>
      <c r="BF1906"/>
    </row>
    <row r="1907" spans="26:58" ht="15.75" customHeight="1">
      <c r="Z1907" s="2"/>
      <c r="AA1907" s="2"/>
      <c r="BE1907"/>
      <c r="BF1907"/>
    </row>
    <row r="1908" spans="26:58" ht="15.75" customHeight="1">
      <c r="Z1908" s="2"/>
      <c r="AA1908" s="2"/>
      <c r="BE1908"/>
      <c r="BF1908"/>
    </row>
    <row r="1909" spans="26:58" ht="15.75" customHeight="1">
      <c r="Z1909" s="2"/>
      <c r="AA1909" s="2"/>
      <c r="BE1909"/>
      <c r="BF1909"/>
    </row>
    <row r="1910" spans="26:58" ht="15.75" customHeight="1">
      <c r="Z1910" s="2"/>
      <c r="AA1910" s="2"/>
      <c r="BE1910"/>
      <c r="BF1910"/>
    </row>
    <row r="1911" spans="26:58" ht="15.75" customHeight="1">
      <c r="Z1911" s="2"/>
      <c r="AA1911" s="2"/>
      <c r="BE1911"/>
      <c r="BF1911"/>
    </row>
    <row r="1912" spans="26:58" ht="15.75" customHeight="1">
      <c r="Z1912" s="2"/>
      <c r="AA1912" s="2"/>
      <c r="BE1912"/>
      <c r="BF1912"/>
    </row>
    <row r="1913" spans="26:58" ht="15.75" customHeight="1">
      <c r="Z1913" s="2"/>
      <c r="AA1913" s="2"/>
      <c r="BE1913"/>
      <c r="BF1913"/>
    </row>
    <row r="1914" spans="26:58" ht="15.75" customHeight="1">
      <c r="Z1914" s="2"/>
      <c r="AA1914" s="2"/>
      <c r="BE1914"/>
      <c r="BF1914"/>
    </row>
    <row r="1915" spans="26:58" ht="15.75" customHeight="1">
      <c r="Z1915" s="2"/>
      <c r="AA1915" s="2"/>
      <c r="BE1915"/>
      <c r="BF1915"/>
    </row>
    <row r="1916" spans="26:58" ht="15.75" customHeight="1">
      <c r="Z1916" s="2"/>
      <c r="AA1916" s="2"/>
      <c r="BE1916"/>
      <c r="BF1916"/>
    </row>
    <row r="1917" spans="26:58" ht="15.75" customHeight="1">
      <c r="Z1917" s="2"/>
      <c r="AA1917" s="2"/>
      <c r="BE1917"/>
      <c r="BF1917"/>
    </row>
    <row r="1918" spans="26:58" ht="15.75" customHeight="1">
      <c r="Z1918" s="2"/>
      <c r="AA1918" s="2"/>
      <c r="BE1918"/>
      <c r="BF1918"/>
    </row>
    <row r="1919" spans="26:58" ht="15.75" customHeight="1">
      <c r="Z1919" s="2"/>
      <c r="AA1919" s="2"/>
      <c r="BE1919"/>
      <c r="BF1919"/>
    </row>
    <row r="1920" spans="26:58" ht="15.75" customHeight="1">
      <c r="Z1920" s="2"/>
      <c r="AA1920" s="2"/>
      <c r="BE1920"/>
      <c r="BF1920"/>
    </row>
    <row r="1921" spans="26:58" ht="15.75" customHeight="1">
      <c r="Z1921" s="2"/>
      <c r="AA1921" s="2"/>
      <c r="BE1921"/>
      <c r="BF1921"/>
    </row>
    <row r="1922" spans="26:58" ht="15.75" customHeight="1">
      <c r="Z1922" s="2"/>
      <c r="AA1922" s="2"/>
      <c r="BE1922"/>
      <c r="BF1922"/>
    </row>
    <row r="1923" spans="26:58" ht="15.75" customHeight="1">
      <c r="Z1923" s="2"/>
      <c r="AA1923" s="2"/>
      <c r="BE1923"/>
      <c r="BF1923"/>
    </row>
    <row r="1924" spans="26:58" ht="15.75" customHeight="1">
      <c r="Z1924" s="2"/>
      <c r="AA1924" s="2"/>
      <c r="BE1924"/>
      <c r="BF1924"/>
    </row>
    <row r="1925" spans="26:58" ht="15.75" customHeight="1">
      <c r="Z1925" s="2"/>
      <c r="AA1925" s="2"/>
      <c r="BE1925"/>
      <c r="BF1925"/>
    </row>
    <row r="1926" spans="26:58" ht="15.75" customHeight="1">
      <c r="Z1926" s="2"/>
      <c r="AA1926" s="2"/>
      <c r="BE1926"/>
      <c r="BF1926"/>
    </row>
    <row r="1927" spans="26:58" ht="15.75" customHeight="1">
      <c r="Z1927" s="2"/>
      <c r="AA1927" s="2"/>
      <c r="BE1927"/>
      <c r="BF1927"/>
    </row>
    <row r="1928" spans="26:58" ht="15.75" customHeight="1">
      <c r="Z1928" s="2"/>
      <c r="AA1928" s="2"/>
      <c r="BE1928"/>
      <c r="BF1928"/>
    </row>
    <row r="1929" spans="26:58" ht="15.75" customHeight="1">
      <c r="Z1929" s="2"/>
      <c r="AA1929" s="2"/>
      <c r="BE1929"/>
      <c r="BF1929"/>
    </row>
    <row r="1930" spans="26:58" ht="15.75" customHeight="1">
      <c r="Z1930" s="2"/>
      <c r="AA1930" s="2"/>
      <c r="BE1930"/>
      <c r="BF1930"/>
    </row>
    <row r="1931" spans="26:58" ht="15.75" customHeight="1">
      <c r="Z1931" s="2"/>
      <c r="AA1931" s="2"/>
      <c r="BE1931"/>
      <c r="BF1931"/>
    </row>
    <row r="1932" spans="26:58" ht="15.75" customHeight="1">
      <c r="Z1932" s="2"/>
      <c r="AA1932" s="2"/>
      <c r="BE1932"/>
      <c r="BF1932"/>
    </row>
    <row r="1933" spans="26:58" ht="15.75" customHeight="1">
      <c r="Z1933" s="2"/>
      <c r="AA1933" s="2"/>
      <c r="BE1933"/>
      <c r="BF1933"/>
    </row>
    <row r="1934" spans="26:58" ht="15.75" customHeight="1">
      <c r="Z1934" s="2"/>
      <c r="AA1934" s="2"/>
      <c r="BE1934"/>
      <c r="BF1934"/>
    </row>
    <row r="1935" spans="26:58" ht="15.75" customHeight="1">
      <c r="Z1935" s="2"/>
      <c r="AA1935" s="2"/>
      <c r="BE1935"/>
      <c r="BF1935"/>
    </row>
    <row r="1936" spans="26:58" ht="15.75" customHeight="1">
      <c r="Z1936" s="2"/>
      <c r="AA1936" s="2"/>
      <c r="BE1936"/>
      <c r="BF1936"/>
    </row>
    <row r="1937" spans="26:58" ht="15.75" customHeight="1">
      <c r="Z1937" s="2"/>
      <c r="AA1937" s="2"/>
      <c r="BE1937"/>
      <c r="BF1937"/>
    </row>
    <row r="1938" spans="26:58" ht="15.75" customHeight="1">
      <c r="Z1938" s="2"/>
      <c r="AA1938" s="2"/>
      <c r="BE1938"/>
      <c r="BF1938"/>
    </row>
    <row r="1939" spans="26:58" ht="15.75" customHeight="1">
      <c r="Z1939" s="2"/>
      <c r="AA1939" s="2"/>
      <c r="BE1939"/>
      <c r="BF1939"/>
    </row>
    <row r="1940" spans="26:58" ht="15.75" customHeight="1">
      <c r="Z1940" s="2"/>
      <c r="AA1940" s="2"/>
      <c r="BE1940"/>
      <c r="BF1940"/>
    </row>
    <row r="1941" spans="26:58" ht="15.75" customHeight="1">
      <c r="Z1941" s="2"/>
      <c r="AA1941" s="2"/>
      <c r="BE1941"/>
      <c r="BF1941"/>
    </row>
    <row r="1942" spans="26:58" ht="15.75" customHeight="1">
      <c r="Z1942" s="2"/>
      <c r="AA1942" s="2"/>
      <c r="BE1942"/>
      <c r="BF1942"/>
    </row>
    <row r="1943" spans="26:58" ht="15.75" customHeight="1">
      <c r="Z1943" s="2"/>
      <c r="AA1943" s="2"/>
      <c r="BE1943"/>
      <c r="BF1943"/>
    </row>
    <row r="1944" spans="26:58" ht="15.75" customHeight="1">
      <c r="Z1944" s="2"/>
      <c r="AA1944" s="2"/>
      <c r="BE1944"/>
      <c r="BF1944"/>
    </row>
    <row r="1945" spans="26:58" ht="15.75" customHeight="1">
      <c r="Z1945" s="2"/>
      <c r="AA1945" s="2"/>
      <c r="BE1945"/>
      <c r="BF1945"/>
    </row>
    <row r="1946" spans="26:58" ht="15.75" customHeight="1">
      <c r="Z1946" s="2"/>
      <c r="AA1946" s="2"/>
      <c r="BE1946"/>
      <c r="BF1946"/>
    </row>
    <row r="1947" spans="26:58" ht="15.75" customHeight="1">
      <c r="Z1947" s="2"/>
      <c r="AA1947" s="2"/>
      <c r="BE1947"/>
      <c r="BF1947"/>
    </row>
    <row r="1948" spans="26:58" ht="15.75" customHeight="1">
      <c r="Z1948" s="2"/>
      <c r="AA1948" s="2"/>
      <c r="BE1948"/>
      <c r="BF1948"/>
    </row>
    <row r="1949" spans="26:58" ht="15.75" customHeight="1">
      <c r="Z1949" s="2"/>
      <c r="AA1949" s="2"/>
      <c r="BE1949"/>
      <c r="BF1949"/>
    </row>
    <row r="1950" spans="26:58" ht="15.75" customHeight="1">
      <c r="Z1950" s="2"/>
      <c r="AA1950" s="2"/>
      <c r="BE1950"/>
      <c r="BF1950"/>
    </row>
    <row r="1951" spans="26:58" ht="15.75" customHeight="1">
      <c r="Z1951" s="2"/>
      <c r="AA1951" s="2"/>
      <c r="BE1951"/>
      <c r="BF1951"/>
    </row>
    <row r="1952" spans="26:58" ht="15.75" customHeight="1">
      <c r="Z1952" s="2"/>
      <c r="AA1952" s="2"/>
      <c r="BE1952"/>
      <c r="BF1952"/>
    </row>
    <row r="1953" spans="26:58" ht="15.75" customHeight="1">
      <c r="Z1953" s="2"/>
      <c r="AA1953" s="2"/>
      <c r="BE1953"/>
      <c r="BF1953"/>
    </row>
    <row r="1954" spans="26:58" ht="15.75" customHeight="1">
      <c r="Z1954" s="2"/>
      <c r="AA1954" s="2"/>
      <c r="BE1954"/>
      <c r="BF1954"/>
    </row>
    <row r="1955" spans="26:58" ht="15.75" customHeight="1">
      <c r="Z1955" s="2"/>
      <c r="AA1955" s="2"/>
      <c r="BE1955"/>
      <c r="BF1955"/>
    </row>
    <row r="1956" spans="26:58" ht="15.75" customHeight="1">
      <c r="Z1956" s="2"/>
      <c r="AA1956" s="2"/>
      <c r="BE1956"/>
      <c r="BF1956"/>
    </row>
    <row r="1957" spans="26:58" ht="15.75" customHeight="1">
      <c r="Z1957" s="2"/>
      <c r="AA1957" s="2"/>
      <c r="BE1957"/>
      <c r="BF1957"/>
    </row>
    <row r="1958" spans="26:58" ht="15.75" customHeight="1">
      <c r="Z1958" s="2"/>
      <c r="AA1958" s="2"/>
      <c r="BE1958"/>
      <c r="BF1958"/>
    </row>
    <row r="1959" spans="26:58" ht="15.75" customHeight="1">
      <c r="Z1959" s="2"/>
      <c r="AA1959" s="2"/>
      <c r="BE1959"/>
      <c r="BF1959"/>
    </row>
    <row r="1960" spans="26:58" ht="15.75" customHeight="1">
      <c r="Z1960" s="2"/>
      <c r="AA1960" s="2"/>
      <c r="BE1960"/>
      <c r="BF1960"/>
    </row>
    <row r="1961" spans="26:58" ht="15.75" customHeight="1">
      <c r="Z1961" s="2"/>
      <c r="AA1961" s="2"/>
      <c r="BE1961"/>
      <c r="BF1961"/>
    </row>
    <row r="1962" spans="26:58" ht="15.75" customHeight="1">
      <c r="Z1962" s="2"/>
      <c r="AA1962" s="2"/>
      <c r="BE1962"/>
      <c r="BF1962"/>
    </row>
    <row r="1963" spans="26:58" ht="15.75" customHeight="1">
      <c r="Z1963" s="2"/>
      <c r="AA1963" s="2"/>
      <c r="BE1963"/>
      <c r="BF1963"/>
    </row>
    <row r="1964" spans="26:58" ht="15.75" customHeight="1">
      <c r="Z1964" s="2"/>
      <c r="AA1964" s="2"/>
      <c r="BE1964"/>
      <c r="BF1964"/>
    </row>
    <row r="1965" spans="26:58" ht="15.75" customHeight="1">
      <c r="Z1965" s="2"/>
      <c r="AA1965" s="2"/>
      <c r="BE1965"/>
      <c r="BF1965"/>
    </row>
    <row r="1966" spans="26:58" ht="15.75" customHeight="1">
      <c r="Z1966" s="2"/>
      <c r="AA1966" s="2"/>
      <c r="BE1966"/>
      <c r="BF1966"/>
    </row>
    <row r="1967" spans="26:58" ht="15.75" customHeight="1">
      <c r="Z1967" s="2"/>
      <c r="AA1967" s="2"/>
      <c r="BE1967"/>
      <c r="BF1967"/>
    </row>
    <row r="1968" spans="26:58" ht="15.75" customHeight="1">
      <c r="Z1968" s="2"/>
      <c r="AA1968" s="2"/>
      <c r="BE1968"/>
      <c r="BF1968"/>
    </row>
    <row r="1969" spans="26:58" ht="15.75" customHeight="1">
      <c r="Z1969" s="2"/>
      <c r="AA1969" s="2"/>
      <c r="BE1969"/>
      <c r="BF1969"/>
    </row>
    <row r="1970" spans="26:58" ht="15.75" customHeight="1">
      <c r="Z1970" s="2"/>
      <c r="AA1970" s="2"/>
      <c r="BE1970"/>
      <c r="BF1970"/>
    </row>
    <row r="1971" spans="26:58" ht="15.75" customHeight="1">
      <c r="Z1971" s="2"/>
      <c r="AA1971" s="2"/>
      <c r="BE1971"/>
      <c r="BF1971"/>
    </row>
    <row r="1972" spans="26:58" ht="15.75" customHeight="1">
      <c r="Z1972" s="2"/>
      <c r="AA1972" s="2"/>
      <c r="BE1972"/>
      <c r="BF1972"/>
    </row>
    <row r="1973" spans="26:58" ht="15.75" customHeight="1">
      <c r="Z1973" s="2"/>
      <c r="AA1973" s="2"/>
      <c r="BE1973"/>
      <c r="BF1973"/>
    </row>
    <row r="1974" spans="26:58" ht="15.75" customHeight="1">
      <c r="Z1974" s="2"/>
      <c r="AA1974" s="2"/>
      <c r="BE1974"/>
      <c r="BF1974"/>
    </row>
    <row r="1975" spans="26:58" ht="15.75" customHeight="1">
      <c r="Z1975" s="2"/>
      <c r="AA1975" s="2"/>
      <c r="BE1975"/>
      <c r="BF1975"/>
    </row>
    <row r="1976" spans="26:58" ht="15.75" customHeight="1">
      <c r="Z1976" s="2"/>
      <c r="AA1976" s="2"/>
      <c r="BE1976"/>
      <c r="BF1976"/>
    </row>
    <row r="1977" spans="26:58" ht="15.75" customHeight="1">
      <c r="Z1977" s="2"/>
      <c r="AA1977" s="2"/>
      <c r="BE1977"/>
      <c r="BF1977"/>
    </row>
    <row r="1978" spans="26:58" ht="15.75" customHeight="1">
      <c r="Z1978" s="2"/>
      <c r="AA1978" s="2"/>
      <c r="BE1978"/>
      <c r="BF1978"/>
    </row>
    <row r="1979" spans="26:58" ht="15.75" customHeight="1">
      <c r="Z1979" s="2"/>
      <c r="AA1979" s="2"/>
      <c r="BE1979"/>
      <c r="BF1979"/>
    </row>
    <row r="1980" spans="26:58" ht="15.75" customHeight="1">
      <c r="Z1980" s="2"/>
      <c r="AA1980" s="2"/>
      <c r="BE1980"/>
      <c r="BF1980"/>
    </row>
    <row r="1981" spans="26:58" ht="15.75" customHeight="1">
      <c r="Z1981" s="2"/>
      <c r="AA1981" s="2"/>
      <c r="BE1981"/>
      <c r="BF1981"/>
    </row>
    <row r="1982" spans="26:58" ht="15.75" customHeight="1">
      <c r="Z1982" s="2"/>
      <c r="AA1982" s="2"/>
      <c r="BE1982"/>
      <c r="BF1982"/>
    </row>
    <row r="1983" spans="26:58" ht="15.75" customHeight="1">
      <c r="Z1983" s="2"/>
      <c r="AA1983" s="2"/>
      <c r="BE1983"/>
      <c r="BF1983"/>
    </row>
    <row r="1984" spans="26:58" ht="15.75" customHeight="1">
      <c r="Z1984" s="2"/>
      <c r="AA1984" s="2"/>
      <c r="BE1984"/>
      <c r="BF1984"/>
    </row>
    <row r="1985" spans="26:58" ht="15.75" customHeight="1">
      <c r="Z1985" s="2"/>
      <c r="AA1985" s="2"/>
      <c r="BE1985"/>
      <c r="BF1985"/>
    </row>
    <row r="1986" spans="26:58" ht="15.75" customHeight="1">
      <c r="Z1986" s="2"/>
      <c r="AA1986" s="2"/>
      <c r="BE1986"/>
      <c r="BF1986"/>
    </row>
    <row r="1987" spans="26:58" ht="15.75" customHeight="1">
      <c r="Z1987" s="2"/>
      <c r="AA1987" s="2"/>
      <c r="BE1987"/>
      <c r="BF1987"/>
    </row>
    <row r="1988" spans="26:58" ht="15.75" customHeight="1">
      <c r="Z1988" s="2"/>
      <c r="AA1988" s="2"/>
      <c r="BE1988"/>
      <c r="BF1988"/>
    </row>
    <row r="1989" spans="26:58" ht="15.75" customHeight="1">
      <c r="Z1989" s="2"/>
      <c r="AA1989" s="2"/>
      <c r="BE1989"/>
      <c r="BF1989"/>
    </row>
    <row r="1990" spans="26:58" ht="15.75" customHeight="1">
      <c r="Z1990" s="2"/>
      <c r="AA1990" s="2"/>
      <c r="BE1990"/>
      <c r="BF1990"/>
    </row>
    <row r="1991" spans="26:58" ht="15.75" customHeight="1">
      <c r="Z1991" s="2"/>
      <c r="AA1991" s="2"/>
      <c r="BE1991"/>
      <c r="BF1991"/>
    </row>
    <row r="1992" spans="26:58" ht="15.75" customHeight="1">
      <c r="Z1992" s="2"/>
      <c r="AA1992" s="2"/>
      <c r="BE1992"/>
      <c r="BF1992"/>
    </row>
    <row r="1993" spans="26:58" ht="15.75" customHeight="1">
      <c r="Z1993" s="2"/>
      <c r="AA1993" s="2"/>
      <c r="BE1993"/>
      <c r="BF1993"/>
    </row>
    <row r="1994" spans="26:58" ht="15.75" customHeight="1">
      <c r="Z1994" s="2"/>
      <c r="AA1994" s="2"/>
      <c r="BE1994"/>
      <c r="BF1994"/>
    </row>
    <row r="1995" spans="26:58" ht="15.75" customHeight="1">
      <c r="Z1995" s="2"/>
      <c r="AA1995" s="2"/>
      <c r="BE1995"/>
      <c r="BF1995"/>
    </row>
    <row r="1996" spans="26:58" ht="15.75" customHeight="1">
      <c r="Z1996" s="2"/>
      <c r="AA1996" s="2"/>
      <c r="BE1996"/>
      <c r="BF1996"/>
    </row>
    <row r="1997" spans="26:58" ht="15.75" customHeight="1">
      <c r="Z1997" s="2"/>
      <c r="AA1997" s="2"/>
      <c r="BE1997"/>
      <c r="BF1997"/>
    </row>
    <row r="1998" spans="26:58" ht="15.75" customHeight="1">
      <c r="Z1998" s="2"/>
      <c r="AA1998" s="2"/>
      <c r="BE1998"/>
      <c r="BF1998"/>
    </row>
    <row r="1999" spans="26:58" ht="15.75" customHeight="1">
      <c r="Z1999" s="2"/>
      <c r="AA1999" s="2"/>
      <c r="BE1999"/>
      <c r="BF1999"/>
    </row>
    <row r="2000" spans="26:58" ht="15.75" customHeight="1">
      <c r="Z2000" s="2"/>
      <c r="AA2000" s="2"/>
      <c r="BE2000"/>
      <c r="BF2000"/>
    </row>
    <row r="2001" spans="26:58" ht="15.75" customHeight="1">
      <c r="Z2001" s="2"/>
      <c r="AA2001" s="2"/>
      <c r="BE2001"/>
      <c r="BF2001"/>
    </row>
    <row r="2002" spans="26:58" ht="15.75" customHeight="1">
      <c r="Z2002" s="2"/>
      <c r="AA2002" s="2"/>
      <c r="BE2002"/>
      <c r="BF2002"/>
    </row>
    <row r="2003" spans="26:58" ht="15.75" customHeight="1">
      <c r="Z2003" s="2"/>
      <c r="AA2003" s="2"/>
      <c r="BE2003"/>
      <c r="BF2003"/>
    </row>
    <row r="2004" spans="26:58" ht="15.75" customHeight="1">
      <c r="Z2004" s="2"/>
      <c r="AA2004" s="2"/>
      <c r="BE2004"/>
      <c r="BF2004"/>
    </row>
    <row r="2005" spans="26:58" ht="15.75" customHeight="1">
      <c r="Z2005" s="2"/>
      <c r="AA2005" s="2"/>
      <c r="BE2005"/>
      <c r="BF2005"/>
    </row>
    <row r="2006" spans="26:58" ht="15.75" customHeight="1">
      <c r="Z2006" s="2"/>
      <c r="AA2006" s="2"/>
      <c r="BE2006"/>
      <c r="BF2006"/>
    </row>
    <row r="2007" spans="26:58" ht="15.75" customHeight="1">
      <c r="Z2007" s="2"/>
      <c r="AA2007" s="2"/>
      <c r="BE2007"/>
      <c r="BF2007"/>
    </row>
    <row r="2008" spans="26:58" ht="15.75" customHeight="1">
      <c r="Z2008" s="2"/>
      <c r="AA2008" s="2"/>
      <c r="BE2008"/>
      <c r="BF2008"/>
    </row>
    <row r="2009" spans="26:58" ht="15.75" customHeight="1">
      <c r="Z2009" s="2"/>
      <c r="AA2009" s="2"/>
      <c r="BE2009"/>
      <c r="BF2009"/>
    </row>
    <row r="2010" spans="26:58" ht="15.75" customHeight="1">
      <c r="Z2010" s="2"/>
      <c r="AA2010" s="2"/>
      <c r="BE2010"/>
      <c r="BF2010"/>
    </row>
    <row r="2011" spans="26:58" ht="15.75" customHeight="1">
      <c r="Z2011" s="2"/>
      <c r="AA2011" s="2"/>
      <c r="BE2011"/>
      <c r="BF2011"/>
    </row>
    <row r="2012" spans="26:58" ht="15.75" customHeight="1">
      <c r="Z2012" s="2"/>
      <c r="AA2012" s="2"/>
      <c r="BE2012"/>
      <c r="BF2012"/>
    </row>
    <row r="2013" spans="26:58" ht="15.75" customHeight="1">
      <c r="Z2013" s="2"/>
      <c r="AA2013" s="2"/>
      <c r="BE2013"/>
      <c r="BF2013"/>
    </row>
    <row r="2014" spans="26:58" ht="15.75" customHeight="1">
      <c r="Z2014" s="2"/>
      <c r="AA2014" s="2"/>
      <c r="BE2014"/>
      <c r="BF2014"/>
    </row>
    <row r="2015" spans="26:58" ht="15.75" customHeight="1">
      <c r="Z2015" s="2"/>
      <c r="AA2015" s="2"/>
      <c r="BE2015"/>
      <c r="BF2015"/>
    </row>
    <row r="2016" spans="26:58" ht="15.75" customHeight="1">
      <c r="Z2016" s="2"/>
      <c r="AA2016" s="2"/>
      <c r="BE2016"/>
      <c r="BF2016"/>
    </row>
    <row r="2017" spans="26:58" ht="15.75" customHeight="1">
      <c r="Z2017" s="2"/>
      <c r="AA2017" s="2"/>
      <c r="BE2017"/>
      <c r="BF2017"/>
    </row>
    <row r="2018" spans="26:58" ht="15.75" customHeight="1">
      <c r="Z2018" s="2"/>
      <c r="AA2018" s="2"/>
      <c r="BE2018"/>
      <c r="BF2018"/>
    </row>
    <row r="2019" spans="26:58" ht="15.75" customHeight="1">
      <c r="Z2019" s="2"/>
      <c r="AA2019" s="2"/>
      <c r="BE2019"/>
      <c r="BF2019"/>
    </row>
    <row r="2020" spans="26:58" ht="15.75" customHeight="1">
      <c r="Z2020" s="2"/>
      <c r="AA2020" s="2"/>
      <c r="BE2020"/>
      <c r="BF2020"/>
    </row>
    <row r="2021" spans="26:58" ht="15.75" customHeight="1">
      <c r="Z2021" s="2"/>
      <c r="AA2021" s="2"/>
      <c r="BE2021"/>
      <c r="BF2021"/>
    </row>
    <row r="2022" spans="26:58" ht="15.75" customHeight="1">
      <c r="Z2022" s="2"/>
      <c r="AA2022" s="2"/>
      <c r="BE2022"/>
      <c r="BF2022"/>
    </row>
    <row r="2023" spans="26:58" ht="15.75" customHeight="1">
      <c r="Z2023" s="2"/>
      <c r="AA2023" s="2"/>
      <c r="BE2023"/>
      <c r="BF2023"/>
    </row>
    <row r="2024" spans="26:58" ht="15.75" customHeight="1">
      <c r="Z2024" s="2"/>
      <c r="AA2024" s="2"/>
      <c r="BE2024"/>
      <c r="BF2024"/>
    </row>
    <row r="2025" spans="26:58" ht="15.75" customHeight="1">
      <c r="Z2025" s="2"/>
      <c r="AA2025" s="2"/>
      <c r="BE2025"/>
      <c r="BF2025"/>
    </row>
    <row r="2026" spans="26:58" ht="15.75" customHeight="1">
      <c r="Z2026" s="2"/>
      <c r="AA2026" s="2"/>
      <c r="BE2026"/>
      <c r="BF2026"/>
    </row>
    <row r="2027" spans="26:58" ht="15.75" customHeight="1">
      <c r="Z2027" s="2"/>
      <c r="AA2027" s="2"/>
      <c r="BE2027"/>
      <c r="BF2027"/>
    </row>
    <row r="2028" spans="26:58" ht="15.75" customHeight="1">
      <c r="Z2028" s="2"/>
      <c r="AA2028" s="2"/>
      <c r="BE2028"/>
      <c r="BF2028"/>
    </row>
    <row r="2029" spans="26:58" ht="15.75" customHeight="1">
      <c r="Z2029" s="2"/>
      <c r="AA2029" s="2"/>
      <c r="BE2029"/>
      <c r="BF2029"/>
    </row>
    <row r="2030" spans="26:58" ht="15.75" customHeight="1">
      <c r="Z2030" s="2"/>
      <c r="AA2030" s="2"/>
      <c r="BE2030"/>
      <c r="BF2030"/>
    </row>
    <row r="2031" spans="26:58" ht="15.75" customHeight="1">
      <c r="Z2031" s="2"/>
      <c r="AA2031" s="2"/>
      <c r="BE2031"/>
      <c r="BF2031"/>
    </row>
    <row r="2032" spans="26:58" ht="15.75" customHeight="1">
      <c r="Z2032" s="2"/>
      <c r="AA2032" s="2"/>
      <c r="BE2032"/>
      <c r="BF2032"/>
    </row>
    <row r="2033" spans="26:58" ht="15.75" customHeight="1">
      <c r="Z2033" s="2"/>
      <c r="AA2033" s="2"/>
      <c r="BE2033"/>
      <c r="BF2033"/>
    </row>
    <row r="2034" spans="26:58" ht="15.75" customHeight="1">
      <c r="Z2034" s="2"/>
      <c r="AA2034" s="2"/>
      <c r="BE2034"/>
      <c r="BF2034"/>
    </row>
    <row r="2035" spans="26:58" ht="15.75" customHeight="1">
      <c r="Z2035" s="2"/>
      <c r="AA2035" s="2"/>
      <c r="BE2035"/>
      <c r="BF2035"/>
    </row>
    <row r="2036" spans="26:58" ht="15.75" customHeight="1">
      <c r="Z2036" s="2"/>
      <c r="AA2036" s="2"/>
      <c r="BE2036"/>
      <c r="BF2036"/>
    </row>
    <row r="2037" spans="26:58" ht="15.75" customHeight="1">
      <c r="Z2037" s="2"/>
      <c r="AA2037" s="2"/>
      <c r="BE2037"/>
      <c r="BF2037"/>
    </row>
    <row r="2038" spans="26:58" ht="15.75" customHeight="1">
      <c r="Z2038" s="2"/>
      <c r="AA2038" s="2"/>
      <c r="BE2038"/>
      <c r="BF2038"/>
    </row>
    <row r="2039" spans="26:58" ht="15.75" customHeight="1">
      <c r="Z2039" s="2"/>
      <c r="AA2039" s="2"/>
      <c r="BE2039"/>
      <c r="BF2039"/>
    </row>
    <row r="2040" spans="26:58" ht="15.75" customHeight="1">
      <c r="Z2040" s="2"/>
      <c r="AA2040" s="2"/>
      <c r="BE2040"/>
      <c r="BF2040"/>
    </row>
    <row r="2041" spans="26:58" ht="15.75" customHeight="1">
      <c r="Z2041" s="2"/>
      <c r="AA2041" s="2"/>
      <c r="BE2041"/>
      <c r="BF2041"/>
    </row>
    <row r="2042" spans="26:58" ht="15.75" customHeight="1">
      <c r="Z2042" s="2"/>
      <c r="AA2042" s="2"/>
      <c r="BE2042"/>
      <c r="BF2042"/>
    </row>
    <row r="2043" spans="26:58" ht="15.75" customHeight="1">
      <c r="Z2043" s="2"/>
      <c r="AA2043" s="2"/>
      <c r="BE2043"/>
      <c r="BF2043"/>
    </row>
    <row r="2044" spans="26:58" ht="15.75" customHeight="1">
      <c r="Z2044" s="2"/>
      <c r="AA2044" s="2"/>
      <c r="BE2044"/>
      <c r="BF2044"/>
    </row>
    <row r="2045" spans="26:58" ht="15.75" customHeight="1">
      <c r="Z2045" s="2"/>
      <c r="AA2045" s="2"/>
      <c r="BE2045"/>
      <c r="BF2045"/>
    </row>
    <row r="2046" spans="26:58" ht="15.75" customHeight="1">
      <c r="Z2046" s="2"/>
      <c r="AA2046" s="2"/>
      <c r="BE2046"/>
      <c r="BF2046"/>
    </row>
    <row r="2047" spans="26:58" ht="15.75" customHeight="1">
      <c r="Z2047" s="2"/>
      <c r="AA2047" s="2"/>
      <c r="BE2047"/>
      <c r="BF2047"/>
    </row>
    <row r="2048" spans="26:58" ht="15.75" customHeight="1">
      <c r="Z2048" s="2"/>
      <c r="AA2048" s="2"/>
      <c r="BE2048"/>
      <c r="BF2048"/>
    </row>
    <row r="2049" spans="26:58" ht="15.75" customHeight="1">
      <c r="Z2049" s="2"/>
      <c r="AA2049" s="2"/>
      <c r="BE2049"/>
      <c r="BF2049"/>
    </row>
    <row r="2050" spans="26:58" ht="15.75" customHeight="1">
      <c r="Z2050" s="2"/>
      <c r="AA2050" s="2"/>
      <c r="BE2050"/>
      <c r="BF2050"/>
    </row>
    <row r="2051" spans="26:58" ht="15.75" customHeight="1">
      <c r="Z2051" s="2"/>
      <c r="AA2051" s="2"/>
      <c r="BE2051"/>
      <c r="BF2051"/>
    </row>
    <row r="2052" spans="26:58" ht="15.75" customHeight="1">
      <c r="Z2052" s="2"/>
      <c r="AA2052" s="2"/>
      <c r="BE2052"/>
      <c r="BF2052"/>
    </row>
    <row r="2053" spans="26:58" ht="15.75" customHeight="1">
      <c r="Z2053" s="2"/>
      <c r="AA2053" s="2"/>
      <c r="BE2053"/>
      <c r="BF2053"/>
    </row>
    <row r="2054" spans="26:58" ht="15.75" customHeight="1">
      <c r="Z2054" s="2"/>
      <c r="AA2054" s="2"/>
      <c r="BE2054"/>
      <c r="BF2054"/>
    </row>
    <row r="2055" spans="26:58" ht="15.75" customHeight="1">
      <c r="Z2055" s="2"/>
      <c r="AA2055" s="2"/>
      <c r="BE2055"/>
      <c r="BF2055"/>
    </row>
    <row r="2056" spans="26:58" ht="15.75" customHeight="1">
      <c r="Z2056" s="2"/>
      <c r="AA2056" s="2"/>
      <c r="BE2056"/>
      <c r="BF2056"/>
    </row>
    <row r="2057" spans="26:58" ht="15.75" customHeight="1">
      <c r="Z2057" s="2"/>
      <c r="AA2057" s="2"/>
      <c r="BE2057"/>
      <c r="BF2057"/>
    </row>
    <row r="2058" spans="26:58" ht="15.75" customHeight="1">
      <c r="Z2058" s="2"/>
      <c r="AA2058" s="2"/>
      <c r="BE2058"/>
      <c r="BF2058"/>
    </row>
    <row r="2059" spans="26:58" ht="15.75" customHeight="1">
      <c r="Z2059" s="2"/>
      <c r="AA2059" s="2"/>
      <c r="BE2059"/>
      <c r="BF2059"/>
    </row>
    <row r="2060" spans="26:58" ht="15.75" customHeight="1">
      <c r="Z2060" s="2"/>
      <c r="AA2060" s="2"/>
      <c r="BE2060"/>
      <c r="BF2060"/>
    </row>
    <row r="2061" spans="26:58" ht="15.75" customHeight="1">
      <c r="Z2061" s="2"/>
      <c r="AA2061" s="2"/>
      <c r="BE2061"/>
      <c r="BF2061"/>
    </row>
    <row r="2062" spans="26:58" ht="15.75" customHeight="1">
      <c r="Z2062" s="2"/>
      <c r="AA2062" s="2"/>
      <c r="BE2062"/>
      <c r="BF2062"/>
    </row>
    <row r="2063" spans="26:58" ht="15.75" customHeight="1">
      <c r="Z2063" s="2"/>
      <c r="AA2063" s="2"/>
      <c r="BE2063"/>
      <c r="BF2063"/>
    </row>
    <row r="2064" spans="26:58" ht="15.75" customHeight="1">
      <c r="Z2064" s="2"/>
      <c r="AA2064" s="2"/>
      <c r="BE2064"/>
      <c r="BF2064"/>
    </row>
    <row r="2065" spans="26:58" ht="15.75" customHeight="1">
      <c r="Z2065" s="2"/>
      <c r="AA2065" s="2"/>
      <c r="BE2065"/>
      <c r="BF2065"/>
    </row>
    <row r="2066" spans="26:58" ht="15.75" customHeight="1">
      <c r="Z2066" s="2"/>
      <c r="AA2066" s="2"/>
      <c r="BE2066"/>
      <c r="BF2066"/>
    </row>
    <row r="2067" spans="26:58" ht="15.75" customHeight="1">
      <c r="Z2067" s="2"/>
      <c r="AA2067" s="2"/>
      <c r="BE2067"/>
      <c r="BF2067"/>
    </row>
    <row r="2068" spans="26:58" ht="15.75" customHeight="1">
      <c r="Z2068" s="2"/>
      <c r="AA2068" s="2"/>
      <c r="BE2068"/>
      <c r="BF2068"/>
    </row>
    <row r="2069" spans="26:58" ht="15.75" customHeight="1">
      <c r="Z2069" s="2"/>
      <c r="AA2069" s="2"/>
      <c r="BE2069"/>
      <c r="BF2069"/>
    </row>
    <row r="2070" spans="26:58" ht="15.75" customHeight="1">
      <c r="Z2070" s="2"/>
      <c r="AA2070" s="2"/>
      <c r="BE2070"/>
      <c r="BF2070"/>
    </row>
    <row r="2071" spans="26:58" ht="15.75" customHeight="1">
      <c r="Z2071" s="2"/>
      <c r="AA2071" s="2"/>
      <c r="BE2071"/>
      <c r="BF2071"/>
    </row>
    <row r="2072" spans="26:58" ht="15.75" customHeight="1">
      <c r="Z2072" s="2"/>
      <c r="AA2072" s="2"/>
      <c r="BE2072"/>
      <c r="BF2072"/>
    </row>
    <row r="2073" spans="26:58" ht="15.75" customHeight="1">
      <c r="Z2073" s="2"/>
      <c r="AA2073" s="2"/>
      <c r="BE2073"/>
      <c r="BF2073"/>
    </row>
    <row r="2074" spans="26:58" ht="15.75" customHeight="1">
      <c r="Z2074" s="2"/>
      <c r="AA2074" s="2"/>
      <c r="BE2074"/>
      <c r="BF2074"/>
    </row>
    <row r="2075" spans="26:58" ht="15.75" customHeight="1">
      <c r="Z2075" s="2"/>
      <c r="AA2075" s="2"/>
      <c r="BE2075"/>
      <c r="BF2075"/>
    </row>
    <row r="2076" spans="26:58" ht="15.75" customHeight="1">
      <c r="Z2076" s="2"/>
      <c r="AA2076" s="2"/>
      <c r="BE2076"/>
      <c r="BF2076"/>
    </row>
    <row r="2077" spans="26:58" ht="15.75" customHeight="1">
      <c r="Z2077" s="2"/>
      <c r="AA2077" s="2"/>
      <c r="BE2077"/>
      <c r="BF2077"/>
    </row>
    <row r="2078" spans="26:58" ht="15.75" customHeight="1">
      <c r="Z2078" s="2"/>
      <c r="AA2078" s="2"/>
      <c r="BE2078"/>
      <c r="BF2078"/>
    </row>
    <row r="2079" spans="26:58" ht="15.75" customHeight="1">
      <c r="Z2079" s="2"/>
      <c r="AA2079" s="2"/>
      <c r="BE2079"/>
      <c r="BF2079"/>
    </row>
    <row r="2080" spans="26:58" ht="15.75" customHeight="1">
      <c r="Z2080" s="2"/>
      <c r="AA2080" s="2"/>
      <c r="BE2080"/>
      <c r="BF2080"/>
    </row>
    <row r="2081" spans="26:58" ht="15.75" customHeight="1">
      <c r="Z2081" s="2"/>
      <c r="AA2081" s="2"/>
      <c r="BE2081"/>
      <c r="BF2081"/>
    </row>
    <row r="2082" spans="26:58" ht="15.75" customHeight="1">
      <c r="Z2082" s="2"/>
      <c r="AA2082" s="2"/>
      <c r="BE2082"/>
      <c r="BF2082"/>
    </row>
    <row r="2083" spans="26:58" ht="15.75" customHeight="1">
      <c r="Z2083" s="2"/>
      <c r="AA2083" s="2"/>
      <c r="BE2083"/>
      <c r="BF2083"/>
    </row>
    <row r="2084" spans="26:58" ht="15.75" customHeight="1">
      <c r="Z2084" s="2"/>
      <c r="AA2084" s="2"/>
      <c r="BE2084"/>
      <c r="BF2084"/>
    </row>
    <row r="2085" spans="26:58" ht="15.75" customHeight="1">
      <c r="Z2085" s="2"/>
      <c r="AA2085" s="2"/>
      <c r="BE2085"/>
      <c r="BF2085"/>
    </row>
    <row r="2086" spans="26:58" ht="15.75" customHeight="1">
      <c r="Z2086" s="2"/>
      <c r="AA2086" s="2"/>
      <c r="BE2086"/>
      <c r="BF2086"/>
    </row>
    <row r="2087" spans="26:58" ht="15.75" customHeight="1">
      <c r="Z2087" s="2"/>
      <c r="AA2087" s="2"/>
      <c r="BE2087"/>
      <c r="BF2087"/>
    </row>
    <row r="2088" spans="26:58" ht="15.75" customHeight="1">
      <c r="Z2088" s="2"/>
      <c r="AA2088" s="2"/>
      <c r="BE2088"/>
      <c r="BF2088"/>
    </row>
    <row r="2089" spans="26:58" ht="15.75" customHeight="1">
      <c r="Z2089" s="2"/>
      <c r="AA2089" s="2"/>
      <c r="BE2089"/>
      <c r="BF2089"/>
    </row>
    <row r="2090" spans="26:58" ht="15.75" customHeight="1">
      <c r="Z2090" s="2"/>
      <c r="AA2090" s="2"/>
      <c r="BE2090"/>
      <c r="BF2090"/>
    </row>
    <row r="2091" spans="26:58" ht="15.75" customHeight="1">
      <c r="Z2091" s="2"/>
      <c r="AA2091" s="2"/>
      <c r="BE2091"/>
      <c r="BF2091"/>
    </row>
    <row r="2092" spans="26:58" ht="15.75" customHeight="1">
      <c r="Z2092" s="2"/>
      <c r="AA2092" s="2"/>
      <c r="BE2092"/>
      <c r="BF2092"/>
    </row>
    <row r="2093" spans="26:58" ht="15.75" customHeight="1">
      <c r="Z2093" s="2"/>
      <c r="AA2093" s="2"/>
      <c r="BE2093"/>
      <c r="BF2093"/>
    </row>
    <row r="2094" spans="26:58" ht="15.75" customHeight="1">
      <c r="Z2094" s="2"/>
      <c r="AA2094" s="2"/>
      <c r="BE2094"/>
      <c r="BF2094"/>
    </row>
    <row r="2095" spans="26:58" ht="15.75" customHeight="1">
      <c r="Z2095" s="2"/>
      <c r="AA2095" s="2"/>
      <c r="BE2095"/>
      <c r="BF2095"/>
    </row>
    <row r="2096" spans="26:58" ht="15.75" customHeight="1">
      <c r="Z2096" s="2"/>
      <c r="AA2096" s="2"/>
      <c r="BE2096"/>
      <c r="BF2096"/>
    </row>
    <row r="2097" spans="26:58" ht="15.75" customHeight="1">
      <c r="Z2097" s="2"/>
      <c r="AA2097" s="2"/>
      <c r="BE2097"/>
      <c r="BF2097"/>
    </row>
    <row r="2098" spans="26:58" ht="15.75" customHeight="1">
      <c r="Z2098" s="2"/>
      <c r="AA2098" s="2"/>
      <c r="BE2098"/>
      <c r="BF2098"/>
    </row>
    <row r="2099" spans="26:58" ht="15.75" customHeight="1">
      <c r="Z2099" s="2"/>
      <c r="AA2099" s="2"/>
      <c r="BE2099"/>
      <c r="BF2099"/>
    </row>
    <row r="2100" spans="26:58" ht="15.75" customHeight="1">
      <c r="Z2100" s="2"/>
      <c r="AA2100" s="2"/>
      <c r="BE2100"/>
      <c r="BF2100"/>
    </row>
    <row r="2101" spans="26:58" ht="15.75" customHeight="1">
      <c r="Z2101" s="2"/>
      <c r="AA2101" s="2"/>
      <c r="BE2101"/>
      <c r="BF2101"/>
    </row>
    <row r="2102" spans="26:58" ht="15.75" customHeight="1">
      <c r="Z2102" s="2"/>
      <c r="AA2102" s="2"/>
      <c r="BE2102"/>
      <c r="BF2102"/>
    </row>
    <row r="2103" spans="26:58" ht="15.75" customHeight="1">
      <c r="Z2103" s="2"/>
      <c r="AA2103" s="2"/>
      <c r="BE2103"/>
      <c r="BF2103"/>
    </row>
    <row r="2104" spans="26:58" ht="15.75" customHeight="1">
      <c r="Z2104" s="2"/>
      <c r="AA2104" s="2"/>
      <c r="BE2104"/>
      <c r="BF2104"/>
    </row>
    <row r="2105" spans="26:58" ht="15.75" customHeight="1">
      <c r="Z2105" s="2"/>
      <c r="AA2105" s="2"/>
      <c r="BE2105"/>
      <c r="BF2105"/>
    </row>
    <row r="2106" spans="26:58" ht="15.75" customHeight="1">
      <c r="Z2106" s="2"/>
      <c r="AA2106" s="2"/>
      <c r="BE2106"/>
      <c r="BF2106"/>
    </row>
    <row r="2107" spans="26:58" ht="15.75" customHeight="1">
      <c r="Z2107" s="2"/>
      <c r="AA2107" s="2"/>
      <c r="BE2107"/>
      <c r="BF2107"/>
    </row>
    <row r="2108" spans="26:58" ht="15.75" customHeight="1">
      <c r="Z2108" s="2"/>
      <c r="AA2108" s="2"/>
      <c r="BE2108"/>
      <c r="BF2108"/>
    </row>
    <row r="2109" spans="26:58" ht="15.75" customHeight="1">
      <c r="Z2109" s="2"/>
      <c r="AA2109" s="2"/>
      <c r="BE2109"/>
      <c r="BF2109"/>
    </row>
    <row r="2110" spans="26:58" ht="15.75" customHeight="1">
      <c r="Z2110" s="2"/>
      <c r="AA2110" s="2"/>
      <c r="BE2110"/>
      <c r="BF2110"/>
    </row>
    <row r="2111" spans="26:58" ht="15.75" customHeight="1">
      <c r="Z2111" s="2"/>
      <c r="AA2111" s="2"/>
      <c r="BE2111"/>
      <c r="BF2111"/>
    </row>
    <row r="2112" spans="26:58" ht="15.75" customHeight="1">
      <c r="Z2112" s="2"/>
      <c r="AA2112" s="2"/>
      <c r="BE2112"/>
      <c r="BF2112"/>
    </row>
    <row r="2113" spans="26:58" ht="15.75" customHeight="1">
      <c r="Z2113" s="2"/>
      <c r="AA2113" s="2"/>
      <c r="BE2113"/>
      <c r="BF2113"/>
    </row>
    <row r="2114" spans="26:58" ht="15.75" customHeight="1">
      <c r="Z2114" s="2"/>
      <c r="AA2114" s="2"/>
      <c r="BE2114"/>
      <c r="BF2114"/>
    </row>
    <row r="2115" spans="26:58" ht="15.75" customHeight="1">
      <c r="Z2115" s="2"/>
      <c r="AA2115" s="2"/>
      <c r="BE2115"/>
      <c r="BF2115"/>
    </row>
    <row r="2116" spans="26:58" ht="15.75" customHeight="1">
      <c r="Z2116" s="2"/>
      <c r="AA2116" s="2"/>
      <c r="BE2116"/>
      <c r="BF2116"/>
    </row>
    <row r="2117" spans="26:58" ht="15.75" customHeight="1">
      <c r="Z2117" s="2"/>
      <c r="AA2117" s="2"/>
      <c r="BE2117"/>
      <c r="BF2117"/>
    </row>
    <row r="2118" spans="26:58" ht="15.75" customHeight="1">
      <c r="Z2118" s="2"/>
      <c r="AA2118" s="2"/>
      <c r="BE2118"/>
      <c r="BF2118"/>
    </row>
    <row r="2119" spans="26:58" ht="15.75" customHeight="1">
      <c r="Z2119" s="2"/>
      <c r="AA2119" s="2"/>
      <c r="BE2119"/>
      <c r="BF2119"/>
    </row>
    <row r="2120" spans="26:58" ht="15.75" customHeight="1">
      <c r="Z2120" s="2"/>
      <c r="AA2120" s="2"/>
      <c r="BE2120"/>
      <c r="BF2120"/>
    </row>
    <row r="2121" spans="26:58" ht="15.75" customHeight="1">
      <c r="Z2121" s="2"/>
      <c r="AA2121" s="2"/>
      <c r="BE2121"/>
      <c r="BF2121"/>
    </row>
    <row r="2122" spans="26:58" ht="15.75" customHeight="1">
      <c r="Z2122" s="2"/>
      <c r="AA2122" s="2"/>
      <c r="BE2122"/>
      <c r="BF2122"/>
    </row>
    <row r="2123" spans="26:58" ht="15.75" customHeight="1">
      <c r="Z2123" s="2"/>
      <c r="AA2123" s="2"/>
      <c r="BE2123"/>
      <c r="BF2123"/>
    </row>
    <row r="2124" spans="26:58" ht="15.75" customHeight="1">
      <c r="Z2124" s="2"/>
      <c r="AA2124" s="2"/>
      <c r="BE2124"/>
      <c r="BF2124"/>
    </row>
    <row r="2125" spans="26:58" ht="15.75" customHeight="1">
      <c r="Z2125" s="2"/>
      <c r="AA2125" s="2"/>
      <c r="BE2125"/>
      <c r="BF2125"/>
    </row>
    <row r="2126" spans="26:58" ht="15.75" customHeight="1">
      <c r="Z2126" s="2"/>
      <c r="AA2126" s="2"/>
      <c r="BE2126"/>
      <c r="BF2126"/>
    </row>
    <row r="2127" spans="26:58" ht="15.75" customHeight="1">
      <c r="Z2127" s="2"/>
      <c r="AA2127" s="2"/>
      <c r="BE2127"/>
      <c r="BF2127"/>
    </row>
    <row r="2128" spans="26:58" ht="15.75" customHeight="1">
      <c r="Z2128" s="2"/>
      <c r="AA2128" s="2"/>
      <c r="BE2128"/>
      <c r="BF2128"/>
    </row>
    <row r="2129" spans="26:58" ht="15.75" customHeight="1">
      <c r="Z2129" s="2"/>
      <c r="AA2129" s="2"/>
      <c r="BE2129"/>
      <c r="BF2129"/>
    </row>
    <row r="2130" spans="26:58" ht="15.75" customHeight="1">
      <c r="Z2130" s="2"/>
      <c r="AA2130" s="2"/>
      <c r="BE2130"/>
      <c r="BF2130"/>
    </row>
    <row r="2131" spans="26:58" ht="15.75" customHeight="1">
      <c r="Z2131" s="2"/>
      <c r="AA2131" s="2"/>
      <c r="BE2131"/>
      <c r="BF2131"/>
    </row>
    <row r="2132" spans="26:58" ht="15.75" customHeight="1">
      <c r="Z2132" s="2"/>
      <c r="AA2132" s="2"/>
      <c r="BE2132"/>
      <c r="BF2132"/>
    </row>
    <row r="2133" spans="26:58" ht="15.75" customHeight="1">
      <c r="Z2133" s="2"/>
      <c r="AA2133" s="2"/>
      <c r="BE2133"/>
      <c r="BF2133"/>
    </row>
    <row r="2134" spans="26:58" ht="15.75" customHeight="1">
      <c r="Z2134" s="2"/>
      <c r="AA2134" s="2"/>
      <c r="BE2134"/>
      <c r="BF2134"/>
    </row>
    <row r="2135" spans="26:58" ht="15.75" customHeight="1">
      <c r="Z2135" s="2"/>
      <c r="AA2135" s="2"/>
      <c r="BE2135"/>
      <c r="BF2135"/>
    </row>
    <row r="2136" spans="26:58" ht="15.75" customHeight="1">
      <c r="Z2136" s="2"/>
      <c r="AA2136" s="2"/>
      <c r="BE2136"/>
      <c r="BF2136"/>
    </row>
    <row r="2137" spans="26:58" ht="15.75" customHeight="1">
      <c r="Z2137" s="2"/>
      <c r="AA2137" s="2"/>
      <c r="BE2137"/>
      <c r="BF2137"/>
    </row>
    <row r="2138" spans="26:58" ht="15.75" customHeight="1">
      <c r="Z2138" s="2"/>
      <c r="AA2138" s="2"/>
      <c r="BE2138"/>
      <c r="BF2138"/>
    </row>
    <row r="2139" spans="26:58" ht="15.75" customHeight="1">
      <c r="Z2139" s="2"/>
      <c r="AA2139" s="2"/>
      <c r="BE2139"/>
      <c r="BF2139"/>
    </row>
    <row r="2140" spans="26:58" ht="15.75" customHeight="1">
      <c r="Z2140" s="2"/>
      <c r="AA2140" s="2"/>
      <c r="BE2140"/>
      <c r="BF2140"/>
    </row>
    <row r="2141" spans="26:58" ht="15.75" customHeight="1">
      <c r="Z2141" s="2"/>
      <c r="AA2141" s="2"/>
      <c r="BE2141"/>
      <c r="BF2141"/>
    </row>
    <row r="2142" spans="26:58" ht="15.75" customHeight="1">
      <c r="Z2142" s="2"/>
      <c r="AA2142" s="2"/>
      <c r="BE2142"/>
      <c r="BF2142"/>
    </row>
    <row r="2143" spans="26:58" ht="15.75" customHeight="1">
      <c r="Z2143" s="2"/>
      <c r="AA2143" s="2"/>
      <c r="BE2143"/>
      <c r="BF2143"/>
    </row>
    <row r="2144" spans="26:58" ht="15.75" customHeight="1">
      <c r="Z2144" s="2"/>
      <c r="AA2144" s="2"/>
      <c r="BE2144"/>
      <c r="BF2144"/>
    </row>
    <row r="2145" spans="26:58" ht="15.75" customHeight="1">
      <c r="Z2145" s="2"/>
      <c r="AA2145" s="2"/>
      <c r="BE2145"/>
      <c r="BF2145"/>
    </row>
    <row r="2146" spans="26:58" ht="15.75" customHeight="1">
      <c r="Z2146" s="2"/>
      <c r="AA2146" s="2"/>
      <c r="BE2146"/>
      <c r="BF2146"/>
    </row>
    <row r="2147" spans="26:58" ht="15.75" customHeight="1">
      <c r="Z2147" s="2"/>
      <c r="AA2147" s="2"/>
      <c r="BE2147"/>
      <c r="BF2147"/>
    </row>
    <row r="2148" spans="26:58" ht="15.75" customHeight="1">
      <c r="Z2148" s="2"/>
      <c r="AA2148" s="2"/>
      <c r="BE2148"/>
      <c r="BF2148"/>
    </row>
    <row r="2149" spans="26:58" ht="15.75" customHeight="1">
      <c r="Z2149" s="2"/>
      <c r="AA2149" s="2"/>
      <c r="BE2149"/>
      <c r="BF2149"/>
    </row>
    <row r="2150" spans="26:58" ht="15.75" customHeight="1">
      <c r="Z2150" s="2"/>
      <c r="AA2150" s="2"/>
      <c r="BE2150"/>
      <c r="BF2150"/>
    </row>
    <row r="2151" spans="26:58" ht="15.75" customHeight="1">
      <c r="Z2151" s="2"/>
      <c r="AA2151" s="2"/>
      <c r="BE2151"/>
      <c r="BF2151"/>
    </row>
    <row r="2152" spans="26:58" ht="15.75" customHeight="1">
      <c r="Z2152" s="2"/>
      <c r="AA2152" s="2"/>
      <c r="BE2152"/>
      <c r="BF2152"/>
    </row>
    <row r="2153" spans="26:58" ht="15.75" customHeight="1">
      <c r="Z2153" s="2"/>
      <c r="AA2153" s="2"/>
      <c r="BE2153"/>
      <c r="BF2153"/>
    </row>
    <row r="2154" spans="26:58" ht="15.75" customHeight="1">
      <c r="Z2154" s="2"/>
      <c r="AA2154" s="2"/>
      <c r="BE2154"/>
      <c r="BF2154"/>
    </row>
    <row r="2155" spans="26:58" ht="15.75" customHeight="1">
      <c r="Z2155" s="2"/>
      <c r="AA2155" s="2"/>
      <c r="BE2155"/>
      <c r="BF2155"/>
    </row>
    <row r="2156" spans="26:58" ht="15.75" customHeight="1">
      <c r="Z2156" s="2"/>
      <c r="AA2156" s="2"/>
      <c r="BE2156"/>
      <c r="BF2156"/>
    </row>
    <row r="2157" spans="26:58" ht="15.75" customHeight="1">
      <c r="Z2157" s="2"/>
      <c r="AA2157" s="2"/>
      <c r="BE2157"/>
      <c r="BF2157"/>
    </row>
    <row r="2158" spans="26:58" ht="15.75" customHeight="1">
      <c r="Z2158" s="2"/>
      <c r="AA2158" s="2"/>
      <c r="BE2158"/>
      <c r="BF2158"/>
    </row>
    <row r="2159" spans="26:58" ht="15.75" customHeight="1">
      <c r="Z2159" s="2"/>
      <c r="AA2159" s="2"/>
      <c r="BE2159"/>
      <c r="BF2159"/>
    </row>
    <row r="2160" spans="26:58" ht="15.75" customHeight="1">
      <c r="Z2160" s="2"/>
      <c r="AA2160" s="2"/>
      <c r="BE2160"/>
      <c r="BF2160"/>
    </row>
    <row r="2161" spans="26:58" ht="15.75" customHeight="1">
      <c r="Z2161" s="2"/>
      <c r="AA2161" s="2"/>
      <c r="BE2161"/>
      <c r="BF2161"/>
    </row>
    <row r="2162" spans="26:58" ht="15.75" customHeight="1">
      <c r="Z2162" s="2"/>
      <c r="AA2162" s="2"/>
      <c r="BE2162"/>
      <c r="BF2162"/>
    </row>
    <row r="2163" spans="26:58" ht="15.75" customHeight="1">
      <c r="Z2163" s="2"/>
      <c r="AA2163" s="2"/>
      <c r="BE2163"/>
      <c r="BF2163"/>
    </row>
    <row r="2164" spans="26:58" ht="15.75" customHeight="1">
      <c r="Z2164" s="2"/>
      <c r="AA2164" s="2"/>
      <c r="BE2164"/>
      <c r="BF2164"/>
    </row>
    <row r="2165" spans="26:58" ht="15.75" customHeight="1">
      <c r="Z2165" s="2"/>
      <c r="AA2165" s="2"/>
      <c r="BE2165"/>
      <c r="BF2165"/>
    </row>
    <row r="2166" spans="26:58" ht="15.75" customHeight="1">
      <c r="Z2166" s="2"/>
      <c r="AA2166" s="2"/>
      <c r="BE2166"/>
      <c r="BF2166"/>
    </row>
    <row r="2167" spans="26:58" ht="15.75" customHeight="1">
      <c r="Z2167" s="2"/>
      <c r="AA2167" s="2"/>
      <c r="BE2167"/>
      <c r="BF2167"/>
    </row>
    <row r="2168" spans="26:58" ht="15.75" customHeight="1">
      <c r="Z2168" s="2"/>
      <c r="AA2168" s="2"/>
      <c r="BE2168"/>
      <c r="BF2168"/>
    </row>
    <row r="2169" spans="26:58" ht="15.75" customHeight="1">
      <c r="Z2169" s="2"/>
      <c r="AA2169" s="2"/>
      <c r="BE2169"/>
      <c r="BF2169"/>
    </row>
    <row r="2170" spans="26:58" ht="15.75" customHeight="1">
      <c r="Z2170" s="2"/>
      <c r="AA2170" s="2"/>
      <c r="BE2170"/>
      <c r="BF2170"/>
    </row>
    <row r="2171" spans="26:58" ht="15.75" customHeight="1">
      <c r="Z2171" s="2"/>
      <c r="AA2171" s="2"/>
      <c r="BE2171"/>
      <c r="BF2171"/>
    </row>
    <row r="2172" spans="26:58" ht="15.75" customHeight="1">
      <c r="Z2172" s="2"/>
      <c r="AA2172" s="2"/>
      <c r="BE2172"/>
      <c r="BF2172"/>
    </row>
    <row r="2173" spans="26:58" ht="15.75" customHeight="1">
      <c r="Z2173" s="2"/>
      <c r="AA2173" s="2"/>
      <c r="BE2173"/>
      <c r="BF2173"/>
    </row>
    <row r="2174" spans="26:58" ht="15.75" customHeight="1">
      <c r="Z2174" s="2"/>
      <c r="AA2174" s="2"/>
      <c r="BE2174"/>
      <c r="BF2174"/>
    </row>
    <row r="2175" spans="26:58" ht="15.75" customHeight="1">
      <c r="Z2175" s="2"/>
      <c r="AA2175" s="2"/>
      <c r="BE2175"/>
      <c r="BF2175"/>
    </row>
    <row r="2176" spans="26:58" ht="15.75" customHeight="1">
      <c r="Z2176" s="2"/>
      <c r="AA2176" s="2"/>
      <c r="BE2176"/>
      <c r="BF2176"/>
    </row>
    <row r="2177" spans="26:58" ht="15.75" customHeight="1">
      <c r="Z2177" s="2"/>
      <c r="AA2177" s="2"/>
      <c r="BE2177"/>
      <c r="BF2177"/>
    </row>
    <row r="2178" spans="26:58" ht="15.75" customHeight="1">
      <c r="Z2178" s="2"/>
      <c r="AA2178" s="2"/>
      <c r="BE2178"/>
      <c r="BF2178"/>
    </row>
    <row r="2179" spans="26:58" ht="15.75" customHeight="1">
      <c r="Z2179" s="2"/>
      <c r="AA2179" s="2"/>
      <c r="BE2179"/>
      <c r="BF2179"/>
    </row>
    <row r="2180" spans="26:58" ht="15.75" customHeight="1">
      <c r="Z2180" s="2"/>
      <c r="AA2180" s="2"/>
      <c r="BE2180"/>
      <c r="BF2180"/>
    </row>
    <row r="2181" spans="26:58" ht="15.75" customHeight="1">
      <c r="Z2181" s="2"/>
      <c r="AA2181" s="2"/>
      <c r="BE2181"/>
      <c r="BF2181"/>
    </row>
    <row r="2182" spans="26:58" ht="15.75" customHeight="1">
      <c r="Z2182" s="2"/>
      <c r="AA2182" s="2"/>
      <c r="BE2182"/>
      <c r="BF2182"/>
    </row>
    <row r="2183" spans="26:58" ht="15.75" customHeight="1">
      <c r="Z2183" s="2"/>
      <c r="AA2183" s="2"/>
      <c r="BE2183"/>
      <c r="BF2183"/>
    </row>
    <row r="2184" spans="26:58" ht="15.75" customHeight="1">
      <c r="Z2184" s="2"/>
      <c r="AA2184" s="2"/>
      <c r="BE2184"/>
      <c r="BF2184"/>
    </row>
    <row r="2185" spans="26:58" ht="15.75" customHeight="1">
      <c r="Z2185" s="2"/>
      <c r="AA2185" s="2"/>
      <c r="BE2185"/>
      <c r="BF2185"/>
    </row>
    <row r="2186" spans="26:58" ht="15.75" customHeight="1">
      <c r="Z2186" s="2"/>
      <c r="AA2186" s="2"/>
      <c r="BE2186"/>
      <c r="BF2186"/>
    </row>
    <row r="2187" spans="26:58" ht="15.75" customHeight="1">
      <c r="Z2187" s="2"/>
      <c r="AA2187" s="2"/>
      <c r="BE2187"/>
      <c r="BF2187"/>
    </row>
    <row r="2188" spans="26:58" ht="15.75" customHeight="1">
      <c r="Z2188" s="2"/>
      <c r="AA2188" s="2"/>
      <c r="BE2188"/>
      <c r="BF2188"/>
    </row>
    <row r="2189" spans="26:58" ht="15.75" customHeight="1">
      <c r="Z2189" s="2"/>
      <c r="AA2189" s="2"/>
      <c r="BE2189"/>
      <c r="BF2189"/>
    </row>
    <row r="2190" spans="26:58" ht="15.75" customHeight="1">
      <c r="Z2190" s="2"/>
      <c r="AA2190" s="2"/>
      <c r="BE2190"/>
      <c r="BF2190"/>
    </row>
    <row r="2191" spans="26:58" ht="15.75" customHeight="1">
      <c r="Z2191" s="2"/>
      <c r="AA2191" s="2"/>
      <c r="BE2191"/>
      <c r="BF2191"/>
    </row>
    <row r="2192" spans="26:58" ht="15.75" customHeight="1">
      <c r="Z2192" s="2"/>
      <c r="AA2192" s="2"/>
      <c r="BE2192"/>
      <c r="BF2192"/>
    </row>
    <row r="2193" spans="26:58" ht="15.75" customHeight="1">
      <c r="Z2193" s="2"/>
      <c r="AA2193" s="2"/>
      <c r="BE2193"/>
      <c r="BF2193"/>
    </row>
    <row r="2194" spans="26:58" ht="15.75" customHeight="1">
      <c r="Z2194" s="2"/>
      <c r="AA2194" s="2"/>
      <c r="BE2194"/>
      <c r="BF2194"/>
    </row>
    <row r="2195" spans="26:58" ht="15.75" customHeight="1">
      <c r="Z2195" s="2"/>
      <c r="AA2195" s="2"/>
      <c r="BE2195"/>
      <c r="BF2195"/>
    </row>
    <row r="2196" spans="26:58" ht="15.75" customHeight="1">
      <c r="Z2196" s="2"/>
      <c r="AA2196" s="2"/>
      <c r="BE2196"/>
      <c r="BF2196"/>
    </row>
    <row r="2197" spans="26:58" ht="15.75" customHeight="1">
      <c r="Z2197" s="2"/>
      <c r="AA2197" s="2"/>
      <c r="BE2197"/>
      <c r="BF2197"/>
    </row>
    <row r="2198" spans="26:58" ht="15.75" customHeight="1">
      <c r="Z2198" s="2"/>
      <c r="AA2198" s="2"/>
      <c r="BE2198"/>
      <c r="BF2198"/>
    </row>
    <row r="2199" spans="26:58" ht="15.75" customHeight="1">
      <c r="Z2199" s="2"/>
      <c r="AA2199" s="2"/>
      <c r="BE2199"/>
      <c r="BF2199"/>
    </row>
    <row r="2200" spans="26:58" ht="15.75" customHeight="1">
      <c r="Z2200" s="2"/>
      <c r="AA2200" s="2"/>
      <c r="BE2200"/>
      <c r="BF2200"/>
    </row>
    <row r="2201" spans="26:58" ht="15.75" customHeight="1">
      <c r="Z2201" s="2"/>
      <c r="AA2201" s="2"/>
      <c r="BE2201"/>
      <c r="BF2201"/>
    </row>
    <row r="2202" spans="26:58" ht="15.75" customHeight="1">
      <c r="Z2202" s="2"/>
      <c r="AA2202" s="2"/>
      <c r="BE2202"/>
      <c r="BF2202"/>
    </row>
    <row r="2203" spans="26:58" ht="15.75" customHeight="1">
      <c r="Z2203" s="2"/>
      <c r="AA2203" s="2"/>
      <c r="BE2203"/>
      <c r="BF2203"/>
    </row>
    <row r="2204" spans="26:58" ht="15.75" customHeight="1">
      <c r="Z2204" s="2"/>
      <c r="AA2204" s="2"/>
      <c r="BE2204"/>
      <c r="BF2204"/>
    </row>
    <row r="2205" spans="26:58" ht="15.75" customHeight="1">
      <c r="Z2205" s="2"/>
      <c r="AA2205" s="2"/>
      <c r="BE2205"/>
      <c r="BF2205"/>
    </row>
    <row r="2206" spans="26:58" ht="15.75" customHeight="1">
      <c r="Z2206" s="2"/>
      <c r="AA2206" s="2"/>
      <c r="BE2206"/>
      <c r="BF2206"/>
    </row>
    <row r="2207" spans="26:58" ht="15.75" customHeight="1">
      <c r="Z2207" s="2"/>
      <c r="AA2207" s="2"/>
      <c r="BE2207"/>
      <c r="BF2207"/>
    </row>
    <row r="2208" spans="26:58" ht="15.75" customHeight="1">
      <c r="Z2208" s="2"/>
      <c r="AA2208" s="2"/>
      <c r="BE2208"/>
      <c r="BF2208"/>
    </row>
    <row r="2209" spans="26:58" ht="15.75" customHeight="1">
      <c r="Z2209" s="2"/>
      <c r="AA2209" s="2"/>
      <c r="BE2209"/>
      <c r="BF2209"/>
    </row>
    <row r="2210" spans="26:58" ht="15.75" customHeight="1">
      <c r="Z2210" s="2"/>
      <c r="AA2210" s="2"/>
      <c r="BE2210"/>
      <c r="BF2210"/>
    </row>
    <row r="2211" spans="26:58" ht="15.75" customHeight="1">
      <c r="Z2211" s="2"/>
      <c r="AA2211" s="2"/>
      <c r="BE2211"/>
      <c r="BF2211"/>
    </row>
    <row r="2212" spans="26:58" ht="15.75" customHeight="1">
      <c r="Z2212" s="2"/>
      <c r="AA2212" s="2"/>
      <c r="BE2212"/>
      <c r="BF2212"/>
    </row>
    <row r="2213" spans="26:58" ht="15.75" customHeight="1">
      <c r="Z2213" s="2"/>
      <c r="AA2213" s="2"/>
      <c r="BE2213"/>
      <c r="BF2213"/>
    </row>
    <row r="2214" spans="26:58" ht="15.75" customHeight="1">
      <c r="Z2214" s="2"/>
      <c r="AA2214" s="2"/>
      <c r="BE2214"/>
      <c r="BF2214"/>
    </row>
    <row r="2215" spans="26:58" ht="15.75" customHeight="1">
      <c r="Z2215" s="2"/>
      <c r="AA2215" s="2"/>
      <c r="BE2215"/>
      <c r="BF2215"/>
    </row>
    <row r="2216" spans="26:58" ht="15.75" customHeight="1">
      <c r="Z2216" s="2"/>
      <c r="AA2216" s="2"/>
      <c r="BE2216"/>
      <c r="BF2216"/>
    </row>
    <row r="2217" spans="26:58" ht="15.75" customHeight="1">
      <c r="Z2217" s="2"/>
      <c r="AA2217" s="2"/>
      <c r="BE2217"/>
      <c r="BF2217"/>
    </row>
    <row r="2218" spans="26:58" ht="15.75" customHeight="1">
      <c r="Z2218" s="2"/>
      <c r="AA2218" s="2"/>
      <c r="BE2218"/>
      <c r="BF2218"/>
    </row>
    <row r="2219" spans="26:58" ht="15.75" customHeight="1">
      <c r="Z2219" s="2"/>
      <c r="AA2219" s="2"/>
      <c r="BE2219"/>
      <c r="BF2219"/>
    </row>
    <row r="2220" spans="26:58" ht="15.75" customHeight="1">
      <c r="Z2220" s="2"/>
      <c r="AA2220" s="2"/>
      <c r="BE2220"/>
      <c r="BF2220"/>
    </row>
    <row r="2221" spans="26:58" ht="15.75" customHeight="1">
      <c r="Z2221" s="2"/>
      <c r="AA2221" s="2"/>
      <c r="BE2221"/>
      <c r="BF2221"/>
    </row>
    <row r="2222" spans="26:58" ht="15.75" customHeight="1">
      <c r="Z2222" s="2"/>
      <c r="AA2222" s="2"/>
      <c r="BE2222"/>
      <c r="BF2222"/>
    </row>
    <row r="2223" spans="26:58" ht="15.75" customHeight="1">
      <c r="Z2223" s="2"/>
      <c r="AA2223" s="2"/>
      <c r="BE2223"/>
      <c r="BF2223"/>
    </row>
    <row r="2224" spans="26:58" ht="15.75" customHeight="1">
      <c r="Z2224" s="2"/>
      <c r="AA2224" s="2"/>
      <c r="BE2224"/>
      <c r="BF2224"/>
    </row>
    <row r="2225" spans="26:58" ht="15.75" customHeight="1">
      <c r="Z2225" s="2"/>
      <c r="AA2225" s="2"/>
      <c r="BE2225"/>
      <c r="BF2225"/>
    </row>
    <row r="2226" spans="26:58" ht="15.75" customHeight="1">
      <c r="Z2226" s="2"/>
      <c r="AA2226" s="2"/>
      <c r="BE2226"/>
      <c r="BF2226"/>
    </row>
    <row r="2227" spans="26:58" ht="15.75" customHeight="1">
      <c r="Z2227" s="2"/>
      <c r="AA2227" s="2"/>
      <c r="BE2227"/>
      <c r="BF2227"/>
    </row>
    <row r="2228" spans="26:58" ht="15.75" customHeight="1">
      <c r="Z2228" s="2"/>
      <c r="AA2228" s="2"/>
      <c r="BE2228"/>
      <c r="BF2228"/>
    </row>
    <row r="2229" spans="26:58" ht="15.75" customHeight="1">
      <c r="Z2229" s="2"/>
      <c r="AA2229" s="2"/>
      <c r="BE2229"/>
      <c r="BF2229"/>
    </row>
    <row r="2230" spans="26:58" ht="15.75" customHeight="1">
      <c r="Z2230" s="2"/>
      <c r="AA2230" s="2"/>
      <c r="BE2230"/>
      <c r="BF2230"/>
    </row>
    <row r="2231" spans="26:58" ht="15.75" customHeight="1">
      <c r="Z2231" s="2"/>
      <c r="AA2231" s="2"/>
      <c r="BE2231"/>
      <c r="BF2231"/>
    </row>
    <row r="2232" spans="26:58" ht="15.75" customHeight="1">
      <c r="Z2232" s="2"/>
      <c r="AA2232" s="2"/>
      <c r="BE2232"/>
      <c r="BF2232"/>
    </row>
    <row r="2233" spans="26:58" ht="15.75" customHeight="1">
      <c r="Z2233" s="2"/>
      <c r="AA2233" s="2"/>
      <c r="BE2233"/>
      <c r="BF2233"/>
    </row>
    <row r="2234" spans="26:58" ht="15.75" customHeight="1">
      <c r="Z2234" s="2"/>
      <c r="AA2234" s="2"/>
      <c r="BE2234"/>
      <c r="BF2234"/>
    </row>
    <row r="2235" spans="26:58" ht="15.75" customHeight="1">
      <c r="Z2235" s="2"/>
      <c r="AA2235" s="2"/>
      <c r="BE2235"/>
      <c r="BF2235"/>
    </row>
    <row r="2236" spans="26:58" ht="15.75" customHeight="1">
      <c r="Z2236" s="2"/>
      <c r="AA2236" s="2"/>
      <c r="BE2236"/>
      <c r="BF2236"/>
    </row>
    <row r="2237" spans="26:58" ht="15.75" customHeight="1">
      <c r="Z2237" s="2"/>
      <c r="AA2237" s="2"/>
      <c r="BE2237"/>
      <c r="BF2237"/>
    </row>
    <row r="2238" spans="26:58" ht="15.75" customHeight="1">
      <c r="Z2238" s="2"/>
      <c r="AA2238" s="2"/>
      <c r="BE2238"/>
      <c r="BF2238"/>
    </row>
    <row r="2239" spans="26:58" ht="15.75" customHeight="1">
      <c r="Z2239" s="2"/>
      <c r="AA2239" s="2"/>
      <c r="BE2239"/>
      <c r="BF2239"/>
    </row>
    <row r="2240" spans="26:58" ht="15.75" customHeight="1">
      <c r="Z2240" s="2"/>
      <c r="AA2240" s="2"/>
      <c r="BE2240"/>
      <c r="BF2240"/>
    </row>
    <row r="2241" spans="26:58" ht="15.75" customHeight="1">
      <c r="Z2241" s="2"/>
      <c r="AA2241" s="2"/>
      <c r="BE2241"/>
      <c r="BF2241"/>
    </row>
    <row r="2242" spans="26:58" ht="15.75" customHeight="1">
      <c r="Z2242" s="2"/>
      <c r="AA2242" s="2"/>
      <c r="BE2242"/>
      <c r="BF2242"/>
    </row>
    <row r="2243" spans="26:58" ht="15.75" customHeight="1">
      <c r="Z2243" s="2"/>
      <c r="AA2243" s="2"/>
      <c r="BE2243"/>
      <c r="BF2243"/>
    </row>
    <row r="2244" spans="26:58" ht="15.75" customHeight="1">
      <c r="Z2244" s="2"/>
      <c r="AA2244" s="2"/>
      <c r="BE2244"/>
      <c r="BF2244"/>
    </row>
    <row r="2245" spans="26:58" ht="15.75" customHeight="1">
      <c r="Z2245" s="2"/>
      <c r="AA2245" s="2"/>
      <c r="BE2245"/>
      <c r="BF2245"/>
    </row>
    <row r="2246" spans="26:58" ht="15.75" customHeight="1">
      <c r="Z2246" s="2"/>
      <c r="AA2246" s="2"/>
      <c r="BE2246"/>
      <c r="BF2246"/>
    </row>
    <row r="2247" spans="26:58" ht="15.75" customHeight="1">
      <c r="Z2247" s="2"/>
      <c r="AA2247" s="2"/>
      <c r="BE2247"/>
      <c r="BF2247"/>
    </row>
    <row r="2248" spans="26:58" ht="15.75" customHeight="1">
      <c r="Z2248" s="2"/>
      <c r="AA2248" s="2"/>
      <c r="BE2248"/>
      <c r="BF2248"/>
    </row>
    <row r="2249" spans="26:58" ht="15.75" customHeight="1">
      <c r="Z2249" s="2"/>
      <c r="AA2249" s="2"/>
      <c r="BE2249"/>
      <c r="BF2249"/>
    </row>
    <row r="2250" spans="26:58" ht="15.75" customHeight="1">
      <c r="Z2250" s="2"/>
      <c r="AA2250" s="2"/>
      <c r="BE2250"/>
      <c r="BF2250"/>
    </row>
    <row r="2251" spans="26:58" ht="15.75" customHeight="1">
      <c r="Z2251" s="2"/>
      <c r="AA2251" s="2"/>
      <c r="BE2251"/>
      <c r="BF2251"/>
    </row>
    <row r="2252" spans="26:58" ht="15.75" customHeight="1">
      <c r="Z2252" s="2"/>
      <c r="AA2252" s="2"/>
      <c r="BE2252"/>
      <c r="BF2252"/>
    </row>
    <row r="2253" spans="26:58" ht="15.75" customHeight="1">
      <c r="Z2253" s="2"/>
      <c r="AA2253" s="2"/>
      <c r="BE2253"/>
      <c r="BF2253"/>
    </row>
    <row r="2254" spans="26:58" ht="15.75" customHeight="1">
      <c r="Z2254" s="2"/>
      <c r="AA2254" s="2"/>
      <c r="BE2254"/>
      <c r="BF2254"/>
    </row>
    <row r="2255" spans="26:58" ht="15.75" customHeight="1">
      <c r="Z2255" s="2"/>
      <c r="AA2255" s="2"/>
      <c r="BE2255"/>
      <c r="BF2255"/>
    </row>
    <row r="2256" spans="26:58" ht="15.75" customHeight="1">
      <c r="Z2256" s="2"/>
      <c r="AA2256" s="2"/>
      <c r="BE2256"/>
      <c r="BF2256"/>
    </row>
    <row r="2257" spans="26:58" ht="15.75" customHeight="1">
      <c r="Z2257" s="2"/>
      <c r="AA2257" s="2"/>
      <c r="BE2257"/>
      <c r="BF2257"/>
    </row>
    <row r="2258" spans="26:58" ht="15.75" customHeight="1">
      <c r="Z2258" s="2"/>
      <c r="AA2258" s="2"/>
      <c r="BE2258"/>
      <c r="BF2258"/>
    </row>
    <row r="2259" spans="26:58" ht="15.75" customHeight="1">
      <c r="Z2259" s="2"/>
      <c r="AA2259" s="2"/>
      <c r="BE2259"/>
      <c r="BF2259"/>
    </row>
    <row r="2260" spans="26:58" ht="15.75" customHeight="1">
      <c r="Z2260" s="2"/>
      <c r="AA2260" s="2"/>
      <c r="BE2260"/>
      <c r="BF2260"/>
    </row>
    <row r="2261" spans="26:58" ht="15.75" customHeight="1">
      <c r="Z2261" s="2"/>
      <c r="AA2261" s="2"/>
      <c r="BE2261"/>
      <c r="BF2261"/>
    </row>
    <row r="2262" spans="26:58" ht="15.75" customHeight="1">
      <c r="Z2262" s="2"/>
      <c r="AA2262" s="2"/>
      <c r="BE2262"/>
      <c r="BF2262"/>
    </row>
    <row r="2263" spans="26:58" ht="15.75" customHeight="1">
      <c r="Z2263" s="2"/>
      <c r="AA2263" s="2"/>
      <c r="BE2263"/>
      <c r="BF2263"/>
    </row>
    <row r="2264" spans="26:58" ht="15.75" customHeight="1">
      <c r="Z2264" s="2"/>
      <c r="AA2264" s="2"/>
      <c r="BE2264"/>
      <c r="BF2264"/>
    </row>
    <row r="2265" spans="26:58" ht="15.75" customHeight="1">
      <c r="Z2265" s="2"/>
      <c r="AA2265" s="2"/>
      <c r="BE2265"/>
      <c r="BF2265"/>
    </row>
    <row r="2266" spans="26:58" ht="15.75" customHeight="1">
      <c r="Z2266" s="2"/>
      <c r="AA2266" s="2"/>
      <c r="BE2266"/>
      <c r="BF2266"/>
    </row>
    <row r="2267" spans="26:58" ht="15.75" customHeight="1">
      <c r="Z2267" s="2"/>
      <c r="AA2267" s="2"/>
      <c r="BE2267"/>
      <c r="BF2267"/>
    </row>
    <row r="2268" spans="26:58" ht="15.75" customHeight="1">
      <c r="Z2268" s="2"/>
      <c r="AA2268" s="2"/>
      <c r="BE2268"/>
      <c r="BF2268"/>
    </row>
    <row r="2269" spans="26:58" ht="15.75" customHeight="1">
      <c r="Z2269" s="2"/>
      <c r="AA2269" s="2"/>
      <c r="BE2269"/>
      <c r="BF2269"/>
    </row>
    <row r="2270" spans="26:58" ht="15.75" customHeight="1">
      <c r="Z2270" s="2"/>
      <c r="AA2270" s="2"/>
      <c r="BE2270"/>
      <c r="BF2270"/>
    </row>
    <row r="2271" spans="26:58" ht="15.75" customHeight="1">
      <c r="Z2271" s="2"/>
      <c r="AA2271" s="2"/>
      <c r="BE2271"/>
      <c r="BF2271"/>
    </row>
    <row r="2272" spans="26:58" ht="15.75" customHeight="1">
      <c r="Z2272" s="2"/>
      <c r="AA2272" s="2"/>
      <c r="BE2272"/>
      <c r="BF2272"/>
    </row>
    <row r="2273" spans="26:58" ht="15.75" customHeight="1">
      <c r="Z2273" s="2"/>
      <c r="AA2273" s="2"/>
      <c r="BE2273"/>
      <c r="BF2273"/>
    </row>
    <row r="2274" spans="26:58" ht="15.75" customHeight="1">
      <c r="Z2274" s="2"/>
      <c r="AA2274" s="2"/>
      <c r="BE2274"/>
      <c r="BF2274"/>
    </row>
    <row r="2275" spans="26:58" ht="15.75" customHeight="1">
      <c r="Z2275" s="2"/>
      <c r="AA2275" s="2"/>
      <c r="BE2275"/>
      <c r="BF2275"/>
    </row>
    <row r="2276" spans="26:58" ht="15.75" customHeight="1">
      <c r="Z2276" s="2"/>
      <c r="AA2276" s="2"/>
      <c r="BE2276"/>
      <c r="BF2276"/>
    </row>
    <row r="2277" spans="26:58" ht="15.75" customHeight="1">
      <c r="BE2277"/>
      <c r="BF2277"/>
    </row>
    <row r="2278" spans="26:58" ht="15.75" customHeight="1">
      <c r="BE2278"/>
      <c r="BF2278"/>
    </row>
    <row r="2279" spans="26:58" ht="15.75" customHeight="1">
      <c r="BE2279"/>
      <c r="BF2279"/>
    </row>
    <row r="2280" spans="26:58" ht="15.75" customHeight="1">
      <c r="BE2280"/>
      <c r="BF2280"/>
    </row>
    <row r="2281" spans="26:58" ht="15.75" customHeight="1">
      <c r="BE2281"/>
      <c r="BF2281"/>
    </row>
    <row r="2282" spans="26:58" ht="15.75" customHeight="1">
      <c r="BE2282"/>
      <c r="BF2282"/>
    </row>
    <row r="2283" spans="26:58" ht="15.75" customHeight="1">
      <c r="BE2283"/>
      <c r="BF2283"/>
    </row>
    <row r="2284" spans="26:58" ht="15.75" customHeight="1">
      <c r="BE2284"/>
      <c r="BF2284"/>
    </row>
    <row r="2285" spans="26:58" ht="15.75" customHeight="1">
      <c r="BE2285"/>
      <c r="BF2285"/>
    </row>
    <row r="2286" spans="26:58" ht="15.75" customHeight="1">
      <c r="BE2286"/>
      <c r="BF2286"/>
    </row>
    <row r="2287" spans="26:58" ht="15.75" customHeight="1">
      <c r="BE2287"/>
      <c r="BF2287"/>
    </row>
    <row r="2288" spans="26:58" ht="15.75" customHeight="1">
      <c r="BE2288"/>
      <c r="BF2288"/>
    </row>
    <row r="2289" spans="57:58" ht="15.75" customHeight="1">
      <c r="BE2289"/>
      <c r="BF2289"/>
    </row>
    <row r="2290" spans="57:58" ht="15.75" customHeight="1">
      <c r="BE2290"/>
      <c r="BF2290"/>
    </row>
    <row r="2291" spans="57:58" ht="15.75" customHeight="1">
      <c r="BE2291"/>
      <c r="BF2291"/>
    </row>
    <row r="2292" spans="57:58" ht="15.75" customHeight="1">
      <c r="BE2292"/>
      <c r="BF2292"/>
    </row>
    <row r="2293" spans="57:58" ht="15.75" customHeight="1">
      <c r="BE2293"/>
      <c r="BF2293"/>
    </row>
    <row r="2294" spans="57:58" ht="15.75" customHeight="1">
      <c r="BE2294"/>
      <c r="BF2294"/>
    </row>
    <row r="2295" spans="57:58" ht="15.75" customHeight="1">
      <c r="BE2295"/>
      <c r="BF2295"/>
    </row>
    <row r="2296" spans="57:58" ht="15.75" customHeight="1">
      <c r="BE2296"/>
      <c r="BF2296"/>
    </row>
    <row r="2297" spans="57:58" ht="15.75" customHeight="1">
      <c r="BE2297"/>
      <c r="BF2297"/>
    </row>
    <row r="2298" spans="57:58" ht="15.75" customHeight="1">
      <c r="BE2298"/>
      <c r="BF2298"/>
    </row>
    <row r="2299" spans="57:58" ht="15.75" customHeight="1">
      <c r="BE2299"/>
      <c r="BF2299"/>
    </row>
    <row r="2300" spans="57:58" ht="15.75" customHeight="1">
      <c r="BE2300"/>
      <c r="BF2300"/>
    </row>
    <row r="2301" spans="57:58" ht="15.75" customHeight="1">
      <c r="BE2301"/>
      <c r="BF2301"/>
    </row>
    <row r="2302" spans="57:58" ht="15.75" customHeight="1">
      <c r="BE2302"/>
      <c r="BF2302"/>
    </row>
    <row r="2303" spans="57:58" ht="15.75" customHeight="1">
      <c r="BE2303"/>
      <c r="BF2303"/>
    </row>
    <row r="2304" spans="57:58" ht="15.75" customHeight="1">
      <c r="BE2304"/>
      <c r="BF2304"/>
    </row>
    <row r="2305" spans="57:58" ht="15.75" customHeight="1">
      <c r="BE2305"/>
      <c r="BF2305"/>
    </row>
    <row r="2306" spans="57:58" ht="15.75" customHeight="1">
      <c r="BE2306"/>
      <c r="BF2306"/>
    </row>
    <row r="2307" spans="57:58" ht="15.75" customHeight="1">
      <c r="BE2307"/>
      <c r="BF2307"/>
    </row>
    <row r="2308" spans="57:58" ht="15.75" customHeight="1">
      <c r="BE2308"/>
      <c r="BF2308"/>
    </row>
    <row r="2309" spans="57:58" ht="15.75" customHeight="1">
      <c r="BE2309"/>
      <c r="BF2309"/>
    </row>
    <row r="2310" spans="57:58" ht="15.75" customHeight="1">
      <c r="BE2310"/>
      <c r="BF2310"/>
    </row>
    <row r="2311" spans="57:58" ht="15.75" customHeight="1">
      <c r="BE2311"/>
      <c r="BF2311"/>
    </row>
    <row r="2312" spans="57:58" ht="15.75" customHeight="1">
      <c r="BE2312"/>
      <c r="BF2312"/>
    </row>
    <row r="2313" spans="57:58" ht="15.75" customHeight="1">
      <c r="BE2313"/>
      <c r="BF2313"/>
    </row>
    <row r="2314" spans="57:58" ht="15.75" customHeight="1">
      <c r="BE2314"/>
      <c r="BF2314"/>
    </row>
    <row r="2315" spans="57:58" ht="15.75" customHeight="1">
      <c r="BE2315"/>
      <c r="BF2315"/>
    </row>
    <row r="2316" spans="57:58" ht="15.75" customHeight="1">
      <c r="BE2316"/>
      <c r="BF2316"/>
    </row>
    <row r="2317" spans="57:58" ht="15.75" customHeight="1">
      <c r="BE2317"/>
      <c r="BF2317"/>
    </row>
    <row r="2318" spans="57:58" ht="15.75" customHeight="1">
      <c r="BE2318"/>
      <c r="BF2318"/>
    </row>
    <row r="2319" spans="57:58" ht="15.75" customHeight="1">
      <c r="BE2319"/>
      <c r="BF2319"/>
    </row>
    <row r="2320" spans="57:58" ht="15.75" customHeight="1">
      <c r="BE2320"/>
      <c r="BF2320"/>
    </row>
    <row r="2321" spans="57:58" ht="15.75" customHeight="1">
      <c r="BE2321"/>
      <c r="BF2321"/>
    </row>
    <row r="2322" spans="57:58" ht="15.75" customHeight="1">
      <c r="BE2322"/>
      <c r="BF2322"/>
    </row>
    <row r="2323" spans="57:58" ht="15.75" customHeight="1">
      <c r="BE2323"/>
      <c r="BF2323"/>
    </row>
    <row r="2324" spans="57:58" ht="15.75" customHeight="1">
      <c r="BE2324"/>
      <c r="BF2324"/>
    </row>
    <row r="2325" spans="57:58" ht="15.75" customHeight="1">
      <c r="BE2325"/>
      <c r="BF2325"/>
    </row>
    <row r="2326" spans="57:58" ht="15.75" customHeight="1">
      <c r="BE2326"/>
      <c r="BF2326"/>
    </row>
    <row r="2327" spans="57:58" ht="15.75" customHeight="1">
      <c r="BE2327"/>
      <c r="BF2327"/>
    </row>
    <row r="2328" spans="57:58" ht="15.75" customHeight="1">
      <c r="BE2328"/>
      <c r="BF2328"/>
    </row>
    <row r="2329" spans="57:58" ht="15.75" customHeight="1">
      <c r="BE2329"/>
      <c r="BF2329"/>
    </row>
    <row r="2330" spans="57:58" ht="15.75" customHeight="1">
      <c r="BE2330"/>
      <c r="BF2330"/>
    </row>
    <row r="2331" spans="57:58" ht="15.75" customHeight="1">
      <c r="BE2331"/>
      <c r="BF2331"/>
    </row>
    <row r="2332" spans="57:58" ht="15.75" customHeight="1">
      <c r="BE2332"/>
      <c r="BF2332"/>
    </row>
    <row r="2333" spans="57:58" ht="15.75" customHeight="1">
      <c r="BE2333"/>
      <c r="BF2333"/>
    </row>
    <row r="2334" spans="57:58" ht="15.75" customHeight="1">
      <c r="BE2334"/>
      <c r="BF2334"/>
    </row>
    <row r="2335" spans="57:58" ht="15.75" customHeight="1">
      <c r="BE2335"/>
      <c r="BF2335"/>
    </row>
    <row r="2336" spans="57:58" ht="15.75" customHeight="1">
      <c r="BE2336"/>
      <c r="BF2336"/>
    </row>
    <row r="2337" spans="57:58" ht="15.75" customHeight="1">
      <c r="BE2337"/>
      <c r="BF2337"/>
    </row>
    <row r="2338" spans="57:58" ht="15.75" customHeight="1">
      <c r="BE2338"/>
      <c r="BF2338"/>
    </row>
    <row r="2339" spans="57:58" ht="15.75" customHeight="1">
      <c r="BE2339"/>
      <c r="BF2339"/>
    </row>
    <row r="2340" spans="57:58" ht="15.75" customHeight="1">
      <c r="BE2340"/>
      <c r="BF2340"/>
    </row>
    <row r="2341" spans="57:58" ht="15.75" customHeight="1">
      <c r="BE2341"/>
      <c r="BF2341"/>
    </row>
    <row r="2342" spans="57:58" ht="15.75" customHeight="1">
      <c r="BE2342"/>
      <c r="BF2342"/>
    </row>
    <row r="2343" spans="57:58" ht="15.75" customHeight="1">
      <c r="BE2343"/>
      <c r="BF2343"/>
    </row>
    <row r="2344" spans="57:58" ht="15.75" customHeight="1">
      <c r="BE2344"/>
      <c r="BF2344"/>
    </row>
    <row r="2345" spans="57:58" ht="15.75" customHeight="1">
      <c r="BE2345"/>
      <c r="BF2345"/>
    </row>
    <row r="2346" spans="57:58" ht="15.75" customHeight="1">
      <c r="BE2346"/>
      <c r="BF2346"/>
    </row>
    <row r="2347" spans="57:58" ht="15.75" customHeight="1">
      <c r="BE2347"/>
      <c r="BF2347"/>
    </row>
    <row r="2348" spans="57:58" ht="15.75" customHeight="1">
      <c r="BE2348"/>
      <c r="BF2348"/>
    </row>
    <row r="2349" spans="57:58" ht="15.75" customHeight="1">
      <c r="BE2349"/>
      <c r="BF2349"/>
    </row>
    <row r="2350" spans="57:58" ht="15.75" customHeight="1">
      <c r="BE2350"/>
      <c r="BF2350"/>
    </row>
    <row r="2351" spans="57:58" ht="15.75" customHeight="1">
      <c r="BE2351"/>
      <c r="BF2351"/>
    </row>
    <row r="2352" spans="57:58" ht="15.75" customHeight="1">
      <c r="BE2352"/>
      <c r="BF2352"/>
    </row>
    <row r="2353" spans="57:58" ht="15.75" customHeight="1">
      <c r="BE2353"/>
      <c r="BF2353"/>
    </row>
    <row r="2354" spans="57:58" ht="15.75" customHeight="1">
      <c r="BE2354"/>
      <c r="BF2354"/>
    </row>
    <row r="2355" spans="57:58" ht="15.75" customHeight="1">
      <c r="BE2355"/>
      <c r="BF2355"/>
    </row>
    <row r="2356" spans="57:58" ht="15.75" customHeight="1">
      <c r="BE2356"/>
      <c r="BF2356"/>
    </row>
    <row r="2357" spans="57:58" ht="15.75" customHeight="1">
      <c r="BE2357"/>
      <c r="BF2357"/>
    </row>
    <row r="2358" spans="57:58" ht="15.75" customHeight="1">
      <c r="BE2358"/>
      <c r="BF2358"/>
    </row>
    <row r="2359" spans="57:58" ht="15.75" customHeight="1">
      <c r="BE2359"/>
      <c r="BF2359"/>
    </row>
    <row r="2360" spans="57:58" ht="15.75" customHeight="1">
      <c r="BE2360"/>
      <c r="BF2360"/>
    </row>
    <row r="2361" spans="57:58" ht="15.75" customHeight="1">
      <c r="BE2361"/>
      <c r="BF2361"/>
    </row>
    <row r="2362" spans="57:58" ht="15.75" customHeight="1">
      <c r="BE2362"/>
      <c r="BF2362"/>
    </row>
    <row r="2363" spans="57:58" ht="15.75" customHeight="1">
      <c r="BE2363"/>
      <c r="BF2363"/>
    </row>
    <row r="2364" spans="57:58" ht="15.75" customHeight="1">
      <c r="BE2364"/>
      <c r="BF2364"/>
    </row>
    <row r="2365" spans="57:58" ht="15.75" customHeight="1">
      <c r="BE2365"/>
      <c r="BF2365"/>
    </row>
    <row r="2366" spans="57:58" ht="15.75" customHeight="1">
      <c r="BE2366"/>
      <c r="BF2366"/>
    </row>
    <row r="2367" spans="57:58" ht="15.75" customHeight="1">
      <c r="BE2367"/>
      <c r="BF2367"/>
    </row>
    <row r="2368" spans="57:58" ht="15.75" customHeight="1">
      <c r="BE2368"/>
      <c r="BF2368"/>
    </row>
    <row r="2369" spans="57:58" ht="15.75" customHeight="1">
      <c r="BE2369"/>
      <c r="BF2369"/>
    </row>
    <row r="2370" spans="57:58" ht="15.75" customHeight="1">
      <c r="BE2370"/>
      <c r="BF2370"/>
    </row>
    <row r="2371" spans="57:58" ht="15.75" customHeight="1">
      <c r="BE2371"/>
      <c r="BF2371"/>
    </row>
    <row r="2372" spans="57:58" ht="15.75" customHeight="1">
      <c r="BE2372"/>
      <c r="BF2372"/>
    </row>
    <row r="2373" spans="57:58" ht="15.75" customHeight="1">
      <c r="BE2373"/>
      <c r="BF2373"/>
    </row>
    <row r="2374" spans="57:58" ht="15.75" customHeight="1">
      <c r="BE2374"/>
      <c r="BF2374"/>
    </row>
    <row r="2375" spans="57:58" ht="15.75" customHeight="1">
      <c r="BE2375"/>
      <c r="BF2375"/>
    </row>
    <row r="2376" spans="57:58" ht="15.75" customHeight="1">
      <c r="BE2376"/>
      <c r="BF2376"/>
    </row>
    <row r="2377" spans="57:58" ht="15.75" customHeight="1">
      <c r="BE2377"/>
      <c r="BF2377"/>
    </row>
    <row r="2378" spans="57:58" ht="15.75" customHeight="1">
      <c r="BE2378"/>
      <c r="BF2378"/>
    </row>
    <row r="2379" spans="57:58" ht="15.75" customHeight="1">
      <c r="BE2379"/>
      <c r="BF2379"/>
    </row>
    <row r="2380" spans="57:58" ht="15.75" customHeight="1">
      <c r="BE2380"/>
      <c r="BF2380"/>
    </row>
    <row r="2381" spans="57:58" ht="15.75" customHeight="1">
      <c r="BE2381"/>
      <c r="BF2381"/>
    </row>
    <row r="2382" spans="57:58" ht="15.75" customHeight="1">
      <c r="BE2382"/>
      <c r="BF2382"/>
    </row>
    <row r="2383" spans="57:58" ht="15.75" customHeight="1">
      <c r="BE2383"/>
      <c r="BF2383"/>
    </row>
    <row r="2384" spans="57:58" ht="15.75" customHeight="1">
      <c r="BE2384"/>
      <c r="BF2384"/>
    </row>
    <row r="2385" spans="57:58" ht="15.75" customHeight="1">
      <c r="BE2385"/>
      <c r="BF2385"/>
    </row>
    <row r="2386" spans="57:58" ht="15.75" customHeight="1">
      <c r="BE2386"/>
      <c r="BF2386"/>
    </row>
    <row r="2387" spans="57:58" ht="15.75" customHeight="1">
      <c r="BE2387"/>
      <c r="BF2387"/>
    </row>
    <row r="2388" spans="57:58" ht="15.75" customHeight="1">
      <c r="BE2388"/>
      <c r="BF2388"/>
    </row>
    <row r="2389" spans="57:58" ht="15.75" customHeight="1">
      <c r="BE2389"/>
      <c r="BF2389"/>
    </row>
    <row r="2390" spans="57:58" ht="15.75" customHeight="1">
      <c r="BE2390"/>
      <c r="BF2390"/>
    </row>
    <row r="2391" spans="57:58" ht="15.75" customHeight="1">
      <c r="BE2391"/>
      <c r="BF2391"/>
    </row>
    <row r="2392" spans="57:58" ht="15.75" customHeight="1">
      <c r="BE2392"/>
      <c r="BF2392"/>
    </row>
    <row r="2393" spans="57:58" ht="15.75" customHeight="1">
      <c r="BE2393"/>
      <c r="BF2393"/>
    </row>
    <row r="2394" spans="57:58" ht="15.75" customHeight="1">
      <c r="BE2394"/>
      <c r="BF2394"/>
    </row>
    <row r="2395" spans="57:58" ht="15.75" customHeight="1">
      <c r="BE2395"/>
      <c r="BF2395"/>
    </row>
    <row r="2396" spans="57:58" ht="15.75" customHeight="1">
      <c r="BE2396"/>
      <c r="BF2396"/>
    </row>
    <row r="2397" spans="57:58" ht="15.75" customHeight="1">
      <c r="BE2397"/>
      <c r="BF2397"/>
    </row>
    <row r="2398" spans="57:58" ht="15.75" customHeight="1">
      <c r="BE2398"/>
      <c r="BF2398"/>
    </row>
    <row r="2399" spans="57:58" ht="15.75" customHeight="1">
      <c r="BE2399"/>
      <c r="BF2399"/>
    </row>
    <row r="2400" spans="57:58" ht="15.75" customHeight="1">
      <c r="BE2400"/>
      <c r="BF2400"/>
    </row>
    <row r="2401" spans="57:58" ht="15.75" customHeight="1">
      <c r="BE2401"/>
      <c r="BF2401"/>
    </row>
    <row r="2402" spans="57:58" ht="15.75" customHeight="1">
      <c r="BE2402"/>
      <c r="BF2402"/>
    </row>
    <row r="2403" spans="57:58" ht="15.75" customHeight="1">
      <c r="BE2403"/>
      <c r="BF2403"/>
    </row>
    <row r="2404" spans="57:58" ht="15.75" customHeight="1">
      <c r="BE2404"/>
      <c r="BF2404"/>
    </row>
    <row r="2405" spans="57:58" ht="15.75" customHeight="1">
      <c r="BE2405"/>
      <c r="BF2405"/>
    </row>
    <row r="2406" spans="57:58" ht="15.75" customHeight="1">
      <c r="BE2406"/>
      <c r="BF2406"/>
    </row>
    <row r="2407" spans="57:58" ht="15.75" customHeight="1">
      <c r="BE2407"/>
      <c r="BF2407"/>
    </row>
    <row r="2408" spans="57:58" ht="15.75" customHeight="1">
      <c r="BE2408"/>
      <c r="BF2408"/>
    </row>
    <row r="2409" spans="57:58" ht="15.75" customHeight="1">
      <c r="BE2409"/>
      <c r="BF2409"/>
    </row>
    <row r="2410" spans="57:58" ht="15.75" customHeight="1">
      <c r="BE2410"/>
      <c r="BF2410"/>
    </row>
    <row r="2411" spans="57:58" ht="15.75" customHeight="1">
      <c r="BE2411"/>
      <c r="BF2411"/>
    </row>
    <row r="2412" spans="57:58" ht="15.75" customHeight="1">
      <c r="BE2412"/>
      <c r="BF2412"/>
    </row>
    <row r="2413" spans="57:58" ht="15.75" customHeight="1">
      <c r="BE2413"/>
      <c r="BF2413"/>
    </row>
    <row r="2414" spans="57:58" ht="15.75" customHeight="1">
      <c r="BE2414"/>
      <c r="BF2414"/>
    </row>
    <row r="2415" spans="57:58" ht="15.75" customHeight="1">
      <c r="BE2415"/>
      <c r="BF2415"/>
    </row>
    <row r="2416" spans="57:58" ht="15.75" customHeight="1">
      <c r="BE2416"/>
      <c r="BF2416"/>
    </row>
    <row r="2417" spans="57:58" ht="15.75" customHeight="1">
      <c r="BE2417"/>
      <c r="BF2417"/>
    </row>
    <row r="2418" spans="57:58" ht="15.75" customHeight="1">
      <c r="BE2418"/>
      <c r="BF2418"/>
    </row>
    <row r="2419" spans="57:58" ht="15.75" customHeight="1">
      <c r="BE2419"/>
      <c r="BF2419"/>
    </row>
    <row r="2420" spans="57:58" ht="15.75" customHeight="1">
      <c r="BE2420"/>
      <c r="BF2420"/>
    </row>
    <row r="2421" spans="57:58" ht="15.75" customHeight="1">
      <c r="BE2421"/>
      <c r="BF2421"/>
    </row>
    <row r="2422" spans="57:58" ht="15.75" customHeight="1">
      <c r="BE2422"/>
      <c r="BF2422"/>
    </row>
    <row r="2423" spans="57:58" ht="15.75" customHeight="1">
      <c r="BE2423"/>
      <c r="BF2423"/>
    </row>
    <row r="2424" spans="57:58" ht="15.75" customHeight="1">
      <c r="BE2424"/>
      <c r="BF2424"/>
    </row>
    <row r="2425" spans="57:58" ht="15.75" customHeight="1">
      <c r="BE2425"/>
      <c r="BF2425"/>
    </row>
    <row r="2426" spans="57:58" ht="15.75" customHeight="1">
      <c r="BE2426"/>
      <c r="BF2426"/>
    </row>
    <row r="2427" spans="57:58" ht="15.75" customHeight="1">
      <c r="BE2427"/>
      <c r="BF2427"/>
    </row>
    <row r="2428" spans="57:58" ht="15.75" customHeight="1">
      <c r="BE2428"/>
      <c r="BF2428"/>
    </row>
    <row r="2429" spans="57:58" ht="15.75" customHeight="1">
      <c r="BE2429"/>
      <c r="BF2429"/>
    </row>
    <row r="2430" spans="57:58" ht="15.75" customHeight="1">
      <c r="BE2430"/>
      <c r="BF2430"/>
    </row>
    <row r="2431" spans="57:58" ht="15.75" customHeight="1">
      <c r="BE2431"/>
      <c r="BF2431"/>
    </row>
    <row r="2432" spans="57:58" ht="15.75" customHeight="1">
      <c r="BE2432"/>
      <c r="BF2432"/>
    </row>
    <row r="2433" spans="57:58" ht="15.75" customHeight="1">
      <c r="BE2433"/>
      <c r="BF2433"/>
    </row>
    <row r="2434" spans="57:58" ht="15.75" customHeight="1">
      <c r="BE2434"/>
      <c r="BF2434"/>
    </row>
    <row r="2435" spans="57:58" ht="15.75" customHeight="1">
      <c r="BE2435"/>
      <c r="BF2435"/>
    </row>
    <row r="2436" spans="57:58" ht="15.75" customHeight="1">
      <c r="BE2436"/>
      <c r="BF2436"/>
    </row>
    <row r="2437" spans="57:58" ht="15.75" customHeight="1">
      <c r="BE2437"/>
      <c r="BF2437"/>
    </row>
    <row r="2438" spans="57:58" ht="15.75" customHeight="1">
      <c r="BE2438"/>
      <c r="BF2438"/>
    </row>
    <row r="2439" spans="57:58" ht="15.75" customHeight="1">
      <c r="BE2439"/>
      <c r="BF2439"/>
    </row>
    <row r="2440" spans="57:58" ht="15.75" customHeight="1">
      <c r="BE2440"/>
      <c r="BF2440"/>
    </row>
    <row r="2441" spans="57:58" ht="15.75" customHeight="1">
      <c r="BE2441"/>
      <c r="BF2441"/>
    </row>
    <row r="2442" spans="57:58" ht="15.75" customHeight="1">
      <c r="BE2442"/>
      <c r="BF2442"/>
    </row>
    <row r="2443" spans="57:58" ht="15.75" customHeight="1">
      <c r="BE2443"/>
      <c r="BF2443"/>
    </row>
    <row r="2444" spans="57:58" ht="15.75" customHeight="1">
      <c r="BE2444"/>
      <c r="BF2444"/>
    </row>
    <row r="2445" spans="57:58" ht="15.75" customHeight="1">
      <c r="BE2445"/>
      <c r="BF2445"/>
    </row>
    <row r="2446" spans="57:58" ht="15.75" customHeight="1">
      <c r="BE2446"/>
      <c r="BF2446"/>
    </row>
    <row r="2447" spans="57:58" ht="15.75" customHeight="1">
      <c r="BE2447"/>
      <c r="BF2447"/>
    </row>
    <row r="2448" spans="57:58" ht="15.75" customHeight="1">
      <c r="BE2448"/>
      <c r="BF2448"/>
    </row>
    <row r="2449" spans="57:58" ht="15.75" customHeight="1">
      <c r="BE2449"/>
      <c r="BF2449"/>
    </row>
    <row r="2450" spans="57:58" ht="15.75" customHeight="1">
      <c r="BE2450"/>
      <c r="BF2450"/>
    </row>
    <row r="2451" spans="57:58" ht="15.75" customHeight="1">
      <c r="BE2451"/>
      <c r="BF2451"/>
    </row>
    <row r="2452" spans="57:58" ht="15.75" customHeight="1">
      <c r="BE2452"/>
      <c r="BF2452"/>
    </row>
    <row r="2453" spans="57:58" ht="15.75" customHeight="1">
      <c r="BE2453"/>
      <c r="BF2453"/>
    </row>
    <row r="2454" spans="57:58" ht="15.75" customHeight="1">
      <c r="BE2454"/>
      <c r="BF2454"/>
    </row>
    <row r="2455" spans="57:58" ht="15.75" customHeight="1">
      <c r="BE2455"/>
      <c r="BF2455"/>
    </row>
    <row r="2456" spans="57:58" ht="15.75" customHeight="1">
      <c r="BE2456"/>
      <c r="BF2456"/>
    </row>
    <row r="2457" spans="57:58" ht="15.75" customHeight="1">
      <c r="BE2457"/>
      <c r="BF2457"/>
    </row>
    <row r="2458" spans="57:58" ht="15.75" customHeight="1">
      <c r="BE2458"/>
      <c r="BF2458"/>
    </row>
    <row r="2459" spans="57:58" ht="15.75" customHeight="1">
      <c r="BE2459"/>
      <c r="BF2459"/>
    </row>
    <row r="2460" spans="57:58" ht="15.75" customHeight="1">
      <c r="BE2460"/>
      <c r="BF2460"/>
    </row>
    <row r="2461" spans="57:58" ht="15.75" customHeight="1">
      <c r="BE2461"/>
      <c r="BF2461"/>
    </row>
    <row r="2462" spans="57:58" ht="15.75" customHeight="1">
      <c r="BE2462"/>
      <c r="BF2462"/>
    </row>
    <row r="2463" spans="57:58" ht="15.75" customHeight="1">
      <c r="BE2463"/>
      <c r="BF2463"/>
    </row>
    <row r="2464" spans="57:58" ht="15.75" customHeight="1">
      <c r="BE2464"/>
      <c r="BF2464"/>
    </row>
    <row r="2465" spans="57:58" ht="15.75" customHeight="1">
      <c r="BE2465"/>
      <c r="BF2465"/>
    </row>
    <row r="2466" spans="57:58" ht="15.75" customHeight="1">
      <c r="BE2466"/>
      <c r="BF2466"/>
    </row>
    <row r="2467" spans="57:58" ht="15.75" customHeight="1">
      <c r="BE2467"/>
      <c r="BF2467"/>
    </row>
    <row r="2468" spans="57:58" ht="15.75" customHeight="1">
      <c r="BE2468"/>
      <c r="BF2468"/>
    </row>
    <row r="2469" spans="57:58" ht="15.75" customHeight="1">
      <c r="BE2469"/>
      <c r="BF2469"/>
    </row>
    <row r="2470" spans="57:58" ht="15.75" customHeight="1">
      <c r="BE2470"/>
      <c r="BF2470"/>
    </row>
    <row r="2471" spans="57:58" ht="15.75" customHeight="1">
      <c r="BE2471"/>
      <c r="BF2471"/>
    </row>
    <row r="2472" spans="57:58" ht="15.75" customHeight="1">
      <c r="BE2472"/>
      <c r="BF2472"/>
    </row>
    <row r="2473" spans="57:58" ht="15.75" customHeight="1">
      <c r="BE2473"/>
      <c r="BF2473"/>
    </row>
    <row r="2474" spans="57:58" ht="15.75" customHeight="1">
      <c r="BE2474"/>
      <c r="BF2474"/>
    </row>
    <row r="2475" spans="57:58" ht="15.75" customHeight="1">
      <c r="BE2475"/>
      <c r="BF2475"/>
    </row>
    <row r="2476" spans="57:58" ht="15.75" customHeight="1">
      <c r="BE2476"/>
      <c r="BF2476"/>
    </row>
    <row r="2477" spans="57:58" ht="15.75" customHeight="1">
      <c r="BE2477"/>
      <c r="BF2477"/>
    </row>
    <row r="2478" spans="57:58" ht="15.75" customHeight="1">
      <c r="BE2478"/>
      <c r="BF2478"/>
    </row>
    <row r="2479" spans="57:58" ht="15.75" customHeight="1">
      <c r="BE2479"/>
      <c r="BF2479"/>
    </row>
    <row r="2480" spans="57:58" ht="15.75" customHeight="1">
      <c r="BE2480"/>
      <c r="BF2480"/>
    </row>
    <row r="2481" spans="57:58" ht="15.75" customHeight="1">
      <c r="BE2481"/>
      <c r="BF2481"/>
    </row>
    <row r="2482" spans="57:58" ht="15.75" customHeight="1">
      <c r="BE2482"/>
      <c r="BF2482"/>
    </row>
    <row r="2483" spans="57:58" ht="15.75" customHeight="1">
      <c r="BE2483"/>
      <c r="BF2483"/>
    </row>
    <row r="2484" spans="57:58" ht="15.75" customHeight="1">
      <c r="BE2484"/>
      <c r="BF2484"/>
    </row>
    <row r="2485" spans="57:58" ht="15.75" customHeight="1">
      <c r="BE2485"/>
      <c r="BF2485"/>
    </row>
    <row r="2486" spans="57:58" ht="15.75" customHeight="1">
      <c r="BE2486"/>
      <c r="BF2486"/>
    </row>
    <row r="2487" spans="57:58" ht="15.75" customHeight="1">
      <c r="BE2487"/>
      <c r="BF2487"/>
    </row>
    <row r="2488" spans="57:58" ht="15.75" customHeight="1">
      <c r="BE2488"/>
      <c r="BF2488"/>
    </row>
    <row r="2489" spans="57:58" ht="15.75" customHeight="1">
      <c r="BE2489"/>
      <c r="BF2489"/>
    </row>
    <row r="2490" spans="57:58" ht="15.75" customHeight="1">
      <c r="BE2490"/>
      <c r="BF2490"/>
    </row>
    <row r="2491" spans="57:58" ht="15.75" customHeight="1">
      <c r="BE2491"/>
      <c r="BF2491"/>
    </row>
    <row r="2492" spans="57:58" ht="15.75" customHeight="1">
      <c r="BE2492"/>
      <c r="BF2492"/>
    </row>
    <row r="2493" spans="57:58" ht="15.75" customHeight="1">
      <c r="BE2493"/>
      <c r="BF2493"/>
    </row>
    <row r="2494" spans="57:58" ht="15.75" customHeight="1">
      <c r="BE2494"/>
      <c r="BF2494"/>
    </row>
    <row r="2495" spans="57:58" ht="15.75" customHeight="1">
      <c r="BE2495"/>
      <c r="BF2495"/>
    </row>
    <row r="2496" spans="57:58" ht="15.75" customHeight="1">
      <c r="BE2496"/>
      <c r="BF2496"/>
    </row>
    <row r="2497" spans="57:58" ht="15.75" customHeight="1">
      <c r="BE2497"/>
      <c r="BF2497"/>
    </row>
    <row r="2498" spans="57:58" ht="15.75" customHeight="1">
      <c r="BE2498"/>
      <c r="BF2498"/>
    </row>
    <row r="2499" spans="57:58" ht="15.75" customHeight="1">
      <c r="BE2499"/>
      <c r="BF2499"/>
    </row>
    <row r="2500" spans="57:58" ht="15.75" customHeight="1">
      <c r="BE2500"/>
      <c r="BF2500"/>
    </row>
    <row r="2501" spans="57:58" ht="15.75" customHeight="1">
      <c r="BE2501"/>
      <c r="BF2501"/>
    </row>
    <row r="2502" spans="57:58" ht="15.75" customHeight="1">
      <c r="BE2502"/>
      <c r="BF2502"/>
    </row>
    <row r="2503" spans="57:58" ht="15.75" customHeight="1">
      <c r="BE2503"/>
      <c r="BF2503"/>
    </row>
    <row r="2504" spans="57:58" ht="15.75" customHeight="1">
      <c r="BE2504"/>
      <c r="BF2504"/>
    </row>
    <row r="2505" spans="57:58" ht="15.75" customHeight="1">
      <c r="BE2505"/>
      <c r="BF2505"/>
    </row>
    <row r="2506" spans="57:58" ht="15.75" customHeight="1">
      <c r="BE2506"/>
      <c r="BF2506"/>
    </row>
    <row r="2507" spans="57:58" ht="15.75" customHeight="1">
      <c r="BE2507"/>
      <c r="BF2507"/>
    </row>
    <row r="2508" spans="57:58" ht="15.75" customHeight="1">
      <c r="BE2508"/>
      <c r="BF2508"/>
    </row>
    <row r="2509" spans="57:58" ht="15.75" customHeight="1">
      <c r="BE2509"/>
      <c r="BF2509"/>
    </row>
    <row r="2510" spans="57:58" ht="15.75" customHeight="1">
      <c r="BE2510"/>
      <c r="BF2510"/>
    </row>
    <row r="2511" spans="57:58" ht="15.75" customHeight="1">
      <c r="BE2511"/>
      <c r="BF2511"/>
    </row>
    <row r="2512" spans="57:58" ht="15.75" customHeight="1">
      <c r="BE2512"/>
      <c r="BF2512"/>
    </row>
    <row r="2513" spans="57:58" ht="15.75" customHeight="1">
      <c r="BE2513"/>
      <c r="BF2513"/>
    </row>
    <row r="2514" spans="57:58" ht="15.75" customHeight="1">
      <c r="BE2514"/>
      <c r="BF2514"/>
    </row>
    <row r="2515" spans="57:58" ht="15.75" customHeight="1">
      <c r="BE2515"/>
      <c r="BF2515"/>
    </row>
    <row r="2516" spans="57:58" ht="15.75" customHeight="1">
      <c r="BE2516"/>
      <c r="BF2516"/>
    </row>
    <row r="2517" spans="57:58" ht="15.75" customHeight="1">
      <c r="BE2517"/>
      <c r="BF2517"/>
    </row>
    <row r="2518" spans="57:58" ht="15.75" customHeight="1">
      <c r="BE2518"/>
      <c r="BF2518"/>
    </row>
    <row r="2519" spans="57:58" ht="15.75" customHeight="1">
      <c r="BE2519"/>
      <c r="BF2519"/>
    </row>
    <row r="2520" spans="57:58" ht="15.75" customHeight="1">
      <c r="BE2520"/>
      <c r="BF2520"/>
    </row>
    <row r="2521" spans="57:58" ht="15.75" customHeight="1">
      <c r="BE2521"/>
      <c r="BF2521"/>
    </row>
    <row r="2522" spans="57:58" ht="15.75" customHeight="1">
      <c r="BE2522"/>
      <c r="BF2522"/>
    </row>
    <row r="2523" spans="57:58" ht="15.75" customHeight="1">
      <c r="BE2523"/>
      <c r="BF2523"/>
    </row>
    <row r="2524" spans="57:58" ht="15.75" customHeight="1">
      <c r="BE2524"/>
      <c r="BF2524"/>
    </row>
    <row r="2525" spans="57:58" ht="15.75" customHeight="1">
      <c r="BE2525"/>
      <c r="BF2525"/>
    </row>
    <row r="2526" spans="57:58" ht="15.75" customHeight="1">
      <c r="BE2526"/>
      <c r="BF2526"/>
    </row>
    <row r="2527" spans="57:58" ht="15.75" customHeight="1">
      <c r="BE2527"/>
      <c r="BF2527"/>
    </row>
    <row r="2528" spans="57:58" ht="15.75" customHeight="1">
      <c r="BE2528"/>
      <c r="BF2528"/>
    </row>
    <row r="2529" spans="57:58" ht="15.75" customHeight="1">
      <c r="BE2529"/>
      <c r="BF2529"/>
    </row>
    <row r="2530" spans="57:58" ht="15.75" customHeight="1">
      <c r="BE2530"/>
      <c r="BF2530"/>
    </row>
    <row r="2531" spans="57:58" ht="15.75" customHeight="1">
      <c r="BE2531"/>
      <c r="BF2531"/>
    </row>
    <row r="2532" spans="57:58" ht="15.75" customHeight="1">
      <c r="BE2532"/>
      <c r="BF2532"/>
    </row>
    <row r="2533" spans="57:58" ht="15.75" customHeight="1">
      <c r="BE2533"/>
      <c r="BF2533"/>
    </row>
    <row r="2534" spans="57:58" ht="15.75" customHeight="1">
      <c r="BE2534"/>
      <c r="BF2534"/>
    </row>
    <row r="2535" spans="57:58" ht="15.75" customHeight="1">
      <c r="BE2535"/>
      <c r="BF2535"/>
    </row>
    <row r="2536" spans="57:58" ht="15.75" customHeight="1">
      <c r="BE2536"/>
      <c r="BF2536"/>
    </row>
    <row r="2537" spans="57:58" ht="15.75" customHeight="1">
      <c r="BE2537"/>
      <c r="BF2537"/>
    </row>
    <row r="2538" spans="57:58" ht="15.75" customHeight="1">
      <c r="BE2538"/>
      <c r="BF2538"/>
    </row>
    <row r="2539" spans="57:58" ht="15.75" customHeight="1">
      <c r="BE2539"/>
      <c r="BF2539"/>
    </row>
    <row r="2540" spans="57:58" ht="15.75" customHeight="1">
      <c r="BE2540"/>
      <c r="BF2540"/>
    </row>
    <row r="2541" spans="57:58" ht="15.75" customHeight="1">
      <c r="BE2541"/>
      <c r="BF2541"/>
    </row>
    <row r="2542" spans="57:58" ht="15.75" customHeight="1">
      <c r="BE2542"/>
      <c r="BF2542"/>
    </row>
    <row r="2543" spans="57:58" ht="15.75" customHeight="1">
      <c r="BE2543"/>
      <c r="BF2543"/>
    </row>
    <row r="2544" spans="57:58" ht="15.75" customHeight="1">
      <c r="BE2544"/>
      <c r="BF2544"/>
    </row>
    <row r="2545" spans="57:58" ht="15.75" customHeight="1">
      <c r="BE2545"/>
      <c r="BF2545"/>
    </row>
    <row r="2546" spans="57:58" ht="15.75" customHeight="1">
      <c r="BE2546"/>
      <c r="BF2546"/>
    </row>
    <row r="2547" spans="57:58" ht="15.75" customHeight="1">
      <c r="BE2547"/>
      <c r="BF2547"/>
    </row>
    <row r="2548" spans="57:58" ht="15.75" customHeight="1">
      <c r="BE2548"/>
      <c r="BF2548"/>
    </row>
    <row r="2549" spans="57:58" ht="15.75" customHeight="1">
      <c r="BE2549"/>
      <c r="BF2549"/>
    </row>
    <row r="2550" spans="57:58" ht="15.75" customHeight="1">
      <c r="BE2550"/>
      <c r="BF2550"/>
    </row>
    <row r="2551" spans="57:58" ht="15.75" customHeight="1">
      <c r="BE2551"/>
      <c r="BF2551"/>
    </row>
    <row r="2552" spans="57:58" ht="15.75" customHeight="1">
      <c r="BE2552"/>
      <c r="BF2552"/>
    </row>
    <row r="2553" spans="57:58" ht="15.75" customHeight="1">
      <c r="BE2553"/>
      <c r="BF2553"/>
    </row>
    <row r="2554" spans="57:58" ht="15.75" customHeight="1">
      <c r="BE2554"/>
      <c r="BF2554"/>
    </row>
    <row r="2555" spans="57:58" ht="15.75" customHeight="1">
      <c r="BE2555"/>
      <c r="BF2555"/>
    </row>
    <row r="2556" spans="57:58" ht="15.75" customHeight="1">
      <c r="BE2556"/>
      <c r="BF2556"/>
    </row>
    <row r="2557" spans="57:58" ht="15.75" customHeight="1">
      <c r="BE2557"/>
      <c r="BF2557"/>
    </row>
    <row r="2558" spans="57:58" ht="15.75" customHeight="1">
      <c r="BE2558"/>
      <c r="BF2558"/>
    </row>
    <row r="2559" spans="57:58" ht="15.75" customHeight="1">
      <c r="BE2559"/>
      <c r="BF2559"/>
    </row>
    <row r="2560" spans="57:58" ht="15.75" customHeight="1">
      <c r="BE2560"/>
      <c r="BF2560"/>
    </row>
    <row r="2561" spans="57:58" ht="15.75" customHeight="1">
      <c r="BE2561"/>
      <c r="BF2561"/>
    </row>
    <row r="2562" spans="57:58" ht="15.75" customHeight="1">
      <c r="BE2562"/>
      <c r="BF2562"/>
    </row>
    <row r="2563" spans="57:58" ht="15.75" customHeight="1">
      <c r="BE2563"/>
      <c r="BF2563"/>
    </row>
    <row r="2564" spans="57:58" ht="15.75" customHeight="1">
      <c r="BE2564"/>
      <c r="BF2564"/>
    </row>
    <row r="2565" spans="57:58" ht="15.75" customHeight="1">
      <c r="BE2565"/>
      <c r="BF2565"/>
    </row>
    <row r="2566" spans="57:58" ht="15.75" customHeight="1">
      <c r="BE2566"/>
      <c r="BF2566"/>
    </row>
    <row r="2567" spans="57:58" ht="15.75" customHeight="1">
      <c r="BE2567"/>
      <c r="BF2567"/>
    </row>
    <row r="2568" spans="57:58" ht="15.75" customHeight="1">
      <c r="BE2568"/>
      <c r="BF2568"/>
    </row>
    <row r="2569" spans="57:58" ht="15.75" customHeight="1">
      <c r="BE2569"/>
      <c r="BF2569"/>
    </row>
    <row r="2570" spans="57:58" ht="15.75" customHeight="1">
      <c r="BE2570"/>
      <c r="BF2570"/>
    </row>
    <row r="2571" spans="57:58" ht="15.75" customHeight="1">
      <c r="BE2571"/>
      <c r="BF2571"/>
    </row>
    <row r="2572" spans="57:58" ht="15.75" customHeight="1">
      <c r="BE2572"/>
      <c r="BF2572"/>
    </row>
    <row r="2573" spans="57:58" ht="15.75" customHeight="1">
      <c r="BE2573"/>
      <c r="BF2573"/>
    </row>
    <row r="2574" spans="57:58" ht="15.75" customHeight="1">
      <c r="BE2574"/>
      <c r="BF2574"/>
    </row>
    <row r="2575" spans="57:58" ht="15.75" customHeight="1">
      <c r="BE2575"/>
      <c r="BF2575"/>
    </row>
    <row r="2576" spans="57:58" ht="15.75" customHeight="1">
      <c r="BE2576"/>
      <c r="BF2576"/>
    </row>
  </sheetData>
  <customSheetViews>
    <customSheetView guid="{8916D562-4A30-4A64-9428-B988E00F9A3E}" filter="1" showAutoFilter="1">
      <pageMargins left="0.7" right="0.7" top="0.78740157499999996" bottom="0.78740157499999996" header="0.3" footer="0.3"/>
      <autoFilter ref="AW25" xr:uid="{00000000-0000-0000-0000-000000000000}"/>
    </customSheetView>
  </customSheetViews>
  <mergeCells count="6">
    <mergeCell ref="BD2:BE2"/>
    <mergeCell ref="BD1:BE1"/>
    <mergeCell ref="BD6:BE6"/>
    <mergeCell ref="BD8:BE8"/>
    <mergeCell ref="BD4:BE4"/>
    <mergeCell ref="BD5:BE5"/>
  </mergeCells>
  <conditionalFormatting sqref="AA1:AT407 AB408:AT887">
    <cfRule type="cellIs" dxfId="0" priority="1" operator="greaterThan">
      <formula>120</formula>
    </cfRule>
  </conditionalFormatting>
  <pageMargins left="0.7" right="0.7" top="0.78740157499999996" bottom="0.78740157499999996" header="0.3" footer="0.3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G1564"/>
  <sheetViews>
    <sheetView zoomScaleNormal="100" workbookViewId="0">
      <selection activeCell="AE58" sqref="AE58"/>
    </sheetView>
  </sheetViews>
  <sheetFormatPr defaultColWidth="14.44140625" defaultRowHeight="15.75" customHeight="1"/>
  <cols>
    <col min="2" max="3" width="14.44140625" style="50"/>
    <col min="5" max="6" width="15.44140625" style="56" customWidth="1"/>
    <col min="7" max="8" width="14.44140625" style="68"/>
    <col min="9" max="27" width="5.6640625" customWidth="1"/>
    <col min="28" max="28" width="5.6640625" style="17" customWidth="1"/>
    <col min="29" max="29" width="10.33203125" style="34" bestFit="1" customWidth="1"/>
    <col min="30" max="30" width="10.33203125" style="34" customWidth="1"/>
    <col min="31" max="31" width="13.5546875" style="12" bestFit="1" customWidth="1"/>
    <col min="32" max="51" width="5.6640625" customWidth="1"/>
    <col min="52" max="52" width="10.33203125" style="87" bestFit="1" customWidth="1"/>
    <col min="53" max="53" width="10.33203125" style="35" customWidth="1"/>
    <col min="54" max="54" width="17.44140625" bestFit="1" customWidth="1"/>
  </cols>
  <sheetData>
    <row r="1" spans="1:59" ht="22.8" customHeight="1" thickBot="1">
      <c r="A1" s="57" t="s">
        <v>44</v>
      </c>
      <c r="B1" s="60" t="s">
        <v>45</v>
      </c>
      <c r="C1" s="60" t="s">
        <v>170</v>
      </c>
      <c r="D1" s="13" t="s">
        <v>46</v>
      </c>
      <c r="E1" s="158" t="s">
        <v>268</v>
      </c>
      <c r="F1" s="158" t="s">
        <v>269</v>
      </c>
      <c r="G1" s="63" t="s">
        <v>90</v>
      </c>
      <c r="H1" s="63" t="s">
        <v>91</v>
      </c>
      <c r="I1" s="4" t="s">
        <v>92</v>
      </c>
      <c r="J1" s="4" t="s">
        <v>93</v>
      </c>
      <c r="K1" s="4" t="s">
        <v>94</v>
      </c>
      <c r="L1" s="4" t="s">
        <v>95</v>
      </c>
      <c r="M1" s="4" t="s">
        <v>96</v>
      </c>
      <c r="N1" s="4" t="s">
        <v>97</v>
      </c>
      <c r="O1" s="4" t="s">
        <v>98</v>
      </c>
      <c r="P1" s="4" t="s">
        <v>99</v>
      </c>
      <c r="Q1" s="4" t="s">
        <v>100</v>
      </c>
      <c r="R1" s="4" t="s">
        <v>101</v>
      </c>
      <c r="S1" s="4" t="s">
        <v>102</v>
      </c>
      <c r="T1" s="4" t="s">
        <v>103</v>
      </c>
      <c r="U1" s="4" t="s">
        <v>104</v>
      </c>
      <c r="V1" s="4" t="s">
        <v>105</v>
      </c>
      <c r="W1" s="4" t="s">
        <v>106</v>
      </c>
      <c r="X1" s="4" t="s">
        <v>141</v>
      </c>
      <c r="Y1" s="4" t="s">
        <v>107</v>
      </c>
      <c r="Z1" s="4" t="s">
        <v>142</v>
      </c>
      <c r="AA1" s="4" t="s">
        <v>143</v>
      </c>
      <c r="AB1" s="15" t="s">
        <v>144</v>
      </c>
      <c r="AC1" s="102" t="s">
        <v>145</v>
      </c>
      <c r="AD1" s="299" t="s">
        <v>178</v>
      </c>
      <c r="AE1" s="32" t="s">
        <v>177</v>
      </c>
      <c r="AF1" s="297" t="s">
        <v>108</v>
      </c>
      <c r="AG1" s="13" t="s">
        <v>109</v>
      </c>
      <c r="AH1" s="4" t="s">
        <v>147</v>
      </c>
      <c r="AI1" s="4" t="s">
        <v>110</v>
      </c>
      <c r="AJ1" s="4" t="s">
        <v>148</v>
      </c>
      <c r="AK1" s="4" t="s">
        <v>111</v>
      </c>
      <c r="AL1" s="4" t="s">
        <v>149</v>
      </c>
      <c r="AM1" s="4" t="s">
        <v>112</v>
      </c>
      <c r="AN1" s="4" t="s">
        <v>113</v>
      </c>
      <c r="AO1" s="4" t="s">
        <v>114</v>
      </c>
      <c r="AP1" s="4" t="s">
        <v>115</v>
      </c>
      <c r="AQ1" s="4" t="s">
        <v>150</v>
      </c>
      <c r="AR1" s="4" t="s">
        <v>151</v>
      </c>
      <c r="AS1" s="4" t="s">
        <v>152</v>
      </c>
      <c r="AT1" s="4" t="s">
        <v>116</v>
      </c>
      <c r="AU1" s="4" t="s">
        <v>153</v>
      </c>
      <c r="AV1" s="4" t="s">
        <v>117</v>
      </c>
      <c r="AW1" s="4" t="s">
        <v>154</v>
      </c>
      <c r="AX1" s="4" t="s">
        <v>155</v>
      </c>
      <c r="AY1" s="23" t="s">
        <v>156</v>
      </c>
      <c r="AZ1" s="109" t="s">
        <v>146</v>
      </c>
      <c r="BA1" s="108" t="s">
        <v>178</v>
      </c>
      <c r="BB1" s="54" t="s">
        <v>177</v>
      </c>
      <c r="BC1" s="54" t="s">
        <v>169</v>
      </c>
      <c r="BD1" s="327" t="s">
        <v>170</v>
      </c>
      <c r="BE1" s="327"/>
      <c r="BF1" s="105" t="s">
        <v>188</v>
      </c>
      <c r="BG1" s="105" t="s">
        <v>184</v>
      </c>
    </row>
    <row r="2" spans="1:59" ht="13.2">
      <c r="A2" s="58">
        <v>19428</v>
      </c>
      <c r="B2" s="59">
        <v>0</v>
      </c>
      <c r="C2" s="81">
        <f>2020-D2</f>
        <v>55</v>
      </c>
      <c r="D2" s="14">
        <v>1965</v>
      </c>
      <c r="E2" s="55">
        <v>44131.514803240738</v>
      </c>
      <c r="F2" s="55">
        <v>44141.662951388891</v>
      </c>
      <c r="G2" s="66">
        <v>1</v>
      </c>
      <c r="H2" s="62">
        <v>3</v>
      </c>
      <c r="I2" s="8">
        <v>3</v>
      </c>
      <c r="J2" s="8">
        <v>2</v>
      </c>
      <c r="K2" s="8">
        <v>1</v>
      </c>
      <c r="L2" s="8">
        <v>1</v>
      </c>
      <c r="M2" s="8">
        <v>3</v>
      </c>
      <c r="N2" s="8">
        <v>1</v>
      </c>
      <c r="O2" s="8">
        <v>1</v>
      </c>
      <c r="P2" s="8">
        <v>2</v>
      </c>
      <c r="Q2" s="8">
        <v>1</v>
      </c>
      <c r="R2" s="8">
        <v>3</v>
      </c>
      <c r="S2" s="8">
        <v>3</v>
      </c>
      <c r="T2" s="8">
        <v>0</v>
      </c>
      <c r="U2" s="8">
        <v>1</v>
      </c>
      <c r="V2" s="8">
        <v>1</v>
      </c>
      <c r="W2" s="8">
        <v>3</v>
      </c>
      <c r="X2" s="8">
        <v>1</v>
      </c>
      <c r="Y2" s="8">
        <v>3</v>
      </c>
      <c r="Z2" s="8">
        <v>1</v>
      </c>
      <c r="AA2" s="8">
        <v>0</v>
      </c>
      <c r="AB2" s="16">
        <v>2</v>
      </c>
      <c r="AC2" s="301">
        <f t="shared" ref="AC2:AC52" si="0">SUM(I2:AB2)</f>
        <v>33</v>
      </c>
      <c r="AD2" s="33">
        <f>AVERAGE(AC:AC)</f>
        <v>26.998910675381264</v>
      </c>
      <c r="AE2" s="101">
        <f>_xlfn.STDEV.S(AC:AC)</f>
        <v>8.5207885587440959</v>
      </c>
      <c r="AF2" s="298">
        <v>3</v>
      </c>
      <c r="AG2" s="14">
        <v>2</v>
      </c>
      <c r="AH2" s="8">
        <v>2</v>
      </c>
      <c r="AI2" s="8">
        <v>2</v>
      </c>
      <c r="AJ2" s="8">
        <v>1</v>
      </c>
      <c r="AK2" s="8">
        <v>1</v>
      </c>
      <c r="AL2" s="8">
        <v>1</v>
      </c>
      <c r="AM2" s="8">
        <v>1</v>
      </c>
      <c r="AN2" s="8">
        <v>1</v>
      </c>
      <c r="AO2" s="8">
        <v>3</v>
      </c>
      <c r="AP2" s="8">
        <v>3</v>
      </c>
      <c r="AQ2" s="8">
        <v>0</v>
      </c>
      <c r="AR2" s="8">
        <v>0</v>
      </c>
      <c r="AS2" s="8">
        <v>1</v>
      </c>
      <c r="AT2" s="8">
        <v>3</v>
      </c>
      <c r="AU2" s="8">
        <v>1</v>
      </c>
      <c r="AV2" s="8">
        <v>3</v>
      </c>
      <c r="AW2" s="8">
        <v>1</v>
      </c>
      <c r="AX2" s="8">
        <v>0</v>
      </c>
      <c r="AY2" s="24">
        <v>1</v>
      </c>
      <c r="AZ2" s="103">
        <f t="shared" ref="AZ2:AZ52" si="1">SUM(AF2:AY2)</f>
        <v>30</v>
      </c>
      <c r="BA2" s="84">
        <f>AVERAGE(AZ:AZ)</f>
        <v>28.809731299927378</v>
      </c>
      <c r="BB2" s="92">
        <f>_xlfn.STDEV.S(AZ:AZ)</f>
        <v>8.1009205603241519</v>
      </c>
      <c r="BC2" s="82" t="s">
        <v>167</v>
      </c>
      <c r="BD2" s="330" t="s">
        <v>192</v>
      </c>
      <c r="BE2" s="331"/>
      <c r="BF2" s="91">
        <f>F2-E2</f>
        <v>10.148148148153268</v>
      </c>
      <c r="BG2" s="48" t="s">
        <v>189</v>
      </c>
    </row>
    <row r="3" spans="1:59" ht="13.2">
      <c r="A3" s="58">
        <v>19431</v>
      </c>
      <c r="B3" s="59">
        <v>0</v>
      </c>
      <c r="C3" s="59">
        <f t="shared" ref="C3:C52" si="2">2020-D3</f>
        <v>24</v>
      </c>
      <c r="D3" s="14">
        <v>1996</v>
      </c>
      <c r="E3" s="55">
        <v>44131.516574074078</v>
      </c>
      <c r="F3" s="55">
        <v>44140.524687500001</v>
      </c>
      <c r="G3" s="62">
        <v>11</v>
      </c>
      <c r="H3" s="62">
        <v>5</v>
      </c>
      <c r="I3" s="8">
        <v>2</v>
      </c>
      <c r="J3" s="8">
        <v>3</v>
      </c>
      <c r="K3" s="8">
        <v>1</v>
      </c>
      <c r="L3" s="8">
        <v>2</v>
      </c>
      <c r="M3" s="8">
        <v>1</v>
      </c>
      <c r="N3" s="8">
        <v>3</v>
      </c>
      <c r="O3" s="8">
        <v>0</v>
      </c>
      <c r="P3" s="8">
        <v>1</v>
      </c>
      <c r="Q3" s="8">
        <v>2</v>
      </c>
      <c r="R3" s="8">
        <v>1</v>
      </c>
      <c r="S3" s="8">
        <v>3</v>
      </c>
      <c r="T3" s="8">
        <v>2</v>
      </c>
      <c r="U3" s="8">
        <v>2</v>
      </c>
      <c r="V3" s="8">
        <v>1</v>
      </c>
      <c r="W3" s="8">
        <v>1</v>
      </c>
      <c r="X3" s="8">
        <v>1</v>
      </c>
      <c r="Y3" s="8">
        <v>1</v>
      </c>
      <c r="Z3" s="8">
        <v>2</v>
      </c>
      <c r="AA3" s="8">
        <v>2</v>
      </c>
      <c r="AB3" s="16">
        <v>1</v>
      </c>
      <c r="AC3" s="300">
        <f t="shared" si="0"/>
        <v>32</v>
      </c>
      <c r="AD3" s="100"/>
      <c r="AE3" s="25"/>
      <c r="AF3" s="298">
        <v>3</v>
      </c>
      <c r="AG3" s="14">
        <v>3</v>
      </c>
      <c r="AH3" s="8">
        <v>2</v>
      </c>
      <c r="AI3" s="8">
        <v>2</v>
      </c>
      <c r="AJ3" s="8">
        <v>1</v>
      </c>
      <c r="AK3" s="8">
        <v>3</v>
      </c>
      <c r="AL3" s="8">
        <v>0</v>
      </c>
      <c r="AM3" s="8">
        <v>1</v>
      </c>
      <c r="AN3" s="8">
        <v>2</v>
      </c>
      <c r="AO3" s="8">
        <v>1</v>
      </c>
      <c r="AP3" s="8">
        <v>3</v>
      </c>
      <c r="AQ3" s="8">
        <v>3</v>
      </c>
      <c r="AR3" s="8">
        <v>2</v>
      </c>
      <c r="AS3" s="8">
        <v>1</v>
      </c>
      <c r="AT3" s="8">
        <v>1</v>
      </c>
      <c r="AU3" s="8">
        <v>1</v>
      </c>
      <c r="AV3" s="8">
        <v>2</v>
      </c>
      <c r="AW3" s="8">
        <v>2</v>
      </c>
      <c r="AX3" s="8">
        <v>2</v>
      </c>
      <c r="AY3" s="24">
        <v>1</v>
      </c>
      <c r="AZ3" s="88">
        <f t="shared" si="1"/>
        <v>36</v>
      </c>
      <c r="BA3" s="104"/>
      <c r="BC3" s="90">
        <f>COUNTIF(B:B,B9)</f>
        <v>11</v>
      </c>
      <c r="BD3" s="83">
        <f>AVERAGE(D:D)</f>
        <v>1993.2352941176471</v>
      </c>
      <c r="BE3" s="39" t="s">
        <v>187</v>
      </c>
      <c r="BF3" s="89">
        <f t="shared" ref="BF3:BF52" si="3">F3-E3</f>
        <v>9.0081134259235114</v>
      </c>
      <c r="BG3" s="93">
        <f>MIN(BF:BF)</f>
        <v>7.0192129629649571</v>
      </c>
    </row>
    <row r="4" spans="1:59" ht="13.2">
      <c r="A4" s="58">
        <v>19452</v>
      </c>
      <c r="B4" s="59">
        <v>0</v>
      </c>
      <c r="C4" s="59">
        <f t="shared" si="2"/>
        <v>22</v>
      </c>
      <c r="D4" s="14">
        <v>1998</v>
      </c>
      <c r="E4" s="55">
        <v>44131.523645833331</v>
      </c>
      <c r="F4" s="55">
        <v>44139.581365740742</v>
      </c>
      <c r="G4" s="62">
        <v>5</v>
      </c>
      <c r="H4" s="62">
        <v>4</v>
      </c>
      <c r="I4" s="8">
        <v>2</v>
      </c>
      <c r="J4" s="8">
        <v>3</v>
      </c>
      <c r="K4" s="8">
        <v>2</v>
      </c>
      <c r="L4" s="8">
        <v>1</v>
      </c>
      <c r="M4" s="8">
        <v>3</v>
      </c>
      <c r="N4" s="8">
        <v>1</v>
      </c>
      <c r="O4" s="8">
        <v>1</v>
      </c>
      <c r="P4" s="8">
        <v>2</v>
      </c>
      <c r="Q4" s="8">
        <v>2</v>
      </c>
      <c r="R4" s="8">
        <v>2</v>
      </c>
      <c r="S4" s="8">
        <v>2</v>
      </c>
      <c r="T4" s="8">
        <v>1</v>
      </c>
      <c r="U4" s="8">
        <v>1</v>
      </c>
      <c r="V4" s="8">
        <v>2</v>
      </c>
      <c r="W4" s="8">
        <v>0</v>
      </c>
      <c r="X4" s="8">
        <v>2</v>
      </c>
      <c r="Y4" s="8">
        <v>3</v>
      </c>
      <c r="Z4" s="8">
        <v>2</v>
      </c>
      <c r="AA4" s="8">
        <v>2</v>
      </c>
      <c r="AB4" s="16">
        <v>1</v>
      </c>
      <c r="AC4" s="300">
        <f t="shared" si="0"/>
        <v>35</v>
      </c>
      <c r="AD4" s="100"/>
      <c r="AE4" s="25"/>
      <c r="AF4" s="298">
        <v>2</v>
      </c>
      <c r="AG4" s="14">
        <v>3</v>
      </c>
      <c r="AH4" s="8">
        <v>2</v>
      </c>
      <c r="AI4" s="8">
        <v>0</v>
      </c>
      <c r="AJ4" s="8">
        <v>1</v>
      </c>
      <c r="AK4" s="8">
        <v>1</v>
      </c>
      <c r="AL4" s="8">
        <v>1</v>
      </c>
      <c r="AM4" s="8">
        <v>1</v>
      </c>
      <c r="AN4" s="8">
        <v>2</v>
      </c>
      <c r="AO4" s="8">
        <v>2</v>
      </c>
      <c r="AP4" s="8">
        <v>2</v>
      </c>
      <c r="AQ4" s="8">
        <v>0</v>
      </c>
      <c r="AR4" s="8">
        <v>0</v>
      </c>
      <c r="AS4" s="8">
        <v>2</v>
      </c>
      <c r="AT4" s="8">
        <v>3</v>
      </c>
      <c r="AU4" s="8">
        <v>2</v>
      </c>
      <c r="AV4" s="8">
        <v>3</v>
      </c>
      <c r="AW4" s="8">
        <v>2</v>
      </c>
      <c r="AX4" s="8">
        <v>2</v>
      </c>
      <c r="AY4" s="24">
        <v>1</v>
      </c>
      <c r="AZ4" s="88">
        <f t="shared" si="1"/>
        <v>32</v>
      </c>
      <c r="BA4" s="104"/>
      <c r="BC4" s="12"/>
      <c r="BD4" s="332" t="s">
        <v>193</v>
      </c>
      <c r="BE4" s="332"/>
      <c r="BF4" s="89">
        <f t="shared" si="3"/>
        <v>8.057719907410501</v>
      </c>
      <c r="BG4" s="48" t="s">
        <v>190</v>
      </c>
    </row>
    <row r="5" spans="1:59" ht="13.2">
      <c r="A5" s="58">
        <v>19477</v>
      </c>
      <c r="B5" s="59">
        <v>0</v>
      </c>
      <c r="C5" s="59">
        <f t="shared" si="2"/>
        <v>22</v>
      </c>
      <c r="D5" s="14">
        <v>1998</v>
      </c>
      <c r="E5" s="55">
        <v>44131.527337962965</v>
      </c>
      <c r="F5" s="55">
        <v>44140.704756944448</v>
      </c>
      <c r="G5" s="62">
        <v>4</v>
      </c>
      <c r="H5" s="62">
        <v>2</v>
      </c>
      <c r="I5" s="8">
        <v>2</v>
      </c>
      <c r="J5" s="8">
        <v>0</v>
      </c>
      <c r="K5" s="8">
        <v>0</v>
      </c>
      <c r="L5" s="8">
        <v>3</v>
      </c>
      <c r="M5" s="8">
        <v>1</v>
      </c>
      <c r="N5" s="8">
        <v>3</v>
      </c>
      <c r="O5" s="8">
        <v>0</v>
      </c>
      <c r="P5" s="8">
        <v>0</v>
      </c>
      <c r="Q5" s="8">
        <v>1</v>
      </c>
      <c r="R5" s="8">
        <v>1</v>
      </c>
      <c r="S5" s="8">
        <v>1</v>
      </c>
      <c r="T5" s="8">
        <v>1</v>
      </c>
      <c r="U5" s="8">
        <v>2</v>
      </c>
      <c r="V5" s="8">
        <v>0</v>
      </c>
      <c r="W5" s="8">
        <v>1</v>
      </c>
      <c r="X5" s="8">
        <v>0</v>
      </c>
      <c r="Y5" s="8">
        <v>1</v>
      </c>
      <c r="Z5" s="8">
        <v>0</v>
      </c>
      <c r="AA5" s="8">
        <v>2</v>
      </c>
      <c r="AB5" s="16">
        <v>1</v>
      </c>
      <c r="AC5" s="300">
        <f t="shared" si="0"/>
        <v>20</v>
      </c>
      <c r="AD5" s="100"/>
      <c r="AE5" s="25"/>
      <c r="AF5" s="298">
        <v>2</v>
      </c>
      <c r="AG5" s="14">
        <v>1</v>
      </c>
      <c r="AH5" s="8">
        <v>0</v>
      </c>
      <c r="AI5" s="8">
        <v>3</v>
      </c>
      <c r="AJ5" s="8">
        <v>1</v>
      </c>
      <c r="AK5" s="8">
        <v>3</v>
      </c>
      <c r="AL5" s="8">
        <v>0</v>
      </c>
      <c r="AM5" s="8">
        <v>0</v>
      </c>
      <c r="AN5" s="8">
        <v>2</v>
      </c>
      <c r="AO5" s="8">
        <v>2</v>
      </c>
      <c r="AP5" s="8">
        <v>2</v>
      </c>
      <c r="AQ5" s="8">
        <v>0</v>
      </c>
      <c r="AR5" s="8">
        <v>1</v>
      </c>
      <c r="AS5" s="8">
        <v>1</v>
      </c>
      <c r="AT5" s="8">
        <v>3</v>
      </c>
      <c r="AU5" s="8">
        <v>1</v>
      </c>
      <c r="AV5" s="8">
        <v>2</v>
      </c>
      <c r="AW5" s="8">
        <v>1</v>
      </c>
      <c r="AX5" s="8">
        <v>2</v>
      </c>
      <c r="AY5" s="24">
        <v>1</v>
      </c>
      <c r="AZ5" s="88">
        <f t="shared" si="1"/>
        <v>28</v>
      </c>
      <c r="BA5" s="104"/>
      <c r="BC5" s="82" t="s">
        <v>168</v>
      </c>
      <c r="BD5" s="328">
        <f>AVERAGE(C:C)</f>
        <v>26.764705882352942</v>
      </c>
      <c r="BE5" s="328"/>
      <c r="BF5" s="89">
        <f t="shared" si="3"/>
        <v>9.177418981482333</v>
      </c>
      <c r="BG5" s="93">
        <f>MAX(BF:BF)</f>
        <v>17.110798611109203</v>
      </c>
    </row>
    <row r="6" spans="1:59" ht="13.2">
      <c r="A6" s="58">
        <v>19481</v>
      </c>
      <c r="B6" s="59">
        <v>0</v>
      </c>
      <c r="C6" s="59">
        <f t="shared" si="2"/>
        <v>21</v>
      </c>
      <c r="D6" s="14">
        <v>1999</v>
      </c>
      <c r="E6" s="55">
        <v>44131.529560185183</v>
      </c>
      <c r="F6" s="55">
        <v>44138.774710648147</v>
      </c>
      <c r="G6" s="62">
        <v>10</v>
      </c>
      <c r="H6" s="62">
        <v>12</v>
      </c>
      <c r="I6" s="8">
        <v>2</v>
      </c>
      <c r="J6" s="8">
        <v>1</v>
      </c>
      <c r="K6" s="8">
        <v>1</v>
      </c>
      <c r="L6" s="8">
        <v>1</v>
      </c>
      <c r="M6" s="8">
        <v>1</v>
      </c>
      <c r="N6" s="8">
        <v>2</v>
      </c>
      <c r="O6" s="8">
        <v>0</v>
      </c>
      <c r="P6" s="8">
        <v>1</v>
      </c>
      <c r="Q6" s="8">
        <v>1</v>
      </c>
      <c r="R6" s="8">
        <v>1</v>
      </c>
      <c r="S6" s="8">
        <v>2</v>
      </c>
      <c r="T6" s="8">
        <v>2</v>
      </c>
      <c r="U6" s="8">
        <v>2</v>
      </c>
      <c r="V6" s="8">
        <v>2</v>
      </c>
      <c r="W6" s="8">
        <v>2</v>
      </c>
      <c r="X6" s="8">
        <v>1</v>
      </c>
      <c r="Y6" s="8">
        <v>2</v>
      </c>
      <c r="Z6" s="8">
        <v>1</v>
      </c>
      <c r="AA6" s="8">
        <v>1</v>
      </c>
      <c r="AB6" s="16">
        <v>2</v>
      </c>
      <c r="AC6" s="300">
        <f t="shared" si="0"/>
        <v>28</v>
      </c>
      <c r="AD6" s="100"/>
      <c r="AE6" s="25"/>
      <c r="AF6" s="298">
        <v>2</v>
      </c>
      <c r="AG6" s="14">
        <v>1</v>
      </c>
      <c r="AH6" s="8">
        <v>1</v>
      </c>
      <c r="AI6" s="8">
        <v>1</v>
      </c>
      <c r="AJ6" s="8">
        <v>1</v>
      </c>
      <c r="AK6" s="8">
        <v>2</v>
      </c>
      <c r="AL6" s="8">
        <v>0</v>
      </c>
      <c r="AM6" s="8">
        <v>1</v>
      </c>
      <c r="AN6" s="8">
        <v>1</v>
      </c>
      <c r="AO6" s="8">
        <v>1</v>
      </c>
      <c r="AP6" s="8">
        <v>2</v>
      </c>
      <c r="AQ6" s="8">
        <v>2</v>
      </c>
      <c r="AR6" s="8">
        <v>1</v>
      </c>
      <c r="AS6" s="8">
        <v>2</v>
      </c>
      <c r="AT6" s="8">
        <v>2</v>
      </c>
      <c r="AU6" s="8">
        <v>1</v>
      </c>
      <c r="AV6" s="8">
        <v>2</v>
      </c>
      <c r="AW6" s="8">
        <v>1</v>
      </c>
      <c r="AX6" s="8">
        <v>1</v>
      </c>
      <c r="AY6" s="24">
        <v>2</v>
      </c>
      <c r="AZ6" s="88">
        <f t="shared" si="1"/>
        <v>27</v>
      </c>
      <c r="BA6" s="104"/>
      <c r="BC6" s="90">
        <f>COUNTIF(B:B,B2)</f>
        <v>40</v>
      </c>
      <c r="BD6" s="329" t="s">
        <v>180</v>
      </c>
      <c r="BE6" s="329"/>
      <c r="BF6" s="89">
        <f t="shared" si="3"/>
        <v>7.245150462964375</v>
      </c>
      <c r="BG6" s="48" t="s">
        <v>191</v>
      </c>
    </row>
    <row r="7" spans="1:59" ht="13.2">
      <c r="A7" s="58">
        <v>19419</v>
      </c>
      <c r="B7" s="59">
        <v>0</v>
      </c>
      <c r="C7" s="59">
        <f t="shared" si="2"/>
        <v>21</v>
      </c>
      <c r="D7" s="14">
        <v>1999</v>
      </c>
      <c r="E7" s="55">
        <v>44131.531087962961</v>
      </c>
      <c r="F7" s="55">
        <v>44144.521678240744</v>
      </c>
      <c r="G7" s="62">
        <v>4</v>
      </c>
      <c r="H7" s="62">
        <v>5.5</v>
      </c>
      <c r="I7" s="8">
        <v>3</v>
      </c>
      <c r="J7" s="8">
        <v>2</v>
      </c>
      <c r="K7" s="8">
        <v>1</v>
      </c>
      <c r="L7" s="8">
        <v>3</v>
      </c>
      <c r="M7" s="8">
        <v>1</v>
      </c>
      <c r="N7" s="8">
        <v>2</v>
      </c>
      <c r="O7" s="8">
        <v>0</v>
      </c>
      <c r="P7" s="8">
        <v>0</v>
      </c>
      <c r="Q7" s="8">
        <v>1</v>
      </c>
      <c r="R7" s="8">
        <v>0</v>
      </c>
      <c r="S7" s="8">
        <v>1</v>
      </c>
      <c r="T7" s="8">
        <v>2</v>
      </c>
      <c r="U7" s="8">
        <v>2</v>
      </c>
      <c r="V7" s="8">
        <v>0</v>
      </c>
      <c r="W7" s="8">
        <v>2</v>
      </c>
      <c r="X7" s="8">
        <v>1</v>
      </c>
      <c r="Y7" s="8">
        <v>1</v>
      </c>
      <c r="Z7" s="16">
        <v>2</v>
      </c>
      <c r="AA7" s="14">
        <v>0</v>
      </c>
      <c r="AB7" s="16">
        <v>3</v>
      </c>
      <c r="AC7" s="300">
        <f t="shared" si="0"/>
        <v>27</v>
      </c>
      <c r="AD7" s="100"/>
      <c r="AE7" s="25"/>
      <c r="AF7" s="298">
        <v>3</v>
      </c>
      <c r="AG7" s="14">
        <v>2</v>
      </c>
      <c r="AH7" s="8">
        <v>1</v>
      </c>
      <c r="AI7" s="8">
        <v>3</v>
      </c>
      <c r="AJ7" s="8">
        <v>1</v>
      </c>
      <c r="AK7" s="8">
        <v>3</v>
      </c>
      <c r="AL7" s="8">
        <v>1</v>
      </c>
      <c r="AM7" s="8">
        <v>1</v>
      </c>
      <c r="AN7" s="8">
        <v>1</v>
      </c>
      <c r="AO7" s="8">
        <v>1</v>
      </c>
      <c r="AP7" s="8">
        <v>1</v>
      </c>
      <c r="AQ7" s="8">
        <v>2</v>
      </c>
      <c r="AR7" s="8">
        <v>2</v>
      </c>
      <c r="AS7" s="8">
        <v>0</v>
      </c>
      <c r="AT7" s="8">
        <v>2</v>
      </c>
      <c r="AU7" s="8">
        <v>0</v>
      </c>
      <c r="AV7" s="8">
        <v>1</v>
      </c>
      <c r="AW7" s="8">
        <v>2</v>
      </c>
      <c r="AX7" s="8">
        <v>0</v>
      </c>
      <c r="AY7" s="24">
        <v>2</v>
      </c>
      <c r="AZ7" s="88">
        <f t="shared" si="1"/>
        <v>29</v>
      </c>
      <c r="BA7" s="104"/>
      <c r="BD7" s="53">
        <f>MIN(D:D)</f>
        <v>1955</v>
      </c>
      <c r="BE7" s="48" t="s">
        <v>182</v>
      </c>
      <c r="BF7" s="89">
        <f t="shared" si="3"/>
        <v>12.990590277782758</v>
      </c>
      <c r="BG7" s="93">
        <f>MEDIAN(BF:BF)</f>
        <v>9.041574074071832</v>
      </c>
    </row>
    <row r="8" spans="1:59" ht="13.2">
      <c r="A8" s="58">
        <v>19412</v>
      </c>
      <c r="B8" s="59">
        <v>0</v>
      </c>
      <c r="C8" s="59">
        <f t="shared" si="2"/>
        <v>22</v>
      </c>
      <c r="D8" s="14">
        <v>1998</v>
      </c>
      <c r="E8" s="55">
        <v>44131.535451388889</v>
      </c>
      <c r="F8" s="55">
        <v>44140.52685185185</v>
      </c>
      <c r="G8" s="62">
        <v>8</v>
      </c>
      <c r="H8" s="62">
        <v>7</v>
      </c>
      <c r="I8" s="8">
        <v>3</v>
      </c>
      <c r="J8" s="8">
        <v>2</v>
      </c>
      <c r="K8" s="8">
        <v>1</v>
      </c>
      <c r="L8" s="8">
        <v>3</v>
      </c>
      <c r="M8" s="8">
        <v>1</v>
      </c>
      <c r="N8" s="8">
        <v>3</v>
      </c>
      <c r="O8" s="8">
        <v>1</v>
      </c>
      <c r="P8" s="8">
        <v>0</v>
      </c>
      <c r="Q8" s="8">
        <v>2</v>
      </c>
      <c r="R8" s="8">
        <v>3</v>
      </c>
      <c r="S8" s="8">
        <v>3</v>
      </c>
      <c r="T8" s="8">
        <v>2</v>
      </c>
      <c r="U8" s="8">
        <v>2</v>
      </c>
      <c r="V8" s="8">
        <v>2</v>
      </c>
      <c r="W8" s="8">
        <v>2</v>
      </c>
      <c r="X8" s="8">
        <v>3</v>
      </c>
      <c r="Y8" s="8">
        <v>2</v>
      </c>
      <c r="Z8" s="26">
        <v>3</v>
      </c>
      <c r="AA8" s="8">
        <v>3</v>
      </c>
      <c r="AB8" s="16">
        <v>3</v>
      </c>
      <c r="AC8" s="300">
        <f t="shared" si="0"/>
        <v>44</v>
      </c>
      <c r="AD8" s="100"/>
      <c r="AE8" s="25"/>
      <c r="AF8" s="298">
        <v>3</v>
      </c>
      <c r="AG8" s="14">
        <v>3</v>
      </c>
      <c r="AH8" s="8">
        <v>1</v>
      </c>
      <c r="AI8" s="8">
        <v>2</v>
      </c>
      <c r="AJ8" s="8">
        <v>2</v>
      </c>
      <c r="AK8" s="8">
        <v>3</v>
      </c>
      <c r="AL8" s="8">
        <v>0</v>
      </c>
      <c r="AM8" s="8">
        <v>0</v>
      </c>
      <c r="AN8" s="8">
        <v>2</v>
      </c>
      <c r="AO8" s="8">
        <v>2</v>
      </c>
      <c r="AP8" s="8">
        <v>3</v>
      </c>
      <c r="AQ8" s="8">
        <v>1</v>
      </c>
      <c r="AR8" s="8">
        <v>2</v>
      </c>
      <c r="AS8" s="8">
        <v>2</v>
      </c>
      <c r="AT8" s="8">
        <v>2</v>
      </c>
      <c r="AU8" s="8">
        <v>3</v>
      </c>
      <c r="AV8" s="8">
        <v>2</v>
      </c>
      <c r="AW8" s="8">
        <v>2</v>
      </c>
      <c r="AX8" s="8">
        <v>3</v>
      </c>
      <c r="AY8" s="24">
        <v>3</v>
      </c>
      <c r="AZ8" s="88">
        <f t="shared" si="1"/>
        <v>41</v>
      </c>
      <c r="BA8" s="104"/>
      <c r="BD8" s="329" t="s">
        <v>181</v>
      </c>
      <c r="BE8" s="329"/>
      <c r="BF8" s="89">
        <f t="shared" si="3"/>
        <v>8.9914004629608826</v>
      </c>
    </row>
    <row r="9" spans="1:59" ht="13.2">
      <c r="A9" s="58">
        <v>19517</v>
      </c>
      <c r="B9" s="59">
        <v>1</v>
      </c>
      <c r="C9" s="59">
        <f t="shared" si="2"/>
        <v>23</v>
      </c>
      <c r="D9" s="14">
        <v>1997</v>
      </c>
      <c r="E9" s="55">
        <v>44131.546666666669</v>
      </c>
      <c r="F9" s="55">
        <v>44139.506597222222</v>
      </c>
      <c r="G9" s="62">
        <v>4</v>
      </c>
      <c r="H9" s="66">
        <v>5</v>
      </c>
      <c r="I9" s="8">
        <v>2</v>
      </c>
      <c r="J9" s="8">
        <v>0</v>
      </c>
      <c r="K9" s="8">
        <v>0</v>
      </c>
      <c r="L9" s="8">
        <v>2</v>
      </c>
      <c r="M9" s="8">
        <v>2</v>
      </c>
      <c r="N9" s="8">
        <v>2</v>
      </c>
      <c r="O9" s="8">
        <v>2</v>
      </c>
      <c r="P9" s="8">
        <v>1</v>
      </c>
      <c r="Q9" s="8">
        <v>2</v>
      </c>
      <c r="R9" s="8">
        <v>3</v>
      </c>
      <c r="S9" s="8">
        <v>1</v>
      </c>
      <c r="T9" s="16">
        <v>3</v>
      </c>
      <c r="U9" s="14">
        <v>2</v>
      </c>
      <c r="V9" s="8">
        <v>1</v>
      </c>
      <c r="W9" s="8">
        <v>3</v>
      </c>
      <c r="X9" s="8">
        <v>1</v>
      </c>
      <c r="Y9" s="8">
        <v>1</v>
      </c>
      <c r="Z9" s="6">
        <v>1</v>
      </c>
      <c r="AA9" s="8">
        <v>1</v>
      </c>
      <c r="AB9" s="16">
        <v>0</v>
      </c>
      <c r="AC9" s="300">
        <f t="shared" si="0"/>
        <v>30</v>
      </c>
      <c r="AD9" s="100"/>
      <c r="AE9" s="25"/>
      <c r="AF9" s="298">
        <v>2</v>
      </c>
      <c r="AG9" s="14">
        <v>0</v>
      </c>
      <c r="AH9" s="8">
        <v>0</v>
      </c>
      <c r="AI9" s="8">
        <v>2</v>
      </c>
      <c r="AJ9" s="8">
        <v>1</v>
      </c>
      <c r="AK9" s="8">
        <v>2</v>
      </c>
      <c r="AL9" s="8">
        <v>2</v>
      </c>
      <c r="AM9" s="8">
        <v>2</v>
      </c>
      <c r="AN9" s="8">
        <v>1</v>
      </c>
      <c r="AO9" s="8">
        <v>3</v>
      </c>
      <c r="AP9" s="8">
        <v>1</v>
      </c>
      <c r="AQ9" s="8">
        <v>3</v>
      </c>
      <c r="AR9" s="8">
        <v>1</v>
      </c>
      <c r="AS9" s="8">
        <v>1</v>
      </c>
      <c r="AT9" s="8">
        <v>3</v>
      </c>
      <c r="AU9" s="8">
        <v>1</v>
      </c>
      <c r="AV9" s="8">
        <v>2</v>
      </c>
      <c r="AW9" s="8">
        <v>1</v>
      </c>
      <c r="AX9" s="8">
        <v>0</v>
      </c>
      <c r="AY9" s="24">
        <v>0</v>
      </c>
      <c r="AZ9" s="88">
        <f t="shared" si="1"/>
        <v>28</v>
      </c>
      <c r="BA9" s="104"/>
      <c r="BD9" s="53">
        <f>MAX(D:D)</f>
        <v>2006</v>
      </c>
      <c r="BE9" s="48" t="s">
        <v>183</v>
      </c>
      <c r="BF9" s="89">
        <f t="shared" si="3"/>
        <v>7.9599305555530009</v>
      </c>
    </row>
    <row r="10" spans="1:59" ht="13.2">
      <c r="A10" s="58">
        <v>19502</v>
      </c>
      <c r="B10" s="59">
        <v>0</v>
      </c>
      <c r="C10" s="59">
        <f t="shared" si="2"/>
        <v>20</v>
      </c>
      <c r="D10" s="14">
        <v>2000</v>
      </c>
      <c r="E10" s="55">
        <v>44131.556064814817</v>
      </c>
      <c r="F10" s="55">
        <v>44138.642777777779</v>
      </c>
      <c r="G10" s="66">
        <v>4</v>
      </c>
      <c r="H10" s="66">
        <v>5</v>
      </c>
      <c r="I10" s="8">
        <v>2</v>
      </c>
      <c r="J10" s="8">
        <v>1</v>
      </c>
      <c r="K10" s="8">
        <v>2</v>
      </c>
      <c r="L10" s="8">
        <v>2</v>
      </c>
      <c r="M10" s="8">
        <v>3</v>
      </c>
      <c r="N10" s="8">
        <v>2</v>
      </c>
      <c r="O10" s="8">
        <v>0</v>
      </c>
      <c r="P10" s="8">
        <v>0</v>
      </c>
      <c r="Q10" s="8">
        <v>2</v>
      </c>
      <c r="R10" s="8">
        <v>2</v>
      </c>
      <c r="S10" s="8">
        <v>1</v>
      </c>
      <c r="T10" s="8">
        <v>2</v>
      </c>
      <c r="U10" s="8">
        <v>2</v>
      </c>
      <c r="V10" s="8">
        <v>1</v>
      </c>
      <c r="W10" s="8">
        <v>1</v>
      </c>
      <c r="X10" s="8">
        <v>1</v>
      </c>
      <c r="Y10" s="8">
        <v>1</v>
      </c>
      <c r="Z10" s="8">
        <v>2</v>
      </c>
      <c r="AA10" s="8">
        <v>2</v>
      </c>
      <c r="AB10" s="16">
        <v>2</v>
      </c>
      <c r="AC10" s="300">
        <f t="shared" si="0"/>
        <v>31</v>
      </c>
      <c r="AD10" s="100"/>
      <c r="AE10" s="25"/>
      <c r="AF10" s="298">
        <v>2</v>
      </c>
      <c r="AG10" s="14">
        <v>1</v>
      </c>
      <c r="AH10" s="8">
        <v>1</v>
      </c>
      <c r="AI10" s="8">
        <v>2</v>
      </c>
      <c r="AJ10" s="8">
        <v>0</v>
      </c>
      <c r="AK10" s="8">
        <v>2</v>
      </c>
      <c r="AL10" s="8">
        <v>1</v>
      </c>
      <c r="AM10" s="8">
        <v>0</v>
      </c>
      <c r="AN10" s="8">
        <v>2</v>
      </c>
      <c r="AO10" s="8">
        <v>2</v>
      </c>
      <c r="AP10" s="8">
        <v>1</v>
      </c>
      <c r="AQ10" s="8">
        <v>2</v>
      </c>
      <c r="AR10" s="8">
        <v>2</v>
      </c>
      <c r="AS10" s="8">
        <v>1</v>
      </c>
      <c r="AT10" s="8">
        <v>1</v>
      </c>
      <c r="AU10" s="8">
        <v>2</v>
      </c>
      <c r="AV10" s="8">
        <v>1</v>
      </c>
      <c r="AW10" s="8">
        <v>2</v>
      </c>
      <c r="AX10" s="8">
        <v>2</v>
      </c>
      <c r="AY10" s="24">
        <v>1</v>
      </c>
      <c r="AZ10" s="88">
        <f t="shared" si="1"/>
        <v>28</v>
      </c>
      <c r="BA10" s="104"/>
      <c r="BF10" s="89">
        <f t="shared" si="3"/>
        <v>7.0867129629623378</v>
      </c>
    </row>
    <row r="11" spans="1:59" ht="13.2">
      <c r="A11" s="58">
        <v>19532</v>
      </c>
      <c r="B11" s="59">
        <v>0</v>
      </c>
      <c r="C11" s="59">
        <f t="shared" si="2"/>
        <v>20</v>
      </c>
      <c r="D11" s="14">
        <v>2000</v>
      </c>
      <c r="E11" s="55">
        <v>44131.556620370371</v>
      </c>
      <c r="F11" s="55">
        <v>44144.694039351853</v>
      </c>
      <c r="G11" s="62">
        <v>3</v>
      </c>
      <c r="H11" s="62">
        <v>1.5</v>
      </c>
      <c r="I11" s="8">
        <v>1</v>
      </c>
      <c r="J11" s="8">
        <v>0</v>
      </c>
      <c r="K11" s="8">
        <v>0</v>
      </c>
      <c r="L11" s="8">
        <v>1</v>
      </c>
      <c r="M11" s="8">
        <v>1</v>
      </c>
      <c r="N11" s="8">
        <v>1</v>
      </c>
      <c r="O11" s="8">
        <v>0</v>
      </c>
      <c r="P11" s="8">
        <v>2</v>
      </c>
      <c r="Q11" s="8">
        <v>0</v>
      </c>
      <c r="R11" s="8">
        <v>1</v>
      </c>
      <c r="S11" s="8">
        <v>0</v>
      </c>
      <c r="T11" s="8">
        <v>1</v>
      </c>
      <c r="U11" s="8">
        <v>1</v>
      </c>
      <c r="V11" s="8">
        <v>2</v>
      </c>
      <c r="W11" s="8">
        <v>1</v>
      </c>
      <c r="X11" s="8">
        <v>2</v>
      </c>
      <c r="Y11" s="8">
        <v>0</v>
      </c>
      <c r="Z11" s="8">
        <v>1</v>
      </c>
      <c r="AA11" s="8">
        <v>2</v>
      </c>
      <c r="AB11" s="16">
        <v>1</v>
      </c>
      <c r="AC11" s="300">
        <f t="shared" si="0"/>
        <v>18</v>
      </c>
      <c r="AD11" s="100"/>
      <c r="AE11" s="25"/>
      <c r="AF11" s="298">
        <v>1</v>
      </c>
      <c r="AG11" s="14">
        <v>0</v>
      </c>
      <c r="AH11" s="8">
        <v>3</v>
      </c>
      <c r="AI11" s="8">
        <v>1</v>
      </c>
      <c r="AJ11" s="8">
        <v>2</v>
      </c>
      <c r="AK11" s="8">
        <v>1</v>
      </c>
      <c r="AL11" s="8">
        <v>0</v>
      </c>
      <c r="AM11" s="8">
        <v>1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2</v>
      </c>
      <c r="AT11" s="8">
        <v>2</v>
      </c>
      <c r="AU11" s="8">
        <v>1</v>
      </c>
      <c r="AV11" s="8">
        <v>0</v>
      </c>
      <c r="AW11" s="8">
        <v>0</v>
      </c>
      <c r="AX11" s="8">
        <v>2</v>
      </c>
      <c r="AY11" s="24">
        <v>1</v>
      </c>
      <c r="AZ11" s="88">
        <f t="shared" si="1"/>
        <v>17</v>
      </c>
      <c r="BA11" s="104"/>
      <c r="BF11" s="89">
        <f t="shared" si="3"/>
        <v>13.13741898148146</v>
      </c>
    </row>
    <row r="12" spans="1:59" ht="13.2">
      <c r="A12" s="58">
        <v>19521</v>
      </c>
      <c r="B12" s="59">
        <v>1</v>
      </c>
      <c r="C12" s="59">
        <f t="shared" si="2"/>
        <v>22</v>
      </c>
      <c r="D12" s="14">
        <v>1998</v>
      </c>
      <c r="E12" s="55">
        <v>44131.565046296295</v>
      </c>
      <c r="F12" s="55">
        <v>44138.599699074075</v>
      </c>
      <c r="G12" s="62">
        <v>4</v>
      </c>
      <c r="H12" s="62">
        <v>4</v>
      </c>
      <c r="I12" s="8">
        <v>2</v>
      </c>
      <c r="J12" s="8">
        <v>2</v>
      </c>
      <c r="K12" s="8">
        <v>1</v>
      </c>
      <c r="L12" s="8">
        <v>1</v>
      </c>
      <c r="M12" s="8">
        <v>1</v>
      </c>
      <c r="N12" s="8">
        <v>3</v>
      </c>
      <c r="O12" s="8">
        <v>1</v>
      </c>
      <c r="P12" s="8">
        <v>0</v>
      </c>
      <c r="Q12" s="8">
        <v>3</v>
      </c>
      <c r="R12" s="8">
        <v>2</v>
      </c>
      <c r="S12" s="8">
        <v>3</v>
      </c>
      <c r="T12" s="8">
        <v>2</v>
      </c>
      <c r="U12" s="8">
        <v>2</v>
      </c>
      <c r="V12" s="8">
        <v>3</v>
      </c>
      <c r="W12" s="8">
        <v>2</v>
      </c>
      <c r="X12" s="8">
        <v>3</v>
      </c>
      <c r="Y12" s="8">
        <v>3</v>
      </c>
      <c r="Z12" s="8">
        <v>2</v>
      </c>
      <c r="AA12" s="8">
        <v>3</v>
      </c>
      <c r="AB12" s="16">
        <v>1</v>
      </c>
      <c r="AC12" s="300">
        <f t="shared" si="0"/>
        <v>40</v>
      </c>
      <c r="AD12" s="100"/>
      <c r="AE12" s="25"/>
      <c r="AF12" s="298">
        <v>2</v>
      </c>
      <c r="AG12" s="14">
        <v>2</v>
      </c>
      <c r="AH12" s="8">
        <v>1</v>
      </c>
      <c r="AI12" s="8">
        <v>2</v>
      </c>
      <c r="AJ12" s="8">
        <v>1</v>
      </c>
      <c r="AK12" s="8">
        <v>3</v>
      </c>
      <c r="AL12" s="8">
        <v>1</v>
      </c>
      <c r="AM12" s="8">
        <v>0</v>
      </c>
      <c r="AN12" s="8">
        <v>3</v>
      </c>
      <c r="AO12" s="8">
        <v>2</v>
      </c>
      <c r="AP12" s="8">
        <v>3</v>
      </c>
      <c r="AQ12" s="8">
        <v>1</v>
      </c>
      <c r="AR12" s="8">
        <v>2</v>
      </c>
      <c r="AS12" s="8">
        <v>3</v>
      </c>
      <c r="AT12" s="8">
        <v>2</v>
      </c>
      <c r="AU12" s="8">
        <v>3</v>
      </c>
      <c r="AV12" s="8">
        <v>3</v>
      </c>
      <c r="AW12" s="8">
        <v>3</v>
      </c>
      <c r="AX12" s="8">
        <v>3</v>
      </c>
      <c r="AY12" s="24">
        <v>1</v>
      </c>
      <c r="AZ12" s="88">
        <f t="shared" si="1"/>
        <v>41</v>
      </c>
      <c r="BA12" s="104"/>
      <c r="BF12" s="89">
        <f t="shared" si="3"/>
        <v>7.0346527777801384</v>
      </c>
    </row>
    <row r="13" spans="1:59" ht="13.2">
      <c r="A13" s="58">
        <v>19529</v>
      </c>
      <c r="B13" s="59">
        <v>0</v>
      </c>
      <c r="C13" s="59">
        <f t="shared" si="2"/>
        <v>21</v>
      </c>
      <c r="D13" s="14">
        <v>1999</v>
      </c>
      <c r="E13" s="55">
        <v>44131.572210648148</v>
      </c>
      <c r="F13" s="55">
        <v>44144.589016203703</v>
      </c>
      <c r="G13" s="62">
        <v>4</v>
      </c>
      <c r="H13" s="62">
        <v>6</v>
      </c>
      <c r="I13" s="8">
        <v>2</v>
      </c>
      <c r="J13" s="8">
        <v>1</v>
      </c>
      <c r="K13" s="8">
        <v>1</v>
      </c>
      <c r="L13" s="8">
        <v>2</v>
      </c>
      <c r="M13" s="8">
        <v>1</v>
      </c>
      <c r="N13" s="8">
        <v>2</v>
      </c>
      <c r="O13" s="8">
        <v>1</v>
      </c>
      <c r="P13" s="8">
        <v>2</v>
      </c>
      <c r="Q13" s="8">
        <v>1</v>
      </c>
      <c r="R13" s="8">
        <v>0</v>
      </c>
      <c r="S13" s="8">
        <v>1</v>
      </c>
      <c r="T13" s="8">
        <v>2</v>
      </c>
      <c r="U13" s="8">
        <v>2</v>
      </c>
      <c r="V13" s="8">
        <v>0</v>
      </c>
      <c r="W13" s="8">
        <v>2</v>
      </c>
      <c r="X13" s="8">
        <v>0</v>
      </c>
      <c r="Y13" s="8">
        <v>1</v>
      </c>
      <c r="Z13" s="8">
        <v>1</v>
      </c>
      <c r="AA13" s="8">
        <v>0</v>
      </c>
      <c r="AB13" s="16">
        <v>3</v>
      </c>
      <c r="AC13" s="300">
        <f t="shared" si="0"/>
        <v>25</v>
      </c>
      <c r="AD13" s="100"/>
      <c r="AE13" s="25"/>
      <c r="AF13" s="298">
        <v>3</v>
      </c>
      <c r="AG13" s="14">
        <v>1</v>
      </c>
      <c r="AH13" s="8">
        <v>0</v>
      </c>
      <c r="AI13" s="8">
        <v>2</v>
      </c>
      <c r="AJ13" s="8">
        <v>1</v>
      </c>
      <c r="AK13" s="8">
        <v>2</v>
      </c>
      <c r="AL13" s="8">
        <v>0</v>
      </c>
      <c r="AM13" s="8">
        <v>3</v>
      </c>
      <c r="AN13" s="8">
        <v>1</v>
      </c>
      <c r="AO13" s="8">
        <v>1</v>
      </c>
      <c r="AP13" s="8">
        <v>1</v>
      </c>
      <c r="AQ13" s="8">
        <v>2</v>
      </c>
      <c r="AR13" s="8">
        <v>1</v>
      </c>
      <c r="AS13" s="8">
        <v>0</v>
      </c>
      <c r="AT13" s="8">
        <v>3</v>
      </c>
      <c r="AU13" s="8">
        <v>0</v>
      </c>
      <c r="AV13" s="8">
        <v>2</v>
      </c>
      <c r="AW13" s="8">
        <v>0</v>
      </c>
      <c r="AX13" s="8">
        <v>0</v>
      </c>
      <c r="AY13" s="24">
        <v>2</v>
      </c>
      <c r="AZ13" s="88">
        <f t="shared" si="1"/>
        <v>25</v>
      </c>
      <c r="BA13" s="104"/>
      <c r="BF13" s="89">
        <f t="shared" si="3"/>
        <v>13.016805555555038</v>
      </c>
    </row>
    <row r="14" spans="1:59" ht="13.2">
      <c r="A14" s="58">
        <v>19366</v>
      </c>
      <c r="B14" s="59">
        <v>0</v>
      </c>
      <c r="C14" s="59">
        <f t="shared" si="2"/>
        <v>21</v>
      </c>
      <c r="D14" s="14">
        <v>1999</v>
      </c>
      <c r="E14" s="55">
        <v>44131.583402777775</v>
      </c>
      <c r="F14" s="55">
        <v>44139.672858796293</v>
      </c>
      <c r="G14" s="62">
        <v>5</v>
      </c>
      <c r="H14" s="62">
        <v>6</v>
      </c>
      <c r="I14" s="8">
        <v>2</v>
      </c>
      <c r="J14" s="8">
        <v>1</v>
      </c>
      <c r="K14" s="8">
        <v>1</v>
      </c>
      <c r="L14" s="8">
        <v>2</v>
      </c>
      <c r="M14" s="8">
        <v>0</v>
      </c>
      <c r="N14" s="8">
        <v>2</v>
      </c>
      <c r="O14" s="8">
        <v>1</v>
      </c>
      <c r="P14" s="8">
        <v>1</v>
      </c>
      <c r="Q14" s="8">
        <v>1</v>
      </c>
      <c r="R14" s="8">
        <v>2</v>
      </c>
      <c r="S14" s="8">
        <v>2</v>
      </c>
      <c r="T14" s="8">
        <v>2</v>
      </c>
      <c r="U14" s="8">
        <v>2</v>
      </c>
      <c r="V14" s="8">
        <v>0</v>
      </c>
      <c r="W14" s="8">
        <v>2</v>
      </c>
      <c r="X14" s="8">
        <v>1</v>
      </c>
      <c r="Y14" s="8">
        <v>2</v>
      </c>
      <c r="Z14" s="8">
        <v>0</v>
      </c>
      <c r="AA14" s="8">
        <v>0</v>
      </c>
      <c r="AB14" s="16">
        <v>1</v>
      </c>
      <c r="AC14" s="300">
        <f t="shared" si="0"/>
        <v>25</v>
      </c>
      <c r="AD14" s="100"/>
      <c r="AE14" s="25"/>
      <c r="AF14" s="298">
        <v>2</v>
      </c>
      <c r="AG14" s="14">
        <v>1</v>
      </c>
      <c r="AH14" s="8">
        <v>2</v>
      </c>
      <c r="AI14" s="8">
        <v>2</v>
      </c>
      <c r="AJ14" s="8">
        <v>0</v>
      </c>
      <c r="AK14" s="8">
        <v>2</v>
      </c>
      <c r="AL14" s="8">
        <v>1</v>
      </c>
      <c r="AM14" s="8">
        <v>1</v>
      </c>
      <c r="AN14" s="8">
        <v>0</v>
      </c>
      <c r="AO14" s="8">
        <v>1</v>
      </c>
      <c r="AP14" s="8">
        <v>1</v>
      </c>
      <c r="AQ14" s="8">
        <v>0</v>
      </c>
      <c r="AR14" s="8">
        <v>2</v>
      </c>
      <c r="AS14" s="8">
        <v>1</v>
      </c>
      <c r="AT14" s="8">
        <v>2</v>
      </c>
      <c r="AU14" s="8">
        <v>0</v>
      </c>
      <c r="AV14" s="8">
        <v>1</v>
      </c>
      <c r="AW14" s="8">
        <v>1</v>
      </c>
      <c r="AX14" s="8">
        <v>0</v>
      </c>
      <c r="AY14" s="24">
        <v>2</v>
      </c>
      <c r="AZ14" s="88">
        <f t="shared" si="1"/>
        <v>22</v>
      </c>
      <c r="BA14" s="104"/>
      <c r="BF14" s="89">
        <f t="shared" si="3"/>
        <v>8.0894560185188311</v>
      </c>
    </row>
    <row r="15" spans="1:59" ht="13.2">
      <c r="A15" s="58">
        <v>19830</v>
      </c>
      <c r="B15" s="59">
        <v>0</v>
      </c>
      <c r="C15" s="59">
        <f t="shared" si="2"/>
        <v>22</v>
      </c>
      <c r="D15" s="14">
        <v>1998</v>
      </c>
      <c r="E15" s="55">
        <v>44131.677685185183</v>
      </c>
      <c r="F15" s="55">
        <v>44140.896886574075</v>
      </c>
      <c r="G15" s="66">
        <v>2</v>
      </c>
      <c r="H15" s="62">
        <v>4</v>
      </c>
      <c r="I15" s="8">
        <v>3</v>
      </c>
      <c r="J15" s="8">
        <v>3</v>
      </c>
      <c r="K15" s="8">
        <v>1</v>
      </c>
      <c r="L15" s="8">
        <v>2</v>
      </c>
      <c r="M15" s="8">
        <v>1</v>
      </c>
      <c r="N15" s="8">
        <v>3</v>
      </c>
      <c r="O15" s="8">
        <v>0</v>
      </c>
      <c r="P15" s="8">
        <v>0</v>
      </c>
      <c r="Q15" s="8">
        <v>2</v>
      </c>
      <c r="R15" s="8">
        <v>2</v>
      </c>
      <c r="S15" s="8">
        <v>3</v>
      </c>
      <c r="T15" s="8">
        <v>2</v>
      </c>
      <c r="U15" s="8">
        <v>2</v>
      </c>
      <c r="V15" s="8">
        <v>3</v>
      </c>
      <c r="W15" s="8">
        <v>0</v>
      </c>
      <c r="X15" s="8">
        <v>3</v>
      </c>
      <c r="Y15" s="8">
        <v>1</v>
      </c>
      <c r="Z15" s="8">
        <v>0</v>
      </c>
      <c r="AA15" s="8">
        <v>1</v>
      </c>
      <c r="AB15" s="16">
        <v>2</v>
      </c>
      <c r="AC15" s="300">
        <f t="shared" si="0"/>
        <v>34</v>
      </c>
      <c r="AD15" s="100"/>
      <c r="AE15" s="25"/>
      <c r="AF15" s="298">
        <v>3</v>
      </c>
      <c r="AG15" s="14">
        <v>2</v>
      </c>
      <c r="AH15" s="8">
        <v>1</v>
      </c>
      <c r="AI15" s="8">
        <v>2</v>
      </c>
      <c r="AJ15" s="8">
        <v>2</v>
      </c>
      <c r="AK15" s="8">
        <v>3</v>
      </c>
      <c r="AL15" s="8">
        <v>0</v>
      </c>
      <c r="AM15" s="8">
        <v>0</v>
      </c>
      <c r="AN15" s="8">
        <v>3</v>
      </c>
      <c r="AO15" s="8">
        <v>2</v>
      </c>
      <c r="AP15" s="8">
        <v>2</v>
      </c>
      <c r="AQ15" s="8">
        <v>3</v>
      </c>
      <c r="AR15" s="8">
        <v>3</v>
      </c>
      <c r="AS15" s="8">
        <v>3</v>
      </c>
      <c r="AT15" s="8">
        <v>3</v>
      </c>
      <c r="AU15" s="8">
        <v>3</v>
      </c>
      <c r="AV15" s="8">
        <v>2</v>
      </c>
      <c r="AW15" s="8">
        <v>1</v>
      </c>
      <c r="AX15" s="8">
        <v>1</v>
      </c>
      <c r="AY15" s="24">
        <v>3</v>
      </c>
      <c r="AZ15" s="88">
        <f t="shared" si="1"/>
        <v>42</v>
      </c>
      <c r="BA15" s="104"/>
      <c r="BF15" s="89">
        <f t="shared" si="3"/>
        <v>9.219201388892543</v>
      </c>
    </row>
    <row r="16" spans="1:59" ht="13.2">
      <c r="A16" s="58">
        <v>20015</v>
      </c>
      <c r="B16" s="59">
        <v>0</v>
      </c>
      <c r="C16" s="59">
        <f t="shared" si="2"/>
        <v>21</v>
      </c>
      <c r="D16" s="14">
        <v>1999</v>
      </c>
      <c r="E16" s="55">
        <v>44131.785844907405</v>
      </c>
      <c r="F16" s="55">
        <v>44139.546990740739</v>
      </c>
      <c r="G16" s="66">
        <v>2</v>
      </c>
      <c r="H16" s="62">
        <v>2</v>
      </c>
      <c r="I16" s="8">
        <v>1</v>
      </c>
      <c r="J16" s="8">
        <v>1</v>
      </c>
      <c r="K16" s="8">
        <v>2</v>
      </c>
      <c r="L16" s="8">
        <v>0</v>
      </c>
      <c r="M16" s="8">
        <v>1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2</v>
      </c>
      <c r="T16" s="8">
        <v>0</v>
      </c>
      <c r="U16" s="8">
        <v>0</v>
      </c>
      <c r="V16" s="8">
        <v>0</v>
      </c>
      <c r="W16" s="8">
        <v>0</v>
      </c>
      <c r="X16" s="8">
        <v>1</v>
      </c>
      <c r="Y16" s="8">
        <v>1</v>
      </c>
      <c r="Z16" s="8">
        <v>0</v>
      </c>
      <c r="AA16" s="8">
        <v>2</v>
      </c>
      <c r="AB16" s="16">
        <v>2</v>
      </c>
      <c r="AC16" s="300">
        <f t="shared" si="0"/>
        <v>16</v>
      </c>
      <c r="AD16" s="100"/>
      <c r="AE16" s="25"/>
      <c r="AF16" s="298">
        <v>1</v>
      </c>
      <c r="AG16" s="14">
        <v>1</v>
      </c>
      <c r="AH16" s="8">
        <v>2</v>
      </c>
      <c r="AI16" s="8">
        <v>0</v>
      </c>
      <c r="AJ16" s="8">
        <v>1</v>
      </c>
      <c r="AK16" s="8">
        <v>1</v>
      </c>
      <c r="AL16" s="8">
        <v>0</v>
      </c>
      <c r="AM16" s="8">
        <v>1</v>
      </c>
      <c r="AN16" s="8">
        <v>1</v>
      </c>
      <c r="AO16" s="8">
        <v>0</v>
      </c>
      <c r="AP16" s="8">
        <v>2</v>
      </c>
      <c r="AQ16" s="8">
        <v>0</v>
      </c>
      <c r="AR16" s="8">
        <v>0</v>
      </c>
      <c r="AS16" s="8">
        <v>0</v>
      </c>
      <c r="AT16" s="8">
        <v>0</v>
      </c>
      <c r="AU16" s="8">
        <v>1</v>
      </c>
      <c r="AV16" s="8">
        <v>1</v>
      </c>
      <c r="AW16" s="8">
        <v>2</v>
      </c>
      <c r="AX16" s="8">
        <v>2</v>
      </c>
      <c r="AY16" s="24">
        <v>1</v>
      </c>
      <c r="AZ16" s="88">
        <f t="shared" si="1"/>
        <v>17</v>
      </c>
      <c r="BA16" s="104"/>
      <c r="BF16" s="89">
        <f t="shared" si="3"/>
        <v>7.7611458333340124</v>
      </c>
    </row>
    <row r="17" spans="1:58" ht="13.2">
      <c r="A17" s="58">
        <v>20049</v>
      </c>
      <c r="B17" s="59">
        <v>0</v>
      </c>
      <c r="C17" s="59">
        <f t="shared" si="2"/>
        <v>21</v>
      </c>
      <c r="D17" s="14">
        <v>1999</v>
      </c>
      <c r="E17" s="55">
        <v>44131.791168981479</v>
      </c>
      <c r="F17" s="55">
        <v>44140.814456018517</v>
      </c>
      <c r="G17" s="62">
        <v>4</v>
      </c>
      <c r="H17" s="62">
        <v>2</v>
      </c>
      <c r="I17" s="8">
        <v>2</v>
      </c>
      <c r="J17" s="8">
        <v>1</v>
      </c>
      <c r="K17" s="8">
        <v>0</v>
      </c>
      <c r="L17" s="8">
        <v>1</v>
      </c>
      <c r="M17" s="8">
        <v>1</v>
      </c>
      <c r="N17" s="8">
        <v>2</v>
      </c>
      <c r="O17" s="8">
        <v>0</v>
      </c>
      <c r="P17" s="8">
        <v>0</v>
      </c>
      <c r="Q17" s="8">
        <v>1</v>
      </c>
      <c r="R17" s="8">
        <v>2</v>
      </c>
      <c r="S17" s="8">
        <v>1</v>
      </c>
      <c r="T17" s="8">
        <v>3</v>
      </c>
      <c r="U17" s="8">
        <v>2</v>
      </c>
      <c r="V17" s="8">
        <v>1</v>
      </c>
      <c r="W17" s="8">
        <v>2</v>
      </c>
      <c r="X17" s="8">
        <v>1</v>
      </c>
      <c r="Y17" s="8">
        <v>1</v>
      </c>
      <c r="Z17" s="8">
        <v>2</v>
      </c>
      <c r="AA17" s="8">
        <v>0</v>
      </c>
      <c r="AB17" s="16">
        <v>3</v>
      </c>
      <c r="AC17" s="300">
        <f t="shared" si="0"/>
        <v>26</v>
      </c>
      <c r="AD17" s="100"/>
      <c r="AE17" s="25"/>
      <c r="AF17" s="298">
        <v>2</v>
      </c>
      <c r="AG17" s="14">
        <v>1</v>
      </c>
      <c r="AH17" s="8">
        <v>0</v>
      </c>
      <c r="AI17" s="8">
        <v>1</v>
      </c>
      <c r="AJ17" s="8">
        <v>1</v>
      </c>
      <c r="AK17" s="8">
        <v>2</v>
      </c>
      <c r="AL17" s="8">
        <v>1</v>
      </c>
      <c r="AM17" s="8">
        <v>0</v>
      </c>
      <c r="AN17" s="8">
        <v>2</v>
      </c>
      <c r="AO17" s="8">
        <v>2</v>
      </c>
      <c r="AP17" s="8">
        <v>1</v>
      </c>
      <c r="AQ17" s="8">
        <v>1</v>
      </c>
      <c r="AR17" s="8">
        <v>2</v>
      </c>
      <c r="AS17" s="8">
        <v>1</v>
      </c>
      <c r="AT17" s="8">
        <v>1</v>
      </c>
      <c r="AU17" s="8">
        <v>1</v>
      </c>
      <c r="AV17" s="8">
        <v>2</v>
      </c>
      <c r="AW17" s="8">
        <v>1</v>
      </c>
      <c r="AX17" s="8">
        <v>1</v>
      </c>
      <c r="AY17" s="24">
        <v>2</v>
      </c>
      <c r="AZ17" s="88">
        <f t="shared" si="1"/>
        <v>25</v>
      </c>
      <c r="BA17" s="104"/>
      <c r="BF17" s="89">
        <f t="shared" si="3"/>
        <v>9.0232870370382443</v>
      </c>
    </row>
    <row r="18" spans="1:58" ht="13.2">
      <c r="A18" s="58">
        <v>20067</v>
      </c>
      <c r="B18" s="59">
        <v>1</v>
      </c>
      <c r="C18" s="59">
        <f t="shared" si="2"/>
        <v>25</v>
      </c>
      <c r="D18" s="14">
        <v>1995</v>
      </c>
      <c r="E18" s="55">
        <v>44131.803935185184</v>
      </c>
      <c r="F18" s="55">
        <v>44140.501620370371</v>
      </c>
      <c r="G18" s="62">
        <v>9</v>
      </c>
      <c r="H18" s="62">
        <v>9</v>
      </c>
      <c r="I18" s="8">
        <v>2</v>
      </c>
      <c r="J18" s="8">
        <v>2</v>
      </c>
      <c r="K18" s="8">
        <v>1</v>
      </c>
      <c r="L18" s="8">
        <v>2</v>
      </c>
      <c r="M18" s="8">
        <v>2</v>
      </c>
      <c r="N18" s="8">
        <v>3</v>
      </c>
      <c r="O18" s="8">
        <v>2</v>
      </c>
      <c r="P18" s="8">
        <v>0</v>
      </c>
      <c r="Q18" s="8">
        <v>3</v>
      </c>
      <c r="R18" s="8">
        <v>3</v>
      </c>
      <c r="S18" s="8">
        <v>3</v>
      </c>
      <c r="T18" s="8">
        <v>2</v>
      </c>
      <c r="U18" s="8">
        <v>2</v>
      </c>
      <c r="V18" s="8">
        <v>3</v>
      </c>
      <c r="W18" s="8">
        <v>3</v>
      </c>
      <c r="X18" s="8">
        <v>3</v>
      </c>
      <c r="Y18" s="8">
        <v>3</v>
      </c>
      <c r="Z18" s="8">
        <v>3</v>
      </c>
      <c r="AA18" s="8">
        <v>3</v>
      </c>
      <c r="AB18" s="16">
        <v>1</v>
      </c>
      <c r="AC18" s="300">
        <f t="shared" si="0"/>
        <v>46</v>
      </c>
      <c r="AD18" s="100"/>
      <c r="AE18" s="25"/>
      <c r="AF18" s="298">
        <v>2</v>
      </c>
      <c r="AG18" s="14">
        <v>2</v>
      </c>
      <c r="AH18" s="8">
        <v>1</v>
      </c>
      <c r="AI18" s="8">
        <v>3</v>
      </c>
      <c r="AJ18" s="8">
        <v>2</v>
      </c>
      <c r="AK18" s="8">
        <v>3</v>
      </c>
      <c r="AL18" s="8">
        <v>2</v>
      </c>
      <c r="AM18" s="8">
        <v>2</v>
      </c>
      <c r="AN18" s="8">
        <v>3</v>
      </c>
      <c r="AO18" s="8">
        <v>3</v>
      </c>
      <c r="AP18" s="8">
        <v>3</v>
      </c>
      <c r="AQ18" s="8">
        <v>2</v>
      </c>
      <c r="AR18" s="8">
        <v>1</v>
      </c>
      <c r="AS18" s="8">
        <v>3</v>
      </c>
      <c r="AT18" s="8">
        <v>3</v>
      </c>
      <c r="AU18" s="8">
        <v>3</v>
      </c>
      <c r="AV18" s="8">
        <v>3</v>
      </c>
      <c r="AW18" s="8">
        <v>3</v>
      </c>
      <c r="AX18" s="8">
        <v>3</v>
      </c>
      <c r="AY18" s="24">
        <v>1</v>
      </c>
      <c r="AZ18" s="88">
        <f t="shared" si="1"/>
        <v>48</v>
      </c>
      <c r="BA18" s="104"/>
      <c r="BF18" s="89">
        <f t="shared" si="3"/>
        <v>8.697685185186856</v>
      </c>
    </row>
    <row r="19" spans="1:58" ht="13.2">
      <c r="A19" s="58">
        <v>20071</v>
      </c>
      <c r="B19" s="59">
        <v>1</v>
      </c>
      <c r="C19" s="59">
        <f t="shared" si="2"/>
        <v>22</v>
      </c>
      <c r="D19" s="14">
        <v>1998</v>
      </c>
      <c r="E19" s="55">
        <v>44131.846921296295</v>
      </c>
      <c r="F19" s="55">
        <v>44144.634270833332</v>
      </c>
      <c r="G19" s="62">
        <v>8</v>
      </c>
      <c r="H19" s="62">
        <v>4</v>
      </c>
      <c r="I19" s="8">
        <v>2</v>
      </c>
      <c r="J19" s="8">
        <v>2</v>
      </c>
      <c r="K19" s="8">
        <v>1</v>
      </c>
      <c r="L19" s="8">
        <v>2</v>
      </c>
      <c r="M19" s="8">
        <v>2</v>
      </c>
      <c r="N19" s="8">
        <v>2</v>
      </c>
      <c r="O19" s="8">
        <v>2</v>
      </c>
      <c r="P19" s="8">
        <v>1</v>
      </c>
      <c r="Q19" s="8">
        <v>2</v>
      </c>
      <c r="R19" s="8">
        <v>2</v>
      </c>
      <c r="S19" s="8">
        <v>2</v>
      </c>
      <c r="T19" s="8">
        <v>1</v>
      </c>
      <c r="U19" s="8">
        <v>1</v>
      </c>
      <c r="V19" s="8">
        <v>1</v>
      </c>
      <c r="W19" s="8">
        <v>2</v>
      </c>
      <c r="X19" s="8">
        <v>1</v>
      </c>
      <c r="Y19" s="8">
        <v>2</v>
      </c>
      <c r="Z19" s="8">
        <v>2</v>
      </c>
      <c r="AA19" s="8">
        <v>2</v>
      </c>
      <c r="AB19" s="16">
        <v>2</v>
      </c>
      <c r="AC19" s="300">
        <f t="shared" si="0"/>
        <v>34</v>
      </c>
      <c r="AD19" s="100"/>
      <c r="AE19" s="25"/>
      <c r="AF19" s="298">
        <v>2</v>
      </c>
      <c r="AG19" s="14">
        <v>2</v>
      </c>
      <c r="AH19" s="8">
        <v>1</v>
      </c>
      <c r="AI19" s="8">
        <v>2</v>
      </c>
      <c r="AJ19" s="8">
        <v>1</v>
      </c>
      <c r="AK19" s="8">
        <v>2</v>
      </c>
      <c r="AL19" s="8">
        <v>2</v>
      </c>
      <c r="AM19" s="8">
        <v>1</v>
      </c>
      <c r="AN19" s="8">
        <v>2</v>
      </c>
      <c r="AO19" s="8">
        <v>2</v>
      </c>
      <c r="AP19" s="8">
        <v>2</v>
      </c>
      <c r="AQ19" s="8">
        <v>1</v>
      </c>
      <c r="AR19" s="8">
        <v>1</v>
      </c>
      <c r="AS19" s="8">
        <v>1</v>
      </c>
      <c r="AT19" s="8">
        <v>2</v>
      </c>
      <c r="AU19" s="8">
        <v>1</v>
      </c>
      <c r="AV19" s="8">
        <v>2</v>
      </c>
      <c r="AW19" s="8">
        <v>2</v>
      </c>
      <c r="AX19" s="8">
        <v>1</v>
      </c>
      <c r="AY19" s="24">
        <v>2</v>
      </c>
      <c r="AZ19" s="88">
        <f t="shared" si="1"/>
        <v>32</v>
      </c>
      <c r="BA19" s="104"/>
      <c r="BF19" s="89">
        <f t="shared" si="3"/>
        <v>12.787349537036789</v>
      </c>
    </row>
    <row r="20" spans="1:58" ht="13.2">
      <c r="A20" s="58">
        <v>19508</v>
      </c>
      <c r="B20" s="59">
        <v>0</v>
      </c>
      <c r="C20" s="59">
        <f t="shared" si="2"/>
        <v>24</v>
      </c>
      <c r="D20" s="14">
        <v>1996</v>
      </c>
      <c r="E20" s="55">
        <v>44131.990277777775</v>
      </c>
      <c r="F20" s="55">
        <v>44140.536747685182</v>
      </c>
      <c r="G20" s="62">
        <v>10</v>
      </c>
      <c r="H20" s="62">
        <v>10</v>
      </c>
      <c r="I20" s="8">
        <v>3</v>
      </c>
      <c r="J20" s="8">
        <v>0</v>
      </c>
      <c r="K20" s="8">
        <v>1</v>
      </c>
      <c r="L20" s="8">
        <v>2</v>
      </c>
      <c r="M20" s="8">
        <v>2</v>
      </c>
      <c r="N20" s="8">
        <v>2</v>
      </c>
      <c r="O20" s="8">
        <v>0</v>
      </c>
      <c r="P20" s="8">
        <v>1</v>
      </c>
      <c r="Q20" s="8">
        <v>2</v>
      </c>
      <c r="R20" s="8">
        <v>3</v>
      </c>
      <c r="S20" s="8">
        <v>1</v>
      </c>
      <c r="T20" s="8">
        <v>2</v>
      </c>
      <c r="U20" s="8">
        <v>2</v>
      </c>
      <c r="V20" s="8">
        <v>2</v>
      </c>
      <c r="W20" s="8">
        <v>2</v>
      </c>
      <c r="X20" s="8">
        <v>1</v>
      </c>
      <c r="Y20" s="8">
        <v>0</v>
      </c>
      <c r="Z20" s="8">
        <v>0</v>
      </c>
      <c r="AA20" s="8">
        <v>0</v>
      </c>
      <c r="AB20" s="16">
        <v>1</v>
      </c>
      <c r="AC20" s="300">
        <f t="shared" si="0"/>
        <v>27</v>
      </c>
      <c r="AD20" s="100"/>
      <c r="AE20" s="25"/>
      <c r="AF20" s="298">
        <v>2</v>
      </c>
      <c r="AG20" s="14">
        <v>1</v>
      </c>
      <c r="AH20" s="8">
        <v>3</v>
      </c>
      <c r="AI20" s="8">
        <v>2</v>
      </c>
      <c r="AJ20" s="8">
        <v>2</v>
      </c>
      <c r="AK20" s="8">
        <v>2</v>
      </c>
      <c r="AL20" s="8">
        <v>0</v>
      </c>
      <c r="AM20" s="8">
        <v>1</v>
      </c>
      <c r="AN20" s="8">
        <v>2</v>
      </c>
      <c r="AO20" s="8">
        <v>3</v>
      </c>
      <c r="AP20" s="8">
        <v>1</v>
      </c>
      <c r="AQ20" s="8">
        <v>2</v>
      </c>
      <c r="AR20" s="8">
        <v>3</v>
      </c>
      <c r="AS20" s="8">
        <v>2</v>
      </c>
      <c r="AT20" s="8">
        <v>2</v>
      </c>
      <c r="AU20" s="8">
        <v>1</v>
      </c>
      <c r="AV20" s="8">
        <v>0</v>
      </c>
      <c r="AW20" s="8">
        <v>0</v>
      </c>
      <c r="AX20" s="8">
        <v>0</v>
      </c>
      <c r="AY20" s="24">
        <v>2</v>
      </c>
      <c r="AZ20" s="88">
        <f t="shared" si="1"/>
        <v>31</v>
      </c>
      <c r="BA20" s="104"/>
      <c r="BF20" s="89">
        <f t="shared" si="3"/>
        <v>8.5464699074072996</v>
      </c>
    </row>
    <row r="21" spans="1:58" ht="13.2">
      <c r="A21" s="58">
        <v>20416</v>
      </c>
      <c r="B21" s="59">
        <v>0</v>
      </c>
      <c r="C21" s="59">
        <f t="shared" si="2"/>
        <v>20</v>
      </c>
      <c r="D21" s="14">
        <v>2000</v>
      </c>
      <c r="E21" s="55">
        <v>44132.313414351855</v>
      </c>
      <c r="F21" s="55">
        <v>44149.424212962964</v>
      </c>
      <c r="G21" s="62">
        <v>9</v>
      </c>
      <c r="H21" s="62">
        <v>9</v>
      </c>
      <c r="I21" s="8">
        <v>2</v>
      </c>
      <c r="J21" s="8">
        <v>1</v>
      </c>
      <c r="K21" s="8">
        <v>1</v>
      </c>
      <c r="L21" s="8">
        <v>1</v>
      </c>
      <c r="M21" s="8">
        <v>3</v>
      </c>
      <c r="N21" s="8">
        <v>1</v>
      </c>
      <c r="O21" s="8">
        <v>1</v>
      </c>
      <c r="P21" s="8">
        <v>1</v>
      </c>
      <c r="Q21" s="8">
        <v>1</v>
      </c>
      <c r="R21" s="8">
        <v>2</v>
      </c>
      <c r="S21" s="8">
        <v>3</v>
      </c>
      <c r="T21" s="8">
        <v>0</v>
      </c>
      <c r="U21" s="8">
        <v>1</v>
      </c>
      <c r="V21" s="8">
        <v>1</v>
      </c>
      <c r="W21" s="8">
        <v>3</v>
      </c>
      <c r="X21" s="8">
        <v>2</v>
      </c>
      <c r="Y21" s="8">
        <v>3</v>
      </c>
      <c r="Z21" s="8">
        <v>1</v>
      </c>
      <c r="AA21" s="8">
        <v>1</v>
      </c>
      <c r="AB21" s="16">
        <v>0</v>
      </c>
      <c r="AC21" s="300">
        <f t="shared" si="0"/>
        <v>29</v>
      </c>
      <c r="AD21" s="100"/>
      <c r="AE21" s="25"/>
      <c r="AF21" s="298">
        <v>1</v>
      </c>
      <c r="AG21" s="14">
        <v>2</v>
      </c>
      <c r="AH21" s="8">
        <v>1</v>
      </c>
      <c r="AI21" s="8">
        <v>1</v>
      </c>
      <c r="AJ21" s="8">
        <v>3</v>
      </c>
      <c r="AK21" s="8">
        <v>1</v>
      </c>
      <c r="AL21" s="8">
        <v>1</v>
      </c>
      <c r="AM21" s="8">
        <v>1</v>
      </c>
      <c r="AN21" s="8">
        <v>2</v>
      </c>
      <c r="AO21" s="8">
        <v>2</v>
      </c>
      <c r="AP21" s="8">
        <v>3</v>
      </c>
      <c r="AQ21" s="8">
        <v>1</v>
      </c>
      <c r="AR21" s="8">
        <v>1</v>
      </c>
      <c r="AS21" s="8">
        <v>2</v>
      </c>
      <c r="AT21" s="8">
        <v>2</v>
      </c>
      <c r="AU21" s="8">
        <v>2</v>
      </c>
      <c r="AV21" s="8">
        <v>3</v>
      </c>
      <c r="AW21" s="8">
        <v>1</v>
      </c>
      <c r="AX21" s="8">
        <v>1</v>
      </c>
      <c r="AY21" s="24">
        <v>1</v>
      </c>
      <c r="AZ21" s="88">
        <f t="shared" si="1"/>
        <v>32</v>
      </c>
      <c r="BA21" s="104"/>
      <c r="BF21" s="89">
        <f t="shared" si="3"/>
        <v>17.110798611109203</v>
      </c>
    </row>
    <row r="22" spans="1:58" ht="13.2">
      <c r="A22" s="58">
        <v>20451</v>
      </c>
      <c r="B22" s="59">
        <v>0</v>
      </c>
      <c r="C22" s="59">
        <f t="shared" si="2"/>
        <v>44</v>
      </c>
      <c r="D22" s="14">
        <v>1976</v>
      </c>
      <c r="E22" s="55">
        <v>44132.371701388889</v>
      </c>
      <c r="F22" s="55">
        <v>44140.823055555556</v>
      </c>
      <c r="G22" s="62">
        <v>8</v>
      </c>
      <c r="H22" s="62">
        <v>8</v>
      </c>
      <c r="I22" s="8">
        <v>1</v>
      </c>
      <c r="J22" s="8">
        <v>2</v>
      </c>
      <c r="K22" s="8">
        <v>0</v>
      </c>
      <c r="L22" s="8">
        <v>0</v>
      </c>
      <c r="M22" s="8">
        <v>1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3</v>
      </c>
      <c r="T22" s="8">
        <v>0</v>
      </c>
      <c r="U22" s="8">
        <v>0</v>
      </c>
      <c r="V22" s="8">
        <v>0</v>
      </c>
      <c r="W22" s="8">
        <v>2</v>
      </c>
      <c r="X22" s="8">
        <v>0</v>
      </c>
      <c r="Y22" s="8">
        <v>2</v>
      </c>
      <c r="Z22" s="8">
        <v>1</v>
      </c>
      <c r="AA22" s="8">
        <v>1</v>
      </c>
      <c r="AB22" s="16">
        <v>1</v>
      </c>
      <c r="AC22" s="300">
        <f t="shared" si="0"/>
        <v>15</v>
      </c>
      <c r="AD22" s="100"/>
      <c r="AE22" s="25"/>
      <c r="AF22" s="298">
        <v>1</v>
      </c>
      <c r="AG22" s="14">
        <v>2</v>
      </c>
      <c r="AH22" s="8">
        <v>0</v>
      </c>
      <c r="AI22" s="8">
        <v>0</v>
      </c>
      <c r="AJ22" s="8">
        <v>1</v>
      </c>
      <c r="AK22" s="8">
        <v>2</v>
      </c>
      <c r="AL22" s="8">
        <v>0</v>
      </c>
      <c r="AM22" s="8">
        <v>0</v>
      </c>
      <c r="AN22" s="8">
        <v>0</v>
      </c>
      <c r="AO22" s="8">
        <v>0</v>
      </c>
      <c r="AP22" s="8">
        <v>2</v>
      </c>
      <c r="AQ22" s="8">
        <v>0</v>
      </c>
      <c r="AR22" s="8">
        <v>0</v>
      </c>
      <c r="AS22" s="8">
        <v>0</v>
      </c>
      <c r="AT22" s="8">
        <v>2</v>
      </c>
      <c r="AU22" s="8">
        <v>0</v>
      </c>
      <c r="AV22" s="8">
        <v>2</v>
      </c>
      <c r="AW22" s="8">
        <v>1</v>
      </c>
      <c r="AX22" s="8">
        <v>1</v>
      </c>
      <c r="AY22" s="24">
        <v>1</v>
      </c>
      <c r="AZ22" s="88">
        <f t="shared" si="1"/>
        <v>15</v>
      </c>
      <c r="BA22" s="104"/>
      <c r="BF22" s="89">
        <f t="shared" si="3"/>
        <v>8.4513541666674428</v>
      </c>
    </row>
    <row r="23" spans="1:58" ht="13.2">
      <c r="A23" s="58">
        <v>20517</v>
      </c>
      <c r="B23" s="59">
        <v>0</v>
      </c>
      <c r="C23" s="59">
        <f t="shared" si="2"/>
        <v>26</v>
      </c>
      <c r="D23" s="14">
        <v>1994</v>
      </c>
      <c r="E23" s="55">
        <v>44132.448750000003</v>
      </c>
      <c r="F23" s="55">
        <v>44140.823136574072</v>
      </c>
      <c r="G23" s="62">
        <v>4</v>
      </c>
      <c r="H23" s="62">
        <v>4</v>
      </c>
      <c r="I23" s="8">
        <v>2</v>
      </c>
      <c r="J23" s="8">
        <v>1</v>
      </c>
      <c r="K23" s="8">
        <v>0</v>
      </c>
      <c r="L23" s="8">
        <v>1</v>
      </c>
      <c r="M23" s="8">
        <v>0</v>
      </c>
      <c r="N23" s="8">
        <v>0</v>
      </c>
      <c r="O23" s="8">
        <v>3</v>
      </c>
      <c r="P23" s="8">
        <v>1</v>
      </c>
      <c r="Q23" s="8">
        <v>1</v>
      </c>
      <c r="R23" s="8">
        <v>0</v>
      </c>
      <c r="S23" s="8">
        <v>3</v>
      </c>
      <c r="T23" s="8">
        <v>0</v>
      </c>
      <c r="U23" s="8">
        <v>0</v>
      </c>
      <c r="V23" s="8">
        <v>0</v>
      </c>
      <c r="W23" s="8">
        <v>3</v>
      </c>
      <c r="X23" s="8">
        <v>1</v>
      </c>
      <c r="Y23" s="8">
        <v>0</v>
      </c>
      <c r="Z23" s="8">
        <v>0</v>
      </c>
      <c r="AA23" s="8">
        <v>0</v>
      </c>
      <c r="AB23" s="16">
        <v>1</v>
      </c>
      <c r="AC23" s="300">
        <f t="shared" si="0"/>
        <v>17</v>
      </c>
      <c r="AD23" s="100"/>
      <c r="AE23" s="25"/>
      <c r="AF23" s="298">
        <v>1</v>
      </c>
      <c r="AG23" s="14">
        <v>2</v>
      </c>
      <c r="AH23" s="8">
        <v>0</v>
      </c>
      <c r="AI23" s="8">
        <v>1</v>
      </c>
      <c r="AJ23" s="8">
        <v>0</v>
      </c>
      <c r="AK23" s="8">
        <v>0</v>
      </c>
      <c r="AL23" s="8">
        <v>3</v>
      </c>
      <c r="AM23" s="8">
        <v>2</v>
      </c>
      <c r="AN23" s="8">
        <v>1</v>
      </c>
      <c r="AO23" s="8">
        <v>0</v>
      </c>
      <c r="AP23" s="8">
        <v>3</v>
      </c>
      <c r="AQ23" s="8">
        <v>0</v>
      </c>
      <c r="AR23" s="8">
        <v>0</v>
      </c>
      <c r="AS23" s="8">
        <v>0</v>
      </c>
      <c r="AT23" s="8">
        <v>3</v>
      </c>
      <c r="AU23" s="8">
        <v>1</v>
      </c>
      <c r="AV23" s="8">
        <v>1</v>
      </c>
      <c r="AW23" s="8">
        <v>0</v>
      </c>
      <c r="AX23" s="8">
        <v>0</v>
      </c>
      <c r="AY23" s="24">
        <v>0</v>
      </c>
      <c r="AZ23" s="88">
        <f t="shared" si="1"/>
        <v>18</v>
      </c>
      <c r="BA23" s="104"/>
      <c r="BF23" s="89">
        <f t="shared" si="3"/>
        <v>8.3743865740689216</v>
      </c>
    </row>
    <row r="24" spans="1:58" ht="13.2">
      <c r="A24" s="58">
        <v>20508</v>
      </c>
      <c r="B24" s="59">
        <v>0</v>
      </c>
      <c r="C24" s="59">
        <f t="shared" si="2"/>
        <v>22</v>
      </c>
      <c r="D24" s="14">
        <v>1998</v>
      </c>
      <c r="E24" s="55">
        <v>44132.46199074074</v>
      </c>
      <c r="F24" s="55">
        <v>44141.546851851854</v>
      </c>
      <c r="G24" s="62">
        <v>3</v>
      </c>
      <c r="H24" s="62">
        <v>3</v>
      </c>
      <c r="I24" s="8">
        <v>2</v>
      </c>
      <c r="J24" s="8">
        <v>1</v>
      </c>
      <c r="K24" s="8">
        <v>1</v>
      </c>
      <c r="L24" s="8">
        <v>2</v>
      </c>
      <c r="M24" s="8">
        <v>2</v>
      </c>
      <c r="N24" s="8">
        <v>1</v>
      </c>
      <c r="O24" s="8">
        <v>1</v>
      </c>
      <c r="P24" s="8">
        <v>2</v>
      </c>
      <c r="Q24" s="8">
        <v>1</v>
      </c>
      <c r="R24" s="8">
        <v>1</v>
      </c>
      <c r="S24" s="8">
        <v>2</v>
      </c>
      <c r="T24" s="8">
        <v>0</v>
      </c>
      <c r="U24" s="8">
        <v>1</v>
      </c>
      <c r="V24" s="8">
        <v>1</v>
      </c>
      <c r="W24" s="8">
        <v>3</v>
      </c>
      <c r="X24" s="8">
        <v>1</v>
      </c>
      <c r="Y24" s="8">
        <v>1</v>
      </c>
      <c r="Z24" s="8">
        <v>1</v>
      </c>
      <c r="AA24" s="8">
        <v>0</v>
      </c>
      <c r="AB24" s="16">
        <v>0</v>
      </c>
      <c r="AC24" s="300">
        <f t="shared" si="0"/>
        <v>24</v>
      </c>
      <c r="AD24" s="100"/>
      <c r="AE24" s="25"/>
      <c r="AF24" s="298">
        <v>2</v>
      </c>
      <c r="AG24" s="14">
        <v>1</v>
      </c>
      <c r="AH24" s="8">
        <v>1</v>
      </c>
      <c r="AI24" s="8">
        <v>2</v>
      </c>
      <c r="AJ24" s="8">
        <v>1</v>
      </c>
      <c r="AK24" s="8">
        <v>1</v>
      </c>
      <c r="AL24" s="8">
        <v>1</v>
      </c>
      <c r="AM24" s="8">
        <v>2</v>
      </c>
      <c r="AN24" s="8">
        <v>1</v>
      </c>
      <c r="AO24" s="8">
        <v>1</v>
      </c>
      <c r="AP24" s="8">
        <v>2</v>
      </c>
      <c r="AQ24" s="8">
        <v>0</v>
      </c>
      <c r="AR24" s="8">
        <v>1</v>
      </c>
      <c r="AS24" s="8">
        <v>1</v>
      </c>
      <c r="AT24" s="8">
        <v>3</v>
      </c>
      <c r="AU24" s="8">
        <v>1</v>
      </c>
      <c r="AV24" s="8">
        <v>1</v>
      </c>
      <c r="AW24" s="8">
        <v>1</v>
      </c>
      <c r="AX24" s="8">
        <v>1</v>
      </c>
      <c r="AY24" s="24">
        <v>1</v>
      </c>
      <c r="AZ24" s="88">
        <f t="shared" si="1"/>
        <v>25</v>
      </c>
      <c r="BA24" s="104"/>
      <c r="BF24" s="89">
        <f t="shared" si="3"/>
        <v>9.0848611111141508</v>
      </c>
    </row>
    <row r="25" spans="1:58" ht="13.2">
      <c r="A25" s="58">
        <v>20557</v>
      </c>
      <c r="B25" s="59">
        <v>0</v>
      </c>
      <c r="C25" s="59">
        <f t="shared" si="2"/>
        <v>32</v>
      </c>
      <c r="D25" s="14">
        <v>1988</v>
      </c>
      <c r="E25" s="55">
        <v>44132.517951388887</v>
      </c>
      <c r="F25" s="55">
        <v>44144.463194444441</v>
      </c>
      <c r="G25" s="62">
        <v>5.5</v>
      </c>
      <c r="H25" s="62">
        <v>6</v>
      </c>
      <c r="I25" s="8">
        <v>2</v>
      </c>
      <c r="J25" s="8">
        <v>2</v>
      </c>
      <c r="K25" s="8">
        <v>1</v>
      </c>
      <c r="L25" s="8">
        <v>1</v>
      </c>
      <c r="M25" s="8">
        <v>1</v>
      </c>
      <c r="N25" s="8">
        <v>1</v>
      </c>
      <c r="O25" s="8">
        <v>0</v>
      </c>
      <c r="P25" s="8">
        <v>1</v>
      </c>
      <c r="Q25" s="8">
        <v>1</v>
      </c>
      <c r="R25" s="8">
        <v>2</v>
      </c>
      <c r="S25" s="8">
        <v>2</v>
      </c>
      <c r="T25" s="8">
        <v>1</v>
      </c>
      <c r="U25" s="8">
        <v>1</v>
      </c>
      <c r="V25" s="8">
        <v>0</v>
      </c>
      <c r="W25" s="8">
        <v>2</v>
      </c>
      <c r="X25" s="8">
        <v>1</v>
      </c>
      <c r="Y25" s="8">
        <v>2</v>
      </c>
      <c r="Z25" s="8">
        <v>1</v>
      </c>
      <c r="AA25" s="8">
        <v>0</v>
      </c>
      <c r="AB25" s="16">
        <v>1</v>
      </c>
      <c r="AC25" s="300">
        <f t="shared" si="0"/>
        <v>23</v>
      </c>
      <c r="AD25" s="100"/>
      <c r="AE25" s="25"/>
      <c r="AF25" s="298">
        <v>2</v>
      </c>
      <c r="AG25" s="14">
        <v>2</v>
      </c>
      <c r="AH25" s="8">
        <v>1</v>
      </c>
      <c r="AI25" s="8">
        <v>1</v>
      </c>
      <c r="AJ25" s="8">
        <v>1</v>
      </c>
      <c r="AK25" s="8">
        <v>1</v>
      </c>
      <c r="AL25" s="8">
        <v>1</v>
      </c>
      <c r="AM25" s="8">
        <v>2</v>
      </c>
      <c r="AN25" s="8">
        <v>0</v>
      </c>
      <c r="AO25" s="8">
        <v>1</v>
      </c>
      <c r="AP25" s="8">
        <v>2</v>
      </c>
      <c r="AQ25" s="8">
        <v>0</v>
      </c>
      <c r="AR25" s="8">
        <v>0</v>
      </c>
      <c r="AS25" s="8">
        <v>0</v>
      </c>
      <c r="AT25" s="8">
        <v>2</v>
      </c>
      <c r="AU25" s="8">
        <v>1</v>
      </c>
      <c r="AV25" s="8">
        <v>2</v>
      </c>
      <c r="AW25" s="8">
        <v>1</v>
      </c>
      <c r="AX25" s="8">
        <v>1</v>
      </c>
      <c r="AY25" s="24">
        <v>1</v>
      </c>
      <c r="AZ25" s="88">
        <f t="shared" si="1"/>
        <v>22</v>
      </c>
      <c r="BA25" s="104"/>
      <c r="BF25" s="89">
        <f t="shared" si="3"/>
        <v>11.945243055553874</v>
      </c>
    </row>
    <row r="26" spans="1:58" ht="13.2">
      <c r="A26" s="58">
        <v>20604</v>
      </c>
      <c r="B26" s="59">
        <v>0</v>
      </c>
      <c r="C26" s="59">
        <f t="shared" si="2"/>
        <v>28</v>
      </c>
      <c r="D26" s="14">
        <v>1992</v>
      </c>
      <c r="E26" s="55">
        <v>44132.534722222219</v>
      </c>
      <c r="F26" s="55">
        <v>44140.832731481481</v>
      </c>
      <c r="G26" s="62">
        <v>8</v>
      </c>
      <c r="H26" s="62">
        <v>8</v>
      </c>
      <c r="I26" s="8">
        <v>3</v>
      </c>
      <c r="J26" s="8">
        <v>3</v>
      </c>
      <c r="K26" s="8">
        <v>0</v>
      </c>
      <c r="L26" s="8">
        <v>2</v>
      </c>
      <c r="M26" s="8">
        <v>3</v>
      </c>
      <c r="N26" s="8">
        <v>3</v>
      </c>
      <c r="O26" s="8">
        <v>1</v>
      </c>
      <c r="P26" s="8">
        <v>1</v>
      </c>
      <c r="Q26" s="8">
        <v>2</v>
      </c>
      <c r="R26" s="8">
        <v>2</v>
      </c>
      <c r="S26" s="8">
        <v>3</v>
      </c>
      <c r="T26" s="8">
        <v>0</v>
      </c>
      <c r="U26" s="8">
        <v>0</v>
      </c>
      <c r="V26" s="8">
        <v>0</v>
      </c>
      <c r="W26" s="8">
        <v>0</v>
      </c>
      <c r="X26" s="8">
        <v>2</v>
      </c>
      <c r="Y26" s="8">
        <v>3</v>
      </c>
      <c r="Z26" s="8">
        <v>3</v>
      </c>
      <c r="AA26" s="8">
        <v>1</v>
      </c>
      <c r="AB26" s="16">
        <v>0</v>
      </c>
      <c r="AC26" s="300">
        <f t="shared" si="0"/>
        <v>32</v>
      </c>
      <c r="AD26" s="100"/>
      <c r="AE26" s="25"/>
      <c r="AF26" s="298">
        <v>3</v>
      </c>
      <c r="AG26" s="14">
        <v>3</v>
      </c>
      <c r="AH26" s="8">
        <v>0</v>
      </c>
      <c r="AI26" s="8">
        <v>2</v>
      </c>
      <c r="AJ26" s="8">
        <v>2</v>
      </c>
      <c r="AK26" s="8">
        <v>3</v>
      </c>
      <c r="AL26" s="8">
        <v>1</v>
      </c>
      <c r="AM26" s="8">
        <v>1</v>
      </c>
      <c r="AN26" s="8">
        <v>1</v>
      </c>
      <c r="AO26" s="8">
        <v>0</v>
      </c>
      <c r="AP26" s="8">
        <v>3</v>
      </c>
      <c r="AQ26" s="8">
        <v>0</v>
      </c>
      <c r="AR26" s="8">
        <v>0</v>
      </c>
      <c r="AS26" s="8">
        <v>0</v>
      </c>
      <c r="AT26" s="8">
        <v>2</v>
      </c>
      <c r="AU26" s="8">
        <v>1</v>
      </c>
      <c r="AV26" s="8">
        <v>2</v>
      </c>
      <c r="AW26" s="8">
        <v>2</v>
      </c>
      <c r="AX26" s="8">
        <v>0</v>
      </c>
      <c r="AY26" s="24">
        <v>0</v>
      </c>
      <c r="AZ26" s="88">
        <f t="shared" si="1"/>
        <v>26</v>
      </c>
      <c r="BA26" s="104"/>
      <c r="BF26" s="89">
        <f t="shared" si="3"/>
        <v>8.2980092592624715</v>
      </c>
    </row>
    <row r="27" spans="1:58" ht="13.2">
      <c r="A27" s="58">
        <v>20593</v>
      </c>
      <c r="B27" s="59">
        <v>1</v>
      </c>
      <c r="C27" s="59">
        <f t="shared" si="2"/>
        <v>23</v>
      </c>
      <c r="D27" s="14">
        <v>1997</v>
      </c>
      <c r="E27" s="55">
        <v>44132.539340277777</v>
      </c>
      <c r="F27" s="55">
        <v>44149.630231481482</v>
      </c>
      <c r="G27" s="62">
        <v>4</v>
      </c>
      <c r="H27" s="62">
        <v>4</v>
      </c>
      <c r="I27" s="8">
        <v>1</v>
      </c>
      <c r="J27" s="8">
        <v>2</v>
      </c>
      <c r="K27" s="8">
        <v>0</v>
      </c>
      <c r="L27" s="8">
        <v>1</v>
      </c>
      <c r="M27" s="8">
        <v>1</v>
      </c>
      <c r="N27" s="8">
        <v>2</v>
      </c>
      <c r="O27" s="8">
        <v>1</v>
      </c>
      <c r="P27" s="8">
        <v>3</v>
      </c>
      <c r="Q27" s="8">
        <v>1</v>
      </c>
      <c r="R27" s="8">
        <v>1</v>
      </c>
      <c r="S27" s="8">
        <v>1</v>
      </c>
      <c r="T27" s="8">
        <v>1</v>
      </c>
      <c r="U27" s="8">
        <v>2</v>
      </c>
      <c r="V27" s="8">
        <v>2</v>
      </c>
      <c r="W27" s="8">
        <v>1</v>
      </c>
      <c r="X27" s="8">
        <v>1</v>
      </c>
      <c r="Y27" s="8">
        <v>1</v>
      </c>
      <c r="Z27" s="8">
        <v>2</v>
      </c>
      <c r="AA27" s="8">
        <v>2</v>
      </c>
      <c r="AB27" s="16">
        <v>1</v>
      </c>
      <c r="AC27" s="300">
        <f t="shared" si="0"/>
        <v>27</v>
      </c>
      <c r="AD27" s="100"/>
      <c r="AE27" s="25"/>
      <c r="AF27" s="298">
        <v>1</v>
      </c>
      <c r="AG27" s="14">
        <v>2</v>
      </c>
      <c r="AH27" s="8">
        <v>0</v>
      </c>
      <c r="AI27" s="8">
        <v>1</v>
      </c>
      <c r="AJ27" s="8">
        <v>1</v>
      </c>
      <c r="AK27" s="8">
        <v>2</v>
      </c>
      <c r="AL27" s="8">
        <v>0</v>
      </c>
      <c r="AM27" s="8">
        <v>1</v>
      </c>
      <c r="AN27" s="8">
        <v>1</v>
      </c>
      <c r="AO27" s="8">
        <v>0</v>
      </c>
      <c r="AP27" s="8">
        <v>1</v>
      </c>
      <c r="AQ27" s="8">
        <v>1</v>
      </c>
      <c r="AR27" s="8">
        <v>2</v>
      </c>
      <c r="AS27" s="8">
        <v>2</v>
      </c>
      <c r="AT27" s="8">
        <v>2</v>
      </c>
      <c r="AU27" s="8">
        <v>1</v>
      </c>
      <c r="AV27" s="8">
        <v>1</v>
      </c>
      <c r="AW27" s="8">
        <v>1</v>
      </c>
      <c r="AX27" s="8">
        <v>2</v>
      </c>
      <c r="AY27" s="24">
        <v>1</v>
      </c>
      <c r="AZ27" s="88">
        <f t="shared" si="1"/>
        <v>23</v>
      </c>
      <c r="BA27" s="104"/>
      <c r="BF27" s="89">
        <f t="shared" si="3"/>
        <v>17.090891203704814</v>
      </c>
    </row>
    <row r="28" spans="1:58" ht="13.2">
      <c r="A28" s="58">
        <v>20616</v>
      </c>
      <c r="B28" s="59">
        <v>0</v>
      </c>
      <c r="C28" s="59">
        <f t="shared" si="2"/>
        <v>25</v>
      </c>
      <c r="D28" s="14">
        <v>1995</v>
      </c>
      <c r="E28" s="55">
        <v>44132.579988425925</v>
      </c>
      <c r="F28" s="55">
        <v>44148.637060185189</v>
      </c>
      <c r="G28" s="62">
        <v>20</v>
      </c>
      <c r="H28" s="62">
        <v>7</v>
      </c>
      <c r="I28" s="8">
        <v>2</v>
      </c>
      <c r="J28" s="8">
        <v>2</v>
      </c>
      <c r="K28" s="8">
        <v>1</v>
      </c>
      <c r="L28" s="8">
        <v>2</v>
      </c>
      <c r="M28" s="8">
        <v>1</v>
      </c>
      <c r="N28" s="8">
        <v>1</v>
      </c>
      <c r="O28" s="8">
        <v>1</v>
      </c>
      <c r="P28" s="8">
        <v>0</v>
      </c>
      <c r="Q28" s="8">
        <v>0</v>
      </c>
      <c r="R28" s="8">
        <v>1</v>
      </c>
      <c r="S28" s="8">
        <v>3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2</v>
      </c>
      <c r="Z28" s="8">
        <v>0</v>
      </c>
      <c r="AA28" s="8">
        <v>0</v>
      </c>
      <c r="AB28" s="16">
        <v>1</v>
      </c>
      <c r="AC28" s="300">
        <f t="shared" si="0"/>
        <v>18</v>
      </c>
      <c r="AD28" s="100"/>
      <c r="AE28" s="25"/>
      <c r="AF28" s="298">
        <v>2</v>
      </c>
      <c r="AG28" s="14">
        <v>3</v>
      </c>
      <c r="AH28" s="8">
        <v>1</v>
      </c>
      <c r="AI28" s="8">
        <v>2</v>
      </c>
      <c r="AJ28" s="8">
        <v>0</v>
      </c>
      <c r="AK28" s="8">
        <v>1</v>
      </c>
      <c r="AL28" s="8">
        <v>1</v>
      </c>
      <c r="AM28" s="8">
        <v>1</v>
      </c>
      <c r="AN28" s="8">
        <v>1</v>
      </c>
      <c r="AO28" s="8">
        <v>3</v>
      </c>
      <c r="AP28" s="8">
        <v>2</v>
      </c>
      <c r="AQ28" s="8">
        <v>1</v>
      </c>
      <c r="AR28" s="8">
        <v>0</v>
      </c>
      <c r="AS28" s="8">
        <v>0</v>
      </c>
      <c r="AT28" s="8">
        <v>1</v>
      </c>
      <c r="AU28" s="8">
        <v>0</v>
      </c>
      <c r="AV28" s="8">
        <v>2</v>
      </c>
      <c r="AW28" s="8">
        <v>1</v>
      </c>
      <c r="AX28" s="8">
        <v>0</v>
      </c>
      <c r="AY28" s="24">
        <v>1</v>
      </c>
      <c r="AZ28" s="88">
        <f t="shared" si="1"/>
        <v>23</v>
      </c>
      <c r="BA28" s="104"/>
      <c r="BF28" s="89">
        <f t="shared" si="3"/>
        <v>16.057071759263636</v>
      </c>
    </row>
    <row r="29" spans="1:58" ht="13.2">
      <c r="A29" s="58">
        <v>20638</v>
      </c>
      <c r="B29" s="59">
        <v>0</v>
      </c>
      <c r="C29" s="59">
        <f t="shared" si="2"/>
        <v>28</v>
      </c>
      <c r="D29" s="14">
        <v>1992</v>
      </c>
      <c r="E29" s="55">
        <v>44132.581550925926</v>
      </c>
      <c r="F29" s="55">
        <v>44140.837488425925</v>
      </c>
      <c r="G29" s="62">
        <v>10</v>
      </c>
      <c r="H29" s="62">
        <v>10</v>
      </c>
      <c r="I29" s="8">
        <v>2</v>
      </c>
      <c r="J29" s="8">
        <v>1</v>
      </c>
      <c r="K29" s="8">
        <v>2</v>
      </c>
      <c r="L29" s="8">
        <v>1</v>
      </c>
      <c r="M29" s="8">
        <v>0</v>
      </c>
      <c r="N29" s="8">
        <v>2</v>
      </c>
      <c r="O29" s="8">
        <v>0</v>
      </c>
      <c r="P29" s="8">
        <v>1</v>
      </c>
      <c r="Q29" s="8">
        <v>0</v>
      </c>
      <c r="R29" s="8">
        <v>1</v>
      </c>
      <c r="S29" s="8">
        <v>1</v>
      </c>
      <c r="T29" s="8">
        <v>2</v>
      </c>
      <c r="U29" s="8">
        <v>1</v>
      </c>
      <c r="V29" s="8">
        <v>1</v>
      </c>
      <c r="W29" s="8">
        <v>2</v>
      </c>
      <c r="X29" s="8">
        <v>0</v>
      </c>
      <c r="Y29" s="8">
        <v>1</v>
      </c>
      <c r="Z29" s="8">
        <v>0</v>
      </c>
      <c r="AA29" s="8">
        <v>1</v>
      </c>
      <c r="AB29" s="16">
        <v>0</v>
      </c>
      <c r="AC29" s="300">
        <f t="shared" si="0"/>
        <v>19</v>
      </c>
      <c r="AD29" s="100"/>
      <c r="AE29" s="25"/>
      <c r="AF29" s="298">
        <v>2</v>
      </c>
      <c r="AG29" s="14">
        <v>1</v>
      </c>
      <c r="AH29" s="8">
        <v>2</v>
      </c>
      <c r="AI29" s="8">
        <v>1</v>
      </c>
      <c r="AJ29" s="8">
        <v>0</v>
      </c>
      <c r="AK29" s="8">
        <v>2</v>
      </c>
      <c r="AL29" s="8">
        <v>0</v>
      </c>
      <c r="AM29" s="8">
        <v>1</v>
      </c>
      <c r="AN29" s="8">
        <v>0</v>
      </c>
      <c r="AO29" s="8">
        <v>1</v>
      </c>
      <c r="AP29" s="8">
        <v>1</v>
      </c>
      <c r="AQ29" s="8">
        <v>2</v>
      </c>
      <c r="AR29" s="8">
        <v>2</v>
      </c>
      <c r="AS29" s="8">
        <v>1</v>
      </c>
      <c r="AT29" s="8">
        <v>1</v>
      </c>
      <c r="AU29" s="8">
        <v>0</v>
      </c>
      <c r="AV29" s="8">
        <v>1</v>
      </c>
      <c r="AW29" s="8">
        <v>1</v>
      </c>
      <c r="AX29" s="8">
        <v>1</v>
      </c>
      <c r="AY29" s="24">
        <v>1</v>
      </c>
      <c r="AZ29" s="88">
        <f t="shared" si="1"/>
        <v>21</v>
      </c>
      <c r="BA29" s="104"/>
      <c r="BF29" s="89">
        <f t="shared" si="3"/>
        <v>8.2559374999982538</v>
      </c>
    </row>
    <row r="30" spans="1:58" ht="13.2">
      <c r="A30" s="58">
        <v>20547</v>
      </c>
      <c r="B30" s="59">
        <v>0</v>
      </c>
      <c r="C30" s="59">
        <f t="shared" si="2"/>
        <v>21</v>
      </c>
      <c r="D30" s="14">
        <v>1999</v>
      </c>
      <c r="E30" s="55">
        <v>44132.594513888886</v>
      </c>
      <c r="F30" s="55">
        <v>44141.718993055554</v>
      </c>
      <c r="G30" s="62">
        <v>5</v>
      </c>
      <c r="H30" s="62">
        <v>5</v>
      </c>
      <c r="I30" s="8">
        <v>2</v>
      </c>
      <c r="J30" s="8">
        <v>2</v>
      </c>
      <c r="K30" s="8">
        <v>1</v>
      </c>
      <c r="L30" s="8">
        <v>2</v>
      </c>
      <c r="M30" s="8">
        <v>0</v>
      </c>
      <c r="N30" s="8">
        <v>2</v>
      </c>
      <c r="O30" s="8">
        <v>1</v>
      </c>
      <c r="P30" s="8">
        <v>1</v>
      </c>
      <c r="Q30" s="8">
        <v>1</v>
      </c>
      <c r="R30" s="8">
        <v>1</v>
      </c>
      <c r="S30" s="8">
        <v>1</v>
      </c>
      <c r="T30" s="8">
        <v>1</v>
      </c>
      <c r="U30" s="8">
        <v>2</v>
      </c>
      <c r="V30" s="8">
        <v>2</v>
      </c>
      <c r="W30" s="8">
        <v>1</v>
      </c>
      <c r="X30" s="8">
        <v>1</v>
      </c>
      <c r="Y30" s="8">
        <v>2</v>
      </c>
      <c r="Z30" s="8">
        <v>1</v>
      </c>
      <c r="AA30" s="8">
        <v>2</v>
      </c>
      <c r="AB30" s="16">
        <v>1</v>
      </c>
      <c r="AC30" s="300">
        <f t="shared" si="0"/>
        <v>27</v>
      </c>
      <c r="AD30" s="100"/>
      <c r="AE30" s="25"/>
      <c r="AF30" s="298">
        <v>2</v>
      </c>
      <c r="AG30" s="14">
        <v>2</v>
      </c>
      <c r="AH30" s="8">
        <v>2</v>
      </c>
      <c r="AI30" s="8">
        <v>2</v>
      </c>
      <c r="AJ30" s="8">
        <v>0</v>
      </c>
      <c r="AK30" s="8">
        <v>2</v>
      </c>
      <c r="AL30" s="8">
        <v>1</v>
      </c>
      <c r="AM30" s="8">
        <v>1</v>
      </c>
      <c r="AN30" s="8">
        <v>1</v>
      </c>
      <c r="AO30" s="8">
        <v>1</v>
      </c>
      <c r="AP30" s="8">
        <v>1</v>
      </c>
      <c r="AQ30" s="8">
        <v>2</v>
      </c>
      <c r="AR30" s="8">
        <v>2</v>
      </c>
      <c r="AS30" s="8">
        <v>1</v>
      </c>
      <c r="AT30" s="8">
        <v>2</v>
      </c>
      <c r="AU30" s="8">
        <v>0</v>
      </c>
      <c r="AV30" s="8">
        <v>3</v>
      </c>
      <c r="AW30" s="8">
        <v>2</v>
      </c>
      <c r="AX30" s="8">
        <v>2</v>
      </c>
      <c r="AY30" s="24">
        <v>1</v>
      </c>
      <c r="AZ30" s="88">
        <f t="shared" si="1"/>
        <v>30</v>
      </c>
      <c r="BA30" s="104"/>
      <c r="BF30" s="89">
        <f t="shared" si="3"/>
        <v>9.1244791666686069</v>
      </c>
    </row>
    <row r="31" spans="1:58" ht="13.2">
      <c r="A31" s="58">
        <v>20681</v>
      </c>
      <c r="B31" s="59">
        <v>0</v>
      </c>
      <c r="C31" s="59">
        <f t="shared" si="2"/>
        <v>14</v>
      </c>
      <c r="D31" s="14">
        <v>2006</v>
      </c>
      <c r="E31" s="55">
        <v>44132.643761574072</v>
      </c>
      <c r="F31" s="55">
        <v>44141.758668981478</v>
      </c>
      <c r="G31" s="62">
        <v>5</v>
      </c>
      <c r="H31" s="62">
        <v>6</v>
      </c>
      <c r="I31" s="8">
        <v>2</v>
      </c>
      <c r="J31" s="8">
        <v>1</v>
      </c>
      <c r="K31" s="8">
        <v>1</v>
      </c>
      <c r="L31" s="8">
        <v>2</v>
      </c>
      <c r="M31" s="8">
        <v>0</v>
      </c>
      <c r="N31" s="8">
        <v>1</v>
      </c>
      <c r="O31" s="8">
        <v>1</v>
      </c>
      <c r="P31" s="8">
        <v>0</v>
      </c>
      <c r="Q31" s="8">
        <v>1</v>
      </c>
      <c r="R31" s="8">
        <v>1</v>
      </c>
      <c r="S31" s="8">
        <v>1</v>
      </c>
      <c r="T31" s="8">
        <v>0</v>
      </c>
      <c r="U31" s="8">
        <v>0</v>
      </c>
      <c r="V31" s="8">
        <v>1</v>
      </c>
      <c r="W31" s="8">
        <v>0</v>
      </c>
      <c r="X31" s="8">
        <v>0</v>
      </c>
      <c r="Y31" s="8">
        <v>1</v>
      </c>
      <c r="Z31" s="8">
        <v>0</v>
      </c>
      <c r="AA31" s="8">
        <v>1</v>
      </c>
      <c r="AB31" s="16">
        <v>1</v>
      </c>
      <c r="AC31" s="300">
        <f t="shared" si="0"/>
        <v>15</v>
      </c>
      <c r="AD31" s="100"/>
      <c r="AE31" s="25"/>
      <c r="AF31" s="298">
        <v>1</v>
      </c>
      <c r="AG31" s="14">
        <v>1</v>
      </c>
      <c r="AH31" s="8">
        <v>1</v>
      </c>
      <c r="AI31" s="8">
        <v>2</v>
      </c>
      <c r="AJ31" s="8">
        <v>1</v>
      </c>
      <c r="AK31" s="8">
        <v>2</v>
      </c>
      <c r="AL31" s="8">
        <v>1</v>
      </c>
      <c r="AM31" s="8">
        <v>1</v>
      </c>
      <c r="AN31" s="8">
        <v>1</v>
      </c>
      <c r="AO31" s="8">
        <v>1</v>
      </c>
      <c r="AP31" s="8">
        <v>1</v>
      </c>
      <c r="AQ31" s="8">
        <v>1</v>
      </c>
      <c r="AR31" s="8">
        <v>1</v>
      </c>
      <c r="AS31" s="8">
        <v>1</v>
      </c>
      <c r="AT31" s="8">
        <v>1</v>
      </c>
      <c r="AU31" s="8">
        <v>1</v>
      </c>
      <c r="AV31" s="8">
        <v>2</v>
      </c>
      <c r="AW31" s="8">
        <v>1</v>
      </c>
      <c r="AX31" s="8">
        <v>1</v>
      </c>
      <c r="AY31" s="24">
        <v>1</v>
      </c>
      <c r="AZ31" s="88">
        <f t="shared" si="1"/>
        <v>23</v>
      </c>
      <c r="BA31" s="104"/>
      <c r="BF31" s="89">
        <f t="shared" si="3"/>
        <v>9.1149074074055534</v>
      </c>
    </row>
    <row r="32" spans="1:58" ht="13.2">
      <c r="A32" s="58">
        <v>20686</v>
      </c>
      <c r="B32" s="59">
        <v>1</v>
      </c>
      <c r="C32" s="59">
        <f t="shared" si="2"/>
        <v>51</v>
      </c>
      <c r="D32" s="14">
        <v>1969</v>
      </c>
      <c r="E32" s="55">
        <v>44132.653344907405</v>
      </c>
      <c r="F32" s="55">
        <v>44141.752858796295</v>
      </c>
      <c r="G32" s="62">
        <v>6</v>
      </c>
      <c r="H32" s="62">
        <v>8</v>
      </c>
      <c r="I32" s="8">
        <v>0</v>
      </c>
      <c r="J32" s="8">
        <v>1</v>
      </c>
      <c r="K32" s="8">
        <v>2</v>
      </c>
      <c r="L32" s="8">
        <v>0</v>
      </c>
      <c r="M32" s="8">
        <v>1</v>
      </c>
      <c r="N32" s="8">
        <v>1</v>
      </c>
      <c r="O32" s="8">
        <v>0</v>
      </c>
      <c r="P32" s="8">
        <v>0</v>
      </c>
      <c r="Q32" s="8">
        <v>0</v>
      </c>
      <c r="R32" s="8">
        <v>2</v>
      </c>
      <c r="S32" s="8">
        <v>2</v>
      </c>
      <c r="T32" s="8">
        <v>1</v>
      </c>
      <c r="U32" s="8">
        <v>0</v>
      </c>
      <c r="V32" s="8">
        <v>0</v>
      </c>
      <c r="W32" s="8">
        <v>0</v>
      </c>
      <c r="X32" s="8">
        <v>0</v>
      </c>
      <c r="Y32" s="8">
        <v>1</v>
      </c>
      <c r="Z32" s="8">
        <v>0</v>
      </c>
      <c r="AA32" s="8">
        <v>0</v>
      </c>
      <c r="AB32" s="16">
        <v>0</v>
      </c>
      <c r="AC32" s="300">
        <f t="shared" si="0"/>
        <v>11</v>
      </c>
      <c r="AD32" s="100"/>
      <c r="AE32" s="25"/>
      <c r="AF32" s="298">
        <v>1</v>
      </c>
      <c r="AG32" s="14">
        <v>1</v>
      </c>
      <c r="AH32" s="8">
        <v>0</v>
      </c>
      <c r="AI32" s="8">
        <v>2</v>
      </c>
      <c r="AJ32" s="8">
        <v>2</v>
      </c>
      <c r="AK32" s="8">
        <v>2</v>
      </c>
      <c r="AL32" s="8">
        <v>2</v>
      </c>
      <c r="AM32" s="8">
        <v>0</v>
      </c>
      <c r="AN32" s="8">
        <v>2</v>
      </c>
      <c r="AO32" s="8">
        <v>1</v>
      </c>
      <c r="AP32" s="8">
        <v>2</v>
      </c>
      <c r="AQ32" s="8">
        <v>1</v>
      </c>
      <c r="AR32" s="8">
        <v>1</v>
      </c>
      <c r="AS32" s="8">
        <v>2</v>
      </c>
      <c r="AT32" s="8">
        <v>0</v>
      </c>
      <c r="AU32" s="8">
        <v>2</v>
      </c>
      <c r="AV32" s="8">
        <v>2</v>
      </c>
      <c r="AW32" s="8">
        <v>2</v>
      </c>
      <c r="AX32" s="8">
        <v>1</v>
      </c>
      <c r="AY32" s="24">
        <v>1</v>
      </c>
      <c r="AZ32" s="88">
        <f t="shared" si="1"/>
        <v>27</v>
      </c>
      <c r="BA32" s="104"/>
      <c r="BF32" s="89">
        <f t="shared" si="3"/>
        <v>9.0995138888902147</v>
      </c>
    </row>
    <row r="33" spans="1:58" ht="13.2">
      <c r="A33" s="58">
        <v>20688</v>
      </c>
      <c r="B33" s="59">
        <v>0</v>
      </c>
      <c r="C33" s="59">
        <f t="shared" si="2"/>
        <v>18</v>
      </c>
      <c r="D33" s="14">
        <v>2002</v>
      </c>
      <c r="E33" s="55">
        <v>44132.657476851855</v>
      </c>
      <c r="F33" s="55">
        <v>44141.757268518515</v>
      </c>
      <c r="G33" s="62">
        <v>7</v>
      </c>
      <c r="H33" s="62">
        <v>6</v>
      </c>
      <c r="I33" s="8">
        <v>1</v>
      </c>
      <c r="J33" s="8">
        <v>1</v>
      </c>
      <c r="K33" s="8">
        <v>2</v>
      </c>
      <c r="L33" s="8">
        <v>1</v>
      </c>
      <c r="M33" s="8">
        <v>1</v>
      </c>
      <c r="N33" s="8">
        <v>1</v>
      </c>
      <c r="O33" s="8">
        <v>1</v>
      </c>
      <c r="P33" s="8">
        <v>1</v>
      </c>
      <c r="Q33" s="8">
        <v>0</v>
      </c>
      <c r="R33" s="8">
        <v>1</v>
      </c>
      <c r="S33" s="8">
        <v>1</v>
      </c>
      <c r="T33" s="8">
        <v>0</v>
      </c>
      <c r="U33" s="8">
        <v>0</v>
      </c>
      <c r="V33" s="8">
        <v>0</v>
      </c>
      <c r="W33" s="8">
        <v>1</v>
      </c>
      <c r="X33" s="8">
        <v>0</v>
      </c>
      <c r="Y33" s="8">
        <v>2</v>
      </c>
      <c r="Z33" s="8">
        <v>1</v>
      </c>
      <c r="AA33" s="8">
        <v>0</v>
      </c>
      <c r="AB33" s="16">
        <v>1</v>
      </c>
      <c r="AC33" s="300">
        <f t="shared" si="0"/>
        <v>16</v>
      </c>
      <c r="AD33" s="100"/>
      <c r="AE33" s="25"/>
      <c r="AF33" s="298">
        <v>1</v>
      </c>
      <c r="AG33" s="14">
        <v>1</v>
      </c>
      <c r="AH33" s="8">
        <v>1</v>
      </c>
      <c r="AI33" s="8">
        <v>1</v>
      </c>
      <c r="AJ33" s="8">
        <v>0</v>
      </c>
      <c r="AK33" s="8">
        <v>1</v>
      </c>
      <c r="AL33" s="8">
        <v>0</v>
      </c>
      <c r="AM33" s="8">
        <v>1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1</v>
      </c>
      <c r="AU33" s="8">
        <v>0</v>
      </c>
      <c r="AV33" s="8">
        <v>2</v>
      </c>
      <c r="AW33" s="8">
        <v>1</v>
      </c>
      <c r="AX33" s="8">
        <v>2</v>
      </c>
      <c r="AY33" s="24">
        <v>1</v>
      </c>
      <c r="AZ33" s="88">
        <f t="shared" si="1"/>
        <v>19</v>
      </c>
      <c r="BA33" s="104"/>
      <c r="BF33" s="89">
        <f t="shared" si="3"/>
        <v>9.0997916666601668</v>
      </c>
    </row>
    <row r="34" spans="1:58" ht="13.2">
      <c r="A34" s="58">
        <v>20729</v>
      </c>
      <c r="B34" s="59">
        <v>0</v>
      </c>
      <c r="C34" s="59">
        <f t="shared" si="2"/>
        <v>50</v>
      </c>
      <c r="D34" s="14">
        <v>1970</v>
      </c>
      <c r="E34" s="55">
        <v>44132.713148148148</v>
      </c>
      <c r="F34" s="55">
        <v>44141.75472222222</v>
      </c>
      <c r="G34" s="62">
        <v>8</v>
      </c>
      <c r="H34" s="62">
        <v>8</v>
      </c>
      <c r="I34" s="8">
        <v>2</v>
      </c>
      <c r="J34" s="8">
        <v>2</v>
      </c>
      <c r="K34" s="8">
        <v>2</v>
      </c>
      <c r="L34" s="8">
        <v>0</v>
      </c>
      <c r="M34" s="8">
        <v>0</v>
      </c>
      <c r="N34" s="8">
        <v>2</v>
      </c>
      <c r="O34" s="8">
        <v>1</v>
      </c>
      <c r="P34" s="8">
        <v>0</v>
      </c>
      <c r="Q34" s="8">
        <v>0</v>
      </c>
      <c r="R34" s="8">
        <v>0</v>
      </c>
      <c r="S34" s="8">
        <v>3</v>
      </c>
      <c r="T34" s="8">
        <v>0</v>
      </c>
      <c r="U34" s="8">
        <v>0</v>
      </c>
      <c r="V34" s="8">
        <v>0</v>
      </c>
      <c r="W34" s="8">
        <v>0</v>
      </c>
      <c r="X34" s="8">
        <v>1</v>
      </c>
      <c r="Y34" s="8">
        <v>3</v>
      </c>
      <c r="Z34" s="8">
        <v>3</v>
      </c>
      <c r="AA34" s="8">
        <v>0</v>
      </c>
      <c r="AB34" s="16">
        <v>1</v>
      </c>
      <c r="AC34" s="300">
        <f t="shared" si="0"/>
        <v>20</v>
      </c>
      <c r="AD34" s="100"/>
      <c r="AE34" s="25"/>
      <c r="AF34" s="298">
        <v>1</v>
      </c>
      <c r="AG34" s="14">
        <v>2</v>
      </c>
      <c r="AH34" s="8">
        <v>3</v>
      </c>
      <c r="AI34" s="8">
        <v>1</v>
      </c>
      <c r="AJ34" s="8">
        <v>1</v>
      </c>
      <c r="AK34" s="8">
        <v>3</v>
      </c>
      <c r="AL34" s="8">
        <v>3</v>
      </c>
      <c r="AM34" s="8">
        <v>0</v>
      </c>
      <c r="AN34" s="8">
        <v>1</v>
      </c>
      <c r="AO34" s="8">
        <v>0</v>
      </c>
      <c r="AP34" s="8">
        <v>3</v>
      </c>
      <c r="AQ34" s="8">
        <v>1</v>
      </c>
      <c r="AR34" s="8">
        <v>0</v>
      </c>
      <c r="AS34" s="8">
        <v>1</v>
      </c>
      <c r="AT34" s="8">
        <v>1</v>
      </c>
      <c r="AU34" s="8">
        <v>1</v>
      </c>
      <c r="AV34" s="8">
        <v>3</v>
      </c>
      <c r="AW34" s="8">
        <v>2</v>
      </c>
      <c r="AX34" s="8">
        <v>2</v>
      </c>
      <c r="AY34" s="24">
        <v>0</v>
      </c>
      <c r="AZ34" s="88">
        <f t="shared" si="1"/>
        <v>29</v>
      </c>
      <c r="BA34" s="104"/>
      <c r="BF34" s="89">
        <f t="shared" si="3"/>
        <v>9.041574074071832</v>
      </c>
    </row>
    <row r="35" spans="1:58" ht="13.2">
      <c r="A35" s="58">
        <v>20110</v>
      </c>
      <c r="B35" s="59">
        <v>0</v>
      </c>
      <c r="C35" s="59">
        <f t="shared" si="2"/>
        <v>22</v>
      </c>
      <c r="D35" s="14">
        <v>1998</v>
      </c>
      <c r="E35" s="55">
        <v>44132.717731481483</v>
      </c>
      <c r="F35" s="55">
        <v>44145.827025462961</v>
      </c>
      <c r="G35" s="62">
        <v>2.5</v>
      </c>
      <c r="H35" s="62">
        <v>2.5</v>
      </c>
      <c r="I35" s="8">
        <v>1</v>
      </c>
      <c r="J35" s="8">
        <v>0</v>
      </c>
      <c r="K35" s="8">
        <v>1</v>
      </c>
      <c r="L35" s="8">
        <v>2</v>
      </c>
      <c r="M35" s="8">
        <v>1</v>
      </c>
      <c r="N35" s="8">
        <v>2</v>
      </c>
      <c r="O35" s="8">
        <v>0</v>
      </c>
      <c r="P35" s="8">
        <v>1</v>
      </c>
      <c r="Q35" s="8">
        <v>1</v>
      </c>
      <c r="R35" s="8">
        <v>1</v>
      </c>
      <c r="S35" s="8">
        <v>0</v>
      </c>
      <c r="T35" s="8">
        <v>1</v>
      </c>
      <c r="U35" s="8">
        <v>1</v>
      </c>
      <c r="V35" s="8">
        <v>0</v>
      </c>
      <c r="W35" s="8">
        <v>2</v>
      </c>
      <c r="X35" s="8">
        <v>1</v>
      </c>
      <c r="Y35" s="8">
        <v>0</v>
      </c>
      <c r="Z35" s="8">
        <v>1</v>
      </c>
      <c r="AA35" s="8">
        <v>0</v>
      </c>
      <c r="AB35" s="16">
        <v>2</v>
      </c>
      <c r="AC35" s="300">
        <f t="shared" si="0"/>
        <v>18</v>
      </c>
      <c r="AD35" s="100"/>
      <c r="AE35" s="25"/>
      <c r="AF35" s="298">
        <v>1</v>
      </c>
      <c r="AG35" s="14">
        <v>1</v>
      </c>
      <c r="AH35" s="8">
        <v>1</v>
      </c>
      <c r="AI35" s="8">
        <v>2</v>
      </c>
      <c r="AJ35" s="8">
        <v>1</v>
      </c>
      <c r="AK35" s="8">
        <v>2</v>
      </c>
      <c r="AL35" s="8">
        <v>1</v>
      </c>
      <c r="AM35" s="8">
        <v>1</v>
      </c>
      <c r="AN35" s="8">
        <v>1</v>
      </c>
      <c r="AO35" s="8">
        <v>2</v>
      </c>
      <c r="AP35" s="8">
        <v>1</v>
      </c>
      <c r="AQ35" s="8">
        <v>1</v>
      </c>
      <c r="AR35" s="8">
        <v>1</v>
      </c>
      <c r="AS35" s="8">
        <v>0</v>
      </c>
      <c r="AT35" s="8">
        <v>2</v>
      </c>
      <c r="AU35" s="8">
        <v>1</v>
      </c>
      <c r="AV35" s="8">
        <v>1</v>
      </c>
      <c r="AW35" s="8">
        <v>1</v>
      </c>
      <c r="AX35" s="8">
        <v>0</v>
      </c>
      <c r="AY35" s="24">
        <v>2</v>
      </c>
      <c r="AZ35" s="88">
        <f t="shared" si="1"/>
        <v>23</v>
      </c>
      <c r="BA35" s="104"/>
      <c r="BF35" s="89">
        <f t="shared" si="3"/>
        <v>13.109293981477094</v>
      </c>
    </row>
    <row r="36" spans="1:58" ht="13.2">
      <c r="A36" s="58">
        <v>20799</v>
      </c>
      <c r="B36" s="59">
        <v>0</v>
      </c>
      <c r="C36" s="59">
        <f t="shared" si="2"/>
        <v>23</v>
      </c>
      <c r="D36" s="14">
        <v>1997</v>
      </c>
      <c r="E36" s="55">
        <v>44132.793946759259</v>
      </c>
      <c r="F36" s="55">
        <v>44140.644745370373</v>
      </c>
      <c r="G36" s="62">
        <v>2</v>
      </c>
      <c r="H36" s="62">
        <v>4</v>
      </c>
      <c r="I36" s="8">
        <v>2</v>
      </c>
      <c r="J36" s="8">
        <v>3</v>
      </c>
      <c r="K36" s="8">
        <v>2</v>
      </c>
      <c r="L36" s="8">
        <v>0</v>
      </c>
      <c r="M36" s="8">
        <v>2</v>
      </c>
      <c r="N36" s="8">
        <v>2</v>
      </c>
      <c r="O36" s="8">
        <v>0</v>
      </c>
      <c r="P36" s="8">
        <v>0</v>
      </c>
      <c r="Q36" s="8">
        <v>2</v>
      </c>
      <c r="R36" s="8">
        <v>3</v>
      </c>
      <c r="S36" s="8">
        <v>3</v>
      </c>
      <c r="T36" s="8">
        <v>1</v>
      </c>
      <c r="U36" s="8">
        <v>0</v>
      </c>
      <c r="V36" s="8">
        <v>1</v>
      </c>
      <c r="W36" s="8">
        <v>2</v>
      </c>
      <c r="X36" s="8">
        <v>1</v>
      </c>
      <c r="Y36" s="8">
        <v>2</v>
      </c>
      <c r="Z36" s="8">
        <v>1</v>
      </c>
      <c r="AA36" s="8">
        <v>1</v>
      </c>
      <c r="AB36" s="16">
        <v>1</v>
      </c>
      <c r="AC36" s="300">
        <f t="shared" si="0"/>
        <v>29</v>
      </c>
      <c r="AD36" s="100"/>
      <c r="AE36" s="25"/>
      <c r="AF36" s="298">
        <v>2</v>
      </c>
      <c r="AG36" s="14">
        <v>3</v>
      </c>
      <c r="AH36" s="8">
        <v>1</v>
      </c>
      <c r="AI36" s="8">
        <v>0</v>
      </c>
      <c r="AJ36" s="8">
        <v>1</v>
      </c>
      <c r="AK36" s="8">
        <v>3</v>
      </c>
      <c r="AL36" s="8">
        <v>0</v>
      </c>
      <c r="AM36" s="8">
        <v>0</v>
      </c>
      <c r="AN36" s="8">
        <v>2</v>
      </c>
      <c r="AO36" s="8">
        <v>3</v>
      </c>
      <c r="AP36" s="8">
        <v>3</v>
      </c>
      <c r="AQ36" s="8">
        <v>1</v>
      </c>
      <c r="AR36" s="8">
        <v>1</v>
      </c>
      <c r="AS36" s="8">
        <v>1</v>
      </c>
      <c r="AT36" s="8">
        <v>2</v>
      </c>
      <c r="AU36" s="8">
        <v>2</v>
      </c>
      <c r="AV36" s="8">
        <v>2</v>
      </c>
      <c r="AW36" s="8">
        <v>1</v>
      </c>
      <c r="AX36" s="8">
        <v>1</v>
      </c>
      <c r="AY36" s="24">
        <v>2</v>
      </c>
      <c r="AZ36" s="88">
        <f t="shared" si="1"/>
        <v>31</v>
      </c>
      <c r="BA36" s="104"/>
      <c r="BF36" s="89">
        <f t="shared" si="3"/>
        <v>7.8507986111144419</v>
      </c>
    </row>
    <row r="37" spans="1:58" ht="13.2">
      <c r="A37" s="58">
        <v>20820</v>
      </c>
      <c r="B37" s="59">
        <v>0</v>
      </c>
      <c r="C37" s="59">
        <f t="shared" si="2"/>
        <v>22</v>
      </c>
      <c r="D37" s="14">
        <v>1998</v>
      </c>
      <c r="E37" s="55">
        <v>44132.822881944441</v>
      </c>
      <c r="F37" s="55">
        <v>44140.83421296296</v>
      </c>
      <c r="G37" s="62">
        <v>10</v>
      </c>
      <c r="H37" s="62">
        <v>5</v>
      </c>
      <c r="I37" s="8">
        <v>1</v>
      </c>
      <c r="J37" s="8">
        <v>2</v>
      </c>
      <c r="K37" s="8">
        <v>0</v>
      </c>
      <c r="L37" s="8">
        <v>2</v>
      </c>
      <c r="M37" s="8">
        <v>2</v>
      </c>
      <c r="N37" s="8">
        <v>1</v>
      </c>
      <c r="O37" s="8">
        <v>0</v>
      </c>
      <c r="P37" s="8">
        <v>0</v>
      </c>
      <c r="Q37" s="8">
        <v>0</v>
      </c>
      <c r="R37" s="8">
        <v>0</v>
      </c>
      <c r="S37" s="8">
        <v>1</v>
      </c>
      <c r="T37" s="8">
        <v>0</v>
      </c>
      <c r="U37" s="8">
        <v>1</v>
      </c>
      <c r="V37" s="8">
        <v>0</v>
      </c>
      <c r="W37" s="8">
        <v>0</v>
      </c>
      <c r="X37" s="8">
        <v>1</v>
      </c>
      <c r="Y37" s="8">
        <v>1</v>
      </c>
      <c r="Z37" s="8">
        <v>1</v>
      </c>
      <c r="AA37" s="8">
        <v>1</v>
      </c>
      <c r="AB37" s="16">
        <v>0</v>
      </c>
      <c r="AC37" s="300">
        <f t="shared" si="0"/>
        <v>14</v>
      </c>
      <c r="AD37" s="100"/>
      <c r="AE37" s="25"/>
      <c r="AF37" s="298">
        <v>2</v>
      </c>
      <c r="AG37" s="14">
        <v>1</v>
      </c>
      <c r="AH37" s="8">
        <v>0</v>
      </c>
      <c r="AI37" s="8">
        <v>2</v>
      </c>
      <c r="AJ37" s="8">
        <v>1</v>
      </c>
      <c r="AK37" s="8">
        <v>1</v>
      </c>
      <c r="AL37" s="8">
        <v>0</v>
      </c>
      <c r="AM37" s="8">
        <v>0</v>
      </c>
      <c r="AN37" s="8">
        <v>1</v>
      </c>
      <c r="AO37" s="8">
        <v>0</v>
      </c>
      <c r="AP37" s="8">
        <v>1</v>
      </c>
      <c r="AQ37" s="8">
        <v>0</v>
      </c>
      <c r="AR37" s="8">
        <v>1</v>
      </c>
      <c r="AS37" s="8">
        <v>1</v>
      </c>
      <c r="AT37" s="8">
        <v>0</v>
      </c>
      <c r="AU37" s="8">
        <v>1</v>
      </c>
      <c r="AV37" s="8">
        <v>0</v>
      </c>
      <c r="AW37" s="8">
        <v>1</v>
      </c>
      <c r="AX37" s="8">
        <v>1</v>
      </c>
      <c r="AY37" s="24">
        <v>0</v>
      </c>
      <c r="AZ37" s="88">
        <f t="shared" si="1"/>
        <v>14</v>
      </c>
      <c r="BA37" s="104"/>
      <c r="BF37" s="89">
        <f t="shared" si="3"/>
        <v>8.0113310185188311</v>
      </c>
    </row>
    <row r="38" spans="1:58" ht="13.2">
      <c r="A38" s="58">
        <v>20914</v>
      </c>
      <c r="B38" s="59">
        <v>0</v>
      </c>
      <c r="C38" s="59">
        <f t="shared" si="2"/>
        <v>41</v>
      </c>
      <c r="D38" s="14">
        <v>1979</v>
      </c>
      <c r="E38" s="55">
        <v>44132.876145833332</v>
      </c>
      <c r="F38" s="55">
        <v>44143.982534722221</v>
      </c>
      <c r="G38" s="62">
        <v>2</v>
      </c>
      <c r="H38" s="62">
        <v>3</v>
      </c>
      <c r="I38" s="8">
        <v>2</v>
      </c>
      <c r="J38" s="8">
        <v>3</v>
      </c>
      <c r="K38" s="8">
        <v>1</v>
      </c>
      <c r="L38" s="8">
        <v>1</v>
      </c>
      <c r="M38" s="8">
        <v>2</v>
      </c>
      <c r="N38" s="8">
        <v>2</v>
      </c>
      <c r="O38" s="8">
        <v>3</v>
      </c>
      <c r="P38" s="8">
        <v>1</v>
      </c>
      <c r="Q38" s="8">
        <v>3</v>
      </c>
      <c r="R38" s="8">
        <v>2</v>
      </c>
      <c r="S38" s="8">
        <v>2</v>
      </c>
      <c r="T38" s="8">
        <v>0</v>
      </c>
      <c r="U38" s="8">
        <v>0</v>
      </c>
      <c r="V38" s="8">
        <v>1</v>
      </c>
      <c r="W38" s="8">
        <v>3</v>
      </c>
      <c r="X38" s="8">
        <v>3</v>
      </c>
      <c r="Y38" s="8">
        <v>2</v>
      </c>
      <c r="Z38" s="8">
        <v>1</v>
      </c>
      <c r="AA38" s="8">
        <v>1</v>
      </c>
      <c r="AB38" s="16">
        <v>1</v>
      </c>
      <c r="AC38" s="300">
        <f t="shared" si="0"/>
        <v>34</v>
      </c>
      <c r="AD38" s="100"/>
      <c r="AE38" s="25"/>
      <c r="AF38" s="298">
        <v>3</v>
      </c>
      <c r="AG38" s="14">
        <v>3</v>
      </c>
      <c r="AH38" s="8">
        <v>0</v>
      </c>
      <c r="AI38" s="8">
        <v>0</v>
      </c>
      <c r="AJ38" s="8">
        <v>2</v>
      </c>
      <c r="AK38" s="8">
        <v>3</v>
      </c>
      <c r="AL38" s="8">
        <v>3</v>
      </c>
      <c r="AM38" s="8">
        <v>2</v>
      </c>
      <c r="AN38" s="8">
        <v>2</v>
      </c>
      <c r="AO38" s="8">
        <v>2</v>
      </c>
      <c r="AP38" s="8">
        <v>3</v>
      </c>
      <c r="AQ38" s="8">
        <v>0</v>
      </c>
      <c r="AR38" s="8">
        <v>0</v>
      </c>
      <c r="AS38" s="8">
        <v>0</v>
      </c>
      <c r="AT38" s="8">
        <v>3</v>
      </c>
      <c r="AU38" s="8">
        <v>2</v>
      </c>
      <c r="AV38" s="8">
        <v>3</v>
      </c>
      <c r="AW38" s="8">
        <v>2</v>
      </c>
      <c r="AX38" s="8">
        <v>2</v>
      </c>
      <c r="AY38" s="24">
        <v>0</v>
      </c>
      <c r="AZ38" s="88">
        <f t="shared" si="1"/>
        <v>35</v>
      </c>
      <c r="BA38" s="104"/>
      <c r="BF38" s="89">
        <f t="shared" si="3"/>
        <v>11.106388888889342</v>
      </c>
    </row>
    <row r="39" spans="1:58" ht="13.2">
      <c r="A39" s="58">
        <v>21008</v>
      </c>
      <c r="B39" s="59">
        <v>0</v>
      </c>
      <c r="C39" s="59">
        <f t="shared" si="2"/>
        <v>22</v>
      </c>
      <c r="D39" s="14">
        <v>1998</v>
      </c>
      <c r="E39" s="55">
        <v>44132.937615740739</v>
      </c>
      <c r="F39" s="55">
        <v>44142.434907407405</v>
      </c>
      <c r="G39" s="62">
        <v>10</v>
      </c>
      <c r="H39" s="62">
        <v>10</v>
      </c>
      <c r="I39" s="8">
        <v>2</v>
      </c>
      <c r="J39" s="8">
        <v>1</v>
      </c>
      <c r="K39" s="8">
        <v>2</v>
      </c>
      <c r="L39" s="8">
        <v>3</v>
      </c>
      <c r="M39" s="8">
        <v>1</v>
      </c>
      <c r="N39" s="8">
        <v>2</v>
      </c>
      <c r="O39" s="8">
        <v>1</v>
      </c>
      <c r="P39" s="8">
        <v>0</v>
      </c>
      <c r="Q39" s="8">
        <v>1</v>
      </c>
      <c r="R39" s="8">
        <v>1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1</v>
      </c>
      <c r="AA39" s="8">
        <v>0</v>
      </c>
      <c r="AB39" s="16">
        <v>2</v>
      </c>
      <c r="AC39" s="300">
        <f t="shared" si="0"/>
        <v>22</v>
      </c>
      <c r="AD39" s="100"/>
      <c r="AE39" s="25"/>
      <c r="AF39" s="298">
        <v>2</v>
      </c>
      <c r="AG39" s="14">
        <v>1</v>
      </c>
      <c r="AH39" s="8">
        <v>1</v>
      </c>
      <c r="AI39" s="8">
        <v>3</v>
      </c>
      <c r="AJ39" s="8">
        <v>1</v>
      </c>
      <c r="AK39" s="8">
        <v>2</v>
      </c>
      <c r="AL39" s="8">
        <v>1</v>
      </c>
      <c r="AM39" s="8">
        <v>1</v>
      </c>
      <c r="AN39" s="8">
        <v>1</v>
      </c>
      <c r="AO39" s="8">
        <v>2</v>
      </c>
      <c r="AP39" s="8">
        <v>2</v>
      </c>
      <c r="AQ39" s="8">
        <v>1</v>
      </c>
      <c r="AR39" s="8">
        <v>1</v>
      </c>
      <c r="AS39" s="8">
        <v>1</v>
      </c>
      <c r="AT39" s="8">
        <v>1</v>
      </c>
      <c r="AU39" s="8">
        <v>1</v>
      </c>
      <c r="AV39" s="8">
        <v>2</v>
      </c>
      <c r="AW39" s="8">
        <v>1</v>
      </c>
      <c r="AX39" s="8">
        <v>1</v>
      </c>
      <c r="AY39" s="24">
        <v>3</v>
      </c>
      <c r="AZ39" s="88">
        <f t="shared" si="1"/>
        <v>29</v>
      </c>
      <c r="BA39" s="104"/>
      <c r="BF39" s="89">
        <f t="shared" si="3"/>
        <v>9.4972916666665697</v>
      </c>
    </row>
    <row r="40" spans="1:58" ht="13.2">
      <c r="A40" s="58">
        <v>21062</v>
      </c>
      <c r="B40" s="59">
        <v>0</v>
      </c>
      <c r="C40" s="59">
        <f t="shared" si="2"/>
        <v>20</v>
      </c>
      <c r="D40" s="14">
        <v>2000</v>
      </c>
      <c r="E40" s="55">
        <v>44133.207372685189</v>
      </c>
      <c r="F40" s="55">
        <v>44140.657511574071</v>
      </c>
      <c r="G40" s="62">
        <v>9</v>
      </c>
      <c r="H40" s="62">
        <v>12</v>
      </c>
      <c r="I40" s="8">
        <v>2</v>
      </c>
      <c r="J40" s="8">
        <v>2</v>
      </c>
      <c r="K40" s="8">
        <v>2</v>
      </c>
      <c r="L40" s="8">
        <v>2</v>
      </c>
      <c r="M40" s="8">
        <v>1</v>
      </c>
      <c r="N40" s="8">
        <v>2</v>
      </c>
      <c r="O40" s="8">
        <v>0</v>
      </c>
      <c r="P40" s="8">
        <v>2</v>
      </c>
      <c r="Q40" s="8">
        <v>2</v>
      </c>
      <c r="R40" s="8">
        <v>1</v>
      </c>
      <c r="S40" s="8">
        <v>1</v>
      </c>
      <c r="T40" s="8">
        <v>1</v>
      </c>
      <c r="U40" s="8">
        <v>1</v>
      </c>
      <c r="V40" s="8">
        <v>2</v>
      </c>
      <c r="W40" s="8">
        <v>2</v>
      </c>
      <c r="X40" s="8">
        <v>2</v>
      </c>
      <c r="Y40" s="8">
        <v>1</v>
      </c>
      <c r="Z40" s="8">
        <v>2</v>
      </c>
      <c r="AA40" s="8">
        <v>1</v>
      </c>
      <c r="AB40" s="16">
        <v>2</v>
      </c>
      <c r="AC40" s="300">
        <f t="shared" si="0"/>
        <v>31</v>
      </c>
      <c r="AD40" s="100"/>
      <c r="AE40" s="25"/>
      <c r="AF40" s="298">
        <v>2</v>
      </c>
      <c r="AG40" s="14">
        <v>1</v>
      </c>
      <c r="AH40" s="8">
        <v>2</v>
      </c>
      <c r="AI40" s="8">
        <v>3</v>
      </c>
      <c r="AJ40" s="8">
        <v>2</v>
      </c>
      <c r="AK40" s="8">
        <v>2</v>
      </c>
      <c r="AL40" s="8">
        <v>0</v>
      </c>
      <c r="AM40" s="8">
        <v>2</v>
      </c>
      <c r="AN40" s="8">
        <v>2</v>
      </c>
      <c r="AO40" s="8">
        <v>2</v>
      </c>
      <c r="AP40" s="8">
        <v>1</v>
      </c>
      <c r="AQ40" s="8">
        <v>1</v>
      </c>
      <c r="AR40" s="8">
        <v>1</v>
      </c>
      <c r="AS40" s="8">
        <v>2</v>
      </c>
      <c r="AT40" s="8">
        <v>2</v>
      </c>
      <c r="AU40" s="8">
        <v>2</v>
      </c>
      <c r="AV40" s="8">
        <v>1</v>
      </c>
      <c r="AW40" s="8">
        <v>1</v>
      </c>
      <c r="AX40" s="8">
        <v>1</v>
      </c>
      <c r="AY40" s="24">
        <v>1</v>
      </c>
      <c r="AZ40" s="88">
        <f t="shared" si="1"/>
        <v>31</v>
      </c>
      <c r="BA40" s="104"/>
      <c r="BF40" s="89">
        <f t="shared" si="3"/>
        <v>7.4501388888820657</v>
      </c>
    </row>
    <row r="41" spans="1:58" ht="13.2">
      <c r="A41" s="58">
        <v>21086</v>
      </c>
      <c r="B41" s="59">
        <v>0</v>
      </c>
      <c r="C41" s="59">
        <f t="shared" si="2"/>
        <v>23</v>
      </c>
      <c r="D41" s="14">
        <v>1997</v>
      </c>
      <c r="E41" s="55">
        <v>44133.313414351855</v>
      </c>
      <c r="F41" s="55">
        <v>44142.304386574076</v>
      </c>
      <c r="G41" s="62">
        <v>2</v>
      </c>
      <c r="H41" s="62">
        <v>2</v>
      </c>
      <c r="I41" s="8">
        <v>2</v>
      </c>
      <c r="J41" s="8">
        <v>2</v>
      </c>
      <c r="K41" s="8">
        <v>1</v>
      </c>
      <c r="L41" s="8">
        <v>1</v>
      </c>
      <c r="M41" s="8">
        <v>0</v>
      </c>
      <c r="N41" s="8">
        <v>2</v>
      </c>
      <c r="O41" s="8">
        <v>0</v>
      </c>
      <c r="P41" s="8">
        <v>0</v>
      </c>
      <c r="Q41" s="8">
        <v>1</v>
      </c>
      <c r="R41" s="8">
        <v>0</v>
      </c>
      <c r="S41" s="8">
        <v>0</v>
      </c>
      <c r="T41" s="8">
        <v>2</v>
      </c>
      <c r="U41" s="8">
        <v>0</v>
      </c>
      <c r="V41" s="8">
        <v>1</v>
      </c>
      <c r="W41" s="8">
        <v>0</v>
      </c>
      <c r="X41" s="8">
        <v>1</v>
      </c>
      <c r="Y41" s="8">
        <v>0</v>
      </c>
      <c r="Z41" s="8">
        <v>0</v>
      </c>
      <c r="AA41" s="8">
        <v>0</v>
      </c>
      <c r="AB41" s="16">
        <v>1</v>
      </c>
      <c r="AC41" s="300">
        <f t="shared" si="0"/>
        <v>14</v>
      </c>
      <c r="AD41" s="100"/>
      <c r="AE41" s="25"/>
      <c r="AF41" s="298">
        <v>2</v>
      </c>
      <c r="AG41" s="14">
        <v>1</v>
      </c>
      <c r="AH41" s="8">
        <v>1</v>
      </c>
      <c r="AI41" s="8">
        <v>2</v>
      </c>
      <c r="AJ41" s="8">
        <v>0</v>
      </c>
      <c r="AK41" s="8">
        <v>2</v>
      </c>
      <c r="AL41" s="8">
        <v>0</v>
      </c>
      <c r="AM41" s="8">
        <v>0</v>
      </c>
      <c r="AN41" s="8">
        <v>1</v>
      </c>
      <c r="AO41" s="8">
        <v>0</v>
      </c>
      <c r="AP41" s="8">
        <v>1</v>
      </c>
      <c r="AQ41" s="8">
        <v>2</v>
      </c>
      <c r="AR41" s="8">
        <v>1</v>
      </c>
      <c r="AS41" s="8">
        <v>1</v>
      </c>
      <c r="AT41" s="8">
        <v>0</v>
      </c>
      <c r="AU41" s="8">
        <v>1</v>
      </c>
      <c r="AV41" s="8">
        <v>1</v>
      </c>
      <c r="AW41" s="8">
        <v>0</v>
      </c>
      <c r="AX41" s="8">
        <v>1</v>
      </c>
      <c r="AY41" s="24">
        <v>1</v>
      </c>
      <c r="AZ41" s="88">
        <f t="shared" si="1"/>
        <v>18</v>
      </c>
      <c r="BA41" s="104"/>
      <c r="BF41" s="89">
        <f t="shared" si="3"/>
        <v>8.9909722222218988</v>
      </c>
    </row>
    <row r="42" spans="1:58" ht="13.2">
      <c r="A42" s="58">
        <v>21204</v>
      </c>
      <c r="B42" s="59">
        <v>0</v>
      </c>
      <c r="C42" s="59">
        <f t="shared" si="2"/>
        <v>22</v>
      </c>
      <c r="D42" s="14">
        <v>1998</v>
      </c>
      <c r="E42" s="55">
        <v>44133.520729166667</v>
      </c>
      <c r="F42" s="55">
        <v>44140.539942129632</v>
      </c>
      <c r="G42" s="62">
        <v>3.5</v>
      </c>
      <c r="H42" s="62">
        <v>8</v>
      </c>
      <c r="I42" s="8">
        <v>2</v>
      </c>
      <c r="J42" s="8">
        <v>0</v>
      </c>
      <c r="K42" s="8">
        <v>0</v>
      </c>
      <c r="L42" s="8">
        <v>2</v>
      </c>
      <c r="M42" s="8">
        <v>2</v>
      </c>
      <c r="N42" s="8">
        <v>2</v>
      </c>
      <c r="O42" s="8">
        <v>0</v>
      </c>
      <c r="P42" s="8">
        <v>0</v>
      </c>
      <c r="Q42" s="8">
        <v>2</v>
      </c>
      <c r="R42" s="8">
        <v>1</v>
      </c>
      <c r="S42" s="8">
        <v>2</v>
      </c>
      <c r="T42" s="8">
        <v>1</v>
      </c>
      <c r="U42" s="8">
        <v>1</v>
      </c>
      <c r="V42" s="8">
        <v>2</v>
      </c>
      <c r="W42" s="8">
        <v>0</v>
      </c>
      <c r="X42" s="8">
        <v>1</v>
      </c>
      <c r="Y42" s="8">
        <v>2</v>
      </c>
      <c r="Z42" s="8">
        <v>3</v>
      </c>
      <c r="AA42" s="8">
        <v>3</v>
      </c>
      <c r="AB42" s="16">
        <v>1</v>
      </c>
      <c r="AC42" s="300">
        <f t="shared" si="0"/>
        <v>27</v>
      </c>
      <c r="AD42" s="100"/>
      <c r="AE42" s="25"/>
      <c r="AF42" s="298">
        <v>2</v>
      </c>
      <c r="AG42" s="14">
        <v>0</v>
      </c>
      <c r="AH42" s="8">
        <v>3</v>
      </c>
      <c r="AI42" s="8">
        <v>2</v>
      </c>
      <c r="AJ42" s="8">
        <v>1</v>
      </c>
      <c r="AK42" s="8">
        <v>2</v>
      </c>
      <c r="AL42" s="8">
        <v>1</v>
      </c>
      <c r="AM42" s="8">
        <v>0</v>
      </c>
      <c r="AN42" s="8">
        <v>2</v>
      </c>
      <c r="AO42" s="8">
        <v>1</v>
      </c>
      <c r="AP42" s="8">
        <v>2</v>
      </c>
      <c r="AQ42" s="8">
        <v>1</v>
      </c>
      <c r="AR42" s="8">
        <v>1</v>
      </c>
      <c r="AS42" s="8">
        <v>2</v>
      </c>
      <c r="AT42" s="8">
        <v>0</v>
      </c>
      <c r="AU42" s="8">
        <v>2</v>
      </c>
      <c r="AV42" s="8">
        <v>2</v>
      </c>
      <c r="AW42" s="8">
        <v>2</v>
      </c>
      <c r="AX42" s="8">
        <v>2</v>
      </c>
      <c r="AY42" s="24">
        <v>1</v>
      </c>
      <c r="AZ42" s="88">
        <f t="shared" si="1"/>
        <v>29</v>
      </c>
      <c r="BA42" s="104"/>
      <c r="BF42" s="89">
        <f t="shared" si="3"/>
        <v>7.0192129629649571</v>
      </c>
    </row>
    <row r="43" spans="1:58" ht="13.2">
      <c r="A43" s="58">
        <v>21564</v>
      </c>
      <c r="B43" s="59">
        <v>0</v>
      </c>
      <c r="C43" s="59">
        <f t="shared" si="2"/>
        <v>21</v>
      </c>
      <c r="D43" s="14">
        <v>1999</v>
      </c>
      <c r="E43" s="55">
        <v>44134.300555555557</v>
      </c>
      <c r="F43" s="55">
        <v>44145.62976851852</v>
      </c>
      <c r="G43" s="62">
        <v>10</v>
      </c>
      <c r="H43" s="62">
        <v>10</v>
      </c>
      <c r="I43" s="8">
        <v>2</v>
      </c>
      <c r="J43" s="8">
        <v>1</v>
      </c>
      <c r="K43" s="8">
        <v>1</v>
      </c>
      <c r="L43" s="8">
        <v>3</v>
      </c>
      <c r="M43" s="8">
        <v>2</v>
      </c>
      <c r="N43" s="8">
        <v>2</v>
      </c>
      <c r="O43" s="8">
        <v>2</v>
      </c>
      <c r="P43" s="8">
        <v>2</v>
      </c>
      <c r="Q43" s="8">
        <v>1</v>
      </c>
      <c r="R43" s="8">
        <v>1</v>
      </c>
      <c r="S43" s="8">
        <v>1</v>
      </c>
      <c r="T43" s="8">
        <v>1</v>
      </c>
      <c r="U43" s="8">
        <v>2</v>
      </c>
      <c r="V43" s="8">
        <v>1</v>
      </c>
      <c r="W43" s="8">
        <v>2</v>
      </c>
      <c r="X43" s="8">
        <v>1</v>
      </c>
      <c r="Y43" s="8">
        <v>2</v>
      </c>
      <c r="Z43" s="8">
        <v>1</v>
      </c>
      <c r="AA43" s="8">
        <v>1</v>
      </c>
      <c r="AB43" s="16">
        <v>2</v>
      </c>
      <c r="AC43" s="300">
        <f t="shared" si="0"/>
        <v>31</v>
      </c>
      <c r="AD43" s="100"/>
      <c r="AE43" s="25"/>
      <c r="AF43" s="298">
        <v>2</v>
      </c>
      <c r="AG43" s="14">
        <v>1</v>
      </c>
      <c r="AH43" s="8">
        <v>1</v>
      </c>
      <c r="AI43" s="8">
        <v>3</v>
      </c>
      <c r="AJ43" s="8">
        <v>2</v>
      </c>
      <c r="AK43" s="8">
        <v>1</v>
      </c>
      <c r="AL43" s="8">
        <v>1</v>
      </c>
      <c r="AM43" s="8">
        <v>2</v>
      </c>
      <c r="AN43" s="8">
        <v>1</v>
      </c>
      <c r="AO43" s="8">
        <v>1</v>
      </c>
      <c r="AP43" s="8">
        <v>1</v>
      </c>
      <c r="AQ43" s="8">
        <v>1</v>
      </c>
      <c r="AR43" s="8">
        <v>2</v>
      </c>
      <c r="AS43" s="8">
        <v>1</v>
      </c>
      <c r="AT43" s="8">
        <v>2</v>
      </c>
      <c r="AU43" s="8">
        <v>1</v>
      </c>
      <c r="AV43" s="8">
        <v>1</v>
      </c>
      <c r="AW43" s="8">
        <v>1</v>
      </c>
      <c r="AX43" s="8">
        <v>1</v>
      </c>
      <c r="AY43" s="24">
        <v>2</v>
      </c>
      <c r="AZ43" s="88">
        <f t="shared" si="1"/>
        <v>28</v>
      </c>
      <c r="BA43" s="104"/>
      <c r="BF43" s="89">
        <f t="shared" si="3"/>
        <v>11.329212962962629</v>
      </c>
    </row>
    <row r="44" spans="1:58" ht="13.2">
      <c r="A44" s="58">
        <v>21624</v>
      </c>
      <c r="B44" s="59">
        <v>1</v>
      </c>
      <c r="C44" s="59">
        <f t="shared" si="2"/>
        <v>25</v>
      </c>
      <c r="D44" s="14">
        <v>1995</v>
      </c>
      <c r="E44" s="55">
        <v>44134.438356481478</v>
      </c>
      <c r="F44" s="55">
        <v>44143.835335648146</v>
      </c>
      <c r="G44" s="62">
        <v>1</v>
      </c>
      <c r="H44" s="62">
        <v>1</v>
      </c>
      <c r="I44" s="8">
        <v>2</v>
      </c>
      <c r="J44" s="8">
        <v>2</v>
      </c>
      <c r="K44" s="8">
        <v>1</v>
      </c>
      <c r="L44" s="8">
        <v>1</v>
      </c>
      <c r="M44" s="8">
        <v>2</v>
      </c>
      <c r="N44" s="8">
        <v>2</v>
      </c>
      <c r="O44" s="8">
        <v>0</v>
      </c>
      <c r="P44" s="8">
        <v>1</v>
      </c>
      <c r="Q44" s="8">
        <v>2</v>
      </c>
      <c r="R44" s="8">
        <v>1</v>
      </c>
      <c r="S44" s="8">
        <v>2</v>
      </c>
      <c r="T44" s="8">
        <v>1</v>
      </c>
      <c r="U44" s="8">
        <v>0</v>
      </c>
      <c r="V44" s="8">
        <v>1</v>
      </c>
      <c r="W44" s="8">
        <v>3</v>
      </c>
      <c r="X44" s="8">
        <v>2</v>
      </c>
      <c r="Y44" s="8">
        <v>1</v>
      </c>
      <c r="Z44" s="8">
        <v>1</v>
      </c>
      <c r="AA44" s="8">
        <v>0</v>
      </c>
      <c r="AB44" s="16">
        <v>2</v>
      </c>
      <c r="AC44" s="300">
        <f t="shared" si="0"/>
        <v>27</v>
      </c>
      <c r="AD44" s="100"/>
      <c r="AE44" s="25"/>
      <c r="AF44" s="298">
        <v>2</v>
      </c>
      <c r="AG44" s="14">
        <v>2</v>
      </c>
      <c r="AH44" s="8">
        <v>1</v>
      </c>
      <c r="AI44" s="8">
        <v>1</v>
      </c>
      <c r="AJ44" s="8">
        <v>2</v>
      </c>
      <c r="AK44" s="8">
        <v>1</v>
      </c>
      <c r="AL44" s="8">
        <v>0</v>
      </c>
      <c r="AM44" s="8">
        <v>1</v>
      </c>
      <c r="AN44" s="8">
        <v>2</v>
      </c>
      <c r="AO44" s="8">
        <v>1</v>
      </c>
      <c r="AP44" s="8">
        <v>2</v>
      </c>
      <c r="AQ44" s="8">
        <v>1</v>
      </c>
      <c r="AR44" s="8">
        <v>1</v>
      </c>
      <c r="AS44" s="8">
        <v>1</v>
      </c>
      <c r="AT44" s="8">
        <v>2</v>
      </c>
      <c r="AU44" s="8">
        <v>1</v>
      </c>
      <c r="AV44" s="8">
        <v>2</v>
      </c>
      <c r="AW44" s="8">
        <v>1</v>
      </c>
      <c r="AX44" s="8">
        <v>3</v>
      </c>
      <c r="AY44" s="24">
        <v>2</v>
      </c>
      <c r="AZ44" s="88">
        <f t="shared" si="1"/>
        <v>29</v>
      </c>
      <c r="BA44" s="104"/>
      <c r="BF44" s="89">
        <f t="shared" si="3"/>
        <v>9.3969791666677338</v>
      </c>
    </row>
    <row r="45" spans="1:58" ht="13.2">
      <c r="A45" s="58">
        <v>19415</v>
      </c>
      <c r="B45" s="59">
        <v>0</v>
      </c>
      <c r="C45" s="59">
        <f t="shared" si="2"/>
        <v>28</v>
      </c>
      <c r="D45" s="14">
        <v>1992</v>
      </c>
      <c r="E45" s="55">
        <v>44134.567106481481</v>
      </c>
      <c r="F45" s="55">
        <v>44144.785763888889</v>
      </c>
      <c r="G45" s="62">
        <v>8</v>
      </c>
      <c r="H45" s="62">
        <v>8</v>
      </c>
      <c r="I45" s="8">
        <v>2</v>
      </c>
      <c r="J45" s="8">
        <v>3</v>
      </c>
      <c r="K45" s="8">
        <v>2</v>
      </c>
      <c r="L45" s="8">
        <v>3</v>
      </c>
      <c r="M45" s="8">
        <v>0</v>
      </c>
      <c r="N45" s="8">
        <v>1</v>
      </c>
      <c r="O45" s="8">
        <v>1</v>
      </c>
      <c r="P45" s="8">
        <v>0</v>
      </c>
      <c r="Q45" s="8">
        <v>1</v>
      </c>
      <c r="R45" s="8">
        <v>3</v>
      </c>
      <c r="S45" s="8">
        <v>2</v>
      </c>
      <c r="T45" s="8">
        <v>0</v>
      </c>
      <c r="U45" s="8">
        <v>1</v>
      </c>
      <c r="V45" s="8">
        <v>0</v>
      </c>
      <c r="W45" s="8">
        <v>2</v>
      </c>
      <c r="X45" s="8">
        <v>2</v>
      </c>
      <c r="Y45" s="8">
        <v>3</v>
      </c>
      <c r="Z45" s="8">
        <v>2</v>
      </c>
      <c r="AA45" s="8">
        <v>1</v>
      </c>
      <c r="AB45" s="16">
        <v>2</v>
      </c>
      <c r="AC45" s="300">
        <f t="shared" si="0"/>
        <v>31</v>
      </c>
      <c r="AD45" s="100"/>
      <c r="AE45" s="25"/>
      <c r="AF45" s="298">
        <v>2</v>
      </c>
      <c r="AG45" s="14">
        <v>3</v>
      </c>
      <c r="AH45" s="8">
        <v>3</v>
      </c>
      <c r="AI45" s="8">
        <v>3</v>
      </c>
      <c r="AJ45" s="8">
        <v>1</v>
      </c>
      <c r="AK45" s="8">
        <v>1</v>
      </c>
      <c r="AL45" s="8">
        <v>0</v>
      </c>
      <c r="AM45" s="8">
        <v>0</v>
      </c>
      <c r="AN45" s="8">
        <v>2</v>
      </c>
      <c r="AO45" s="8">
        <v>3</v>
      </c>
      <c r="AP45" s="8">
        <v>3</v>
      </c>
      <c r="AQ45" s="8">
        <v>0</v>
      </c>
      <c r="AR45" s="8">
        <v>1</v>
      </c>
      <c r="AS45" s="8">
        <v>1</v>
      </c>
      <c r="AT45" s="8">
        <v>1</v>
      </c>
      <c r="AU45" s="8">
        <v>3</v>
      </c>
      <c r="AV45" s="8">
        <v>3</v>
      </c>
      <c r="AW45" s="8">
        <v>2</v>
      </c>
      <c r="AX45" s="8">
        <v>2</v>
      </c>
      <c r="AY45" s="24">
        <v>3</v>
      </c>
      <c r="AZ45" s="88">
        <f t="shared" si="1"/>
        <v>37</v>
      </c>
      <c r="BA45" s="104"/>
      <c r="BF45" s="89">
        <f t="shared" si="3"/>
        <v>10.218657407407591</v>
      </c>
    </row>
    <row r="46" spans="1:58" ht="13.2">
      <c r="A46" s="58">
        <v>22080</v>
      </c>
      <c r="B46" s="59">
        <v>1</v>
      </c>
      <c r="C46" s="59">
        <f t="shared" si="2"/>
        <v>45</v>
      </c>
      <c r="D46" s="14">
        <v>1975</v>
      </c>
      <c r="E46" s="55">
        <v>44136.122893518521</v>
      </c>
      <c r="F46" s="55">
        <v>44144.798298611109</v>
      </c>
      <c r="G46" s="62">
        <v>0.5</v>
      </c>
      <c r="H46" s="66">
        <v>0.5</v>
      </c>
      <c r="I46" s="8">
        <v>1</v>
      </c>
      <c r="J46" s="8">
        <v>3</v>
      </c>
      <c r="K46" s="8">
        <v>1</v>
      </c>
      <c r="L46" s="8">
        <v>1</v>
      </c>
      <c r="M46" s="8">
        <v>2</v>
      </c>
      <c r="N46" s="8">
        <v>0</v>
      </c>
      <c r="O46" s="8">
        <v>3</v>
      </c>
      <c r="P46" s="8">
        <v>0</v>
      </c>
      <c r="Q46" s="8">
        <v>3</v>
      </c>
      <c r="R46" s="8">
        <v>0</v>
      </c>
      <c r="S46" s="8">
        <v>3</v>
      </c>
      <c r="T46" s="8">
        <v>0</v>
      </c>
      <c r="U46" s="8">
        <v>0</v>
      </c>
      <c r="V46" s="8">
        <v>2</v>
      </c>
      <c r="W46" s="8">
        <v>3</v>
      </c>
      <c r="X46" s="8">
        <v>0</v>
      </c>
      <c r="Y46" s="8">
        <v>3</v>
      </c>
      <c r="Z46" s="8">
        <v>3</v>
      </c>
      <c r="AA46" s="8">
        <v>0</v>
      </c>
      <c r="AB46" s="16">
        <v>0</v>
      </c>
      <c r="AC46" s="300">
        <f t="shared" si="0"/>
        <v>28</v>
      </c>
      <c r="AD46" s="100"/>
      <c r="AE46" s="25"/>
      <c r="AF46" s="298">
        <v>2</v>
      </c>
      <c r="AG46" s="14">
        <v>3</v>
      </c>
      <c r="AH46" s="8">
        <v>2</v>
      </c>
      <c r="AI46" s="8">
        <v>2</v>
      </c>
      <c r="AJ46" s="8">
        <v>1</v>
      </c>
      <c r="AK46" s="8">
        <v>0</v>
      </c>
      <c r="AL46" s="8">
        <v>3</v>
      </c>
      <c r="AM46" s="8">
        <v>0</v>
      </c>
      <c r="AN46" s="8">
        <v>3</v>
      </c>
      <c r="AO46" s="8">
        <v>2</v>
      </c>
      <c r="AP46" s="8">
        <v>3</v>
      </c>
      <c r="AQ46" s="8">
        <v>0</v>
      </c>
      <c r="AR46" s="8">
        <v>0</v>
      </c>
      <c r="AS46" s="8">
        <v>2</v>
      </c>
      <c r="AT46" s="8">
        <v>3</v>
      </c>
      <c r="AU46" s="8">
        <v>0</v>
      </c>
      <c r="AV46" s="8">
        <v>3</v>
      </c>
      <c r="AW46" s="8">
        <v>3</v>
      </c>
      <c r="AX46" s="8">
        <v>2</v>
      </c>
      <c r="AY46" s="24">
        <v>0</v>
      </c>
      <c r="AZ46" s="88">
        <f t="shared" si="1"/>
        <v>34</v>
      </c>
      <c r="BA46" s="104"/>
      <c r="BF46" s="89">
        <f t="shared" si="3"/>
        <v>8.6754050925883348</v>
      </c>
    </row>
    <row r="47" spans="1:58" ht="13.2">
      <c r="A47" s="58">
        <v>22050</v>
      </c>
      <c r="B47" s="59">
        <v>0</v>
      </c>
      <c r="C47" s="59">
        <f t="shared" si="2"/>
        <v>43</v>
      </c>
      <c r="D47" s="14">
        <v>1977</v>
      </c>
      <c r="E47" s="55">
        <v>44136.278020833335</v>
      </c>
      <c r="F47" s="55">
        <v>44149.930601851855</v>
      </c>
      <c r="G47" s="62">
        <v>5</v>
      </c>
      <c r="H47" s="62">
        <v>4</v>
      </c>
      <c r="I47" s="8">
        <v>3</v>
      </c>
      <c r="J47" s="8">
        <v>3</v>
      </c>
      <c r="K47" s="8">
        <v>2</v>
      </c>
      <c r="L47" s="8">
        <v>3</v>
      </c>
      <c r="M47" s="8">
        <v>1</v>
      </c>
      <c r="N47" s="8">
        <v>3</v>
      </c>
      <c r="O47" s="8">
        <v>1</v>
      </c>
      <c r="P47" s="8">
        <v>1</v>
      </c>
      <c r="Q47" s="8">
        <v>3</v>
      </c>
      <c r="R47" s="8">
        <v>3</v>
      </c>
      <c r="S47" s="8">
        <v>3</v>
      </c>
      <c r="T47" s="8">
        <v>1</v>
      </c>
      <c r="U47" s="8">
        <v>1</v>
      </c>
      <c r="V47" s="8">
        <v>2</v>
      </c>
      <c r="W47" s="8">
        <v>1</v>
      </c>
      <c r="X47" s="8">
        <v>1</v>
      </c>
      <c r="Y47" s="8">
        <v>2</v>
      </c>
      <c r="Z47" s="8">
        <v>2</v>
      </c>
      <c r="AA47" s="8">
        <v>1</v>
      </c>
      <c r="AB47" s="16">
        <v>1</v>
      </c>
      <c r="AC47" s="300">
        <f t="shared" si="0"/>
        <v>38</v>
      </c>
      <c r="AD47" s="100"/>
      <c r="AE47" s="25"/>
      <c r="AF47" s="298">
        <v>3</v>
      </c>
      <c r="AG47" s="14">
        <v>2</v>
      </c>
      <c r="AH47" s="8">
        <v>2</v>
      </c>
      <c r="AI47" s="8">
        <v>2</v>
      </c>
      <c r="AJ47" s="8">
        <v>2</v>
      </c>
      <c r="AK47" s="8">
        <v>3</v>
      </c>
      <c r="AL47" s="8">
        <v>1</v>
      </c>
      <c r="AM47" s="8">
        <v>1</v>
      </c>
      <c r="AN47" s="8">
        <v>2</v>
      </c>
      <c r="AO47" s="8">
        <v>3</v>
      </c>
      <c r="AP47" s="8">
        <v>2</v>
      </c>
      <c r="AQ47" s="8">
        <v>1</v>
      </c>
      <c r="AR47" s="8">
        <v>1</v>
      </c>
      <c r="AS47" s="8">
        <v>2</v>
      </c>
      <c r="AT47" s="8">
        <v>1</v>
      </c>
      <c r="AU47" s="8">
        <v>1</v>
      </c>
      <c r="AV47" s="8">
        <v>2</v>
      </c>
      <c r="AW47" s="8">
        <v>2</v>
      </c>
      <c r="AX47" s="8">
        <v>1</v>
      </c>
      <c r="AY47" s="24">
        <v>1</v>
      </c>
      <c r="AZ47" s="88">
        <f t="shared" si="1"/>
        <v>35</v>
      </c>
      <c r="BA47" s="104"/>
      <c r="BF47" s="89">
        <f t="shared" si="3"/>
        <v>13.652581018519413</v>
      </c>
    </row>
    <row r="48" spans="1:58" ht="13.2">
      <c r="A48" s="58">
        <v>19603</v>
      </c>
      <c r="B48" s="59">
        <v>0</v>
      </c>
      <c r="C48" s="59">
        <f t="shared" si="2"/>
        <v>22</v>
      </c>
      <c r="D48" s="14">
        <v>1998</v>
      </c>
      <c r="E48" s="55">
        <v>44136.638379629629</v>
      </c>
      <c r="F48" s="55">
        <v>44144.457395833335</v>
      </c>
      <c r="G48" s="66">
        <v>1</v>
      </c>
      <c r="H48" s="62">
        <v>4</v>
      </c>
      <c r="I48" s="8">
        <v>3</v>
      </c>
      <c r="J48" s="8">
        <v>2</v>
      </c>
      <c r="K48" s="8">
        <v>1</v>
      </c>
      <c r="L48" s="8">
        <v>1</v>
      </c>
      <c r="M48" s="8">
        <v>2</v>
      </c>
      <c r="N48" s="8">
        <v>3</v>
      </c>
      <c r="O48" s="8">
        <v>0</v>
      </c>
      <c r="P48" s="8">
        <v>0</v>
      </c>
      <c r="Q48" s="8">
        <v>2</v>
      </c>
      <c r="R48" s="8">
        <v>2</v>
      </c>
      <c r="S48" s="8">
        <v>2</v>
      </c>
      <c r="T48" s="8">
        <v>0</v>
      </c>
      <c r="U48" s="8">
        <v>2</v>
      </c>
      <c r="V48" s="8">
        <v>2</v>
      </c>
      <c r="W48" s="8">
        <v>2</v>
      </c>
      <c r="X48" s="8">
        <v>2</v>
      </c>
      <c r="Y48" s="8">
        <v>2</v>
      </c>
      <c r="Z48" s="8">
        <v>2</v>
      </c>
      <c r="AA48" s="8">
        <v>2</v>
      </c>
      <c r="AB48" s="16">
        <v>1</v>
      </c>
      <c r="AC48" s="300">
        <f t="shared" si="0"/>
        <v>33</v>
      </c>
      <c r="AD48" s="100"/>
      <c r="AE48" s="25"/>
      <c r="AF48" s="298">
        <v>3</v>
      </c>
      <c r="AG48" s="14">
        <v>2</v>
      </c>
      <c r="AH48" s="8">
        <v>1</v>
      </c>
      <c r="AI48" s="8">
        <v>1</v>
      </c>
      <c r="AJ48" s="8">
        <v>2</v>
      </c>
      <c r="AK48" s="8">
        <v>2</v>
      </c>
      <c r="AL48" s="8">
        <v>0</v>
      </c>
      <c r="AM48" s="8">
        <v>1</v>
      </c>
      <c r="AN48" s="8">
        <v>2</v>
      </c>
      <c r="AO48" s="8">
        <v>2</v>
      </c>
      <c r="AP48" s="8">
        <v>2</v>
      </c>
      <c r="AQ48" s="8">
        <v>1</v>
      </c>
      <c r="AR48" s="8">
        <v>3</v>
      </c>
      <c r="AS48" s="8">
        <v>2</v>
      </c>
      <c r="AT48" s="8">
        <v>2</v>
      </c>
      <c r="AU48" s="8">
        <v>2</v>
      </c>
      <c r="AV48" s="8">
        <v>2</v>
      </c>
      <c r="AW48" s="8">
        <v>2</v>
      </c>
      <c r="AX48" s="8">
        <v>2</v>
      </c>
      <c r="AY48" s="24">
        <v>1</v>
      </c>
      <c r="AZ48" s="88">
        <f t="shared" si="1"/>
        <v>35</v>
      </c>
      <c r="BA48" s="104"/>
      <c r="BF48" s="89">
        <f t="shared" si="3"/>
        <v>7.8190162037062692</v>
      </c>
    </row>
    <row r="49" spans="1:58" ht="13.2">
      <c r="A49" s="58">
        <v>22221</v>
      </c>
      <c r="B49" s="59">
        <v>1</v>
      </c>
      <c r="C49" s="59">
        <f t="shared" si="2"/>
        <v>65</v>
      </c>
      <c r="D49" s="14">
        <v>1955</v>
      </c>
      <c r="E49" s="55">
        <v>44137.429189814815</v>
      </c>
      <c r="F49" s="55">
        <v>44146.379317129627</v>
      </c>
      <c r="G49" s="66">
        <v>0.5</v>
      </c>
      <c r="H49" s="62">
        <v>1</v>
      </c>
      <c r="I49" s="8">
        <v>2</v>
      </c>
      <c r="J49" s="8">
        <v>2</v>
      </c>
      <c r="K49" s="8">
        <v>2</v>
      </c>
      <c r="L49" s="8">
        <v>2</v>
      </c>
      <c r="M49" s="8">
        <v>2</v>
      </c>
      <c r="N49" s="8">
        <v>1</v>
      </c>
      <c r="O49" s="8">
        <v>1</v>
      </c>
      <c r="P49" s="8">
        <v>1</v>
      </c>
      <c r="Q49" s="8">
        <v>2</v>
      </c>
      <c r="R49" s="8">
        <v>0</v>
      </c>
      <c r="S49" s="8">
        <v>2</v>
      </c>
      <c r="T49" s="8">
        <v>1</v>
      </c>
      <c r="U49" s="8">
        <v>1</v>
      </c>
      <c r="V49" s="8">
        <v>2</v>
      </c>
      <c r="W49" s="8">
        <v>1</v>
      </c>
      <c r="X49" s="8">
        <v>3</v>
      </c>
      <c r="Y49" s="8">
        <v>2</v>
      </c>
      <c r="Z49" s="8">
        <v>1</v>
      </c>
      <c r="AA49" s="8">
        <v>2</v>
      </c>
      <c r="AB49" s="16">
        <v>1</v>
      </c>
      <c r="AC49" s="300">
        <f t="shared" si="0"/>
        <v>31</v>
      </c>
      <c r="AD49" s="100"/>
      <c r="AE49" s="25"/>
      <c r="AF49" s="298">
        <v>2</v>
      </c>
      <c r="AG49" s="14">
        <v>1</v>
      </c>
      <c r="AH49" s="8">
        <v>2</v>
      </c>
      <c r="AI49" s="8">
        <v>2</v>
      </c>
      <c r="AJ49" s="8">
        <v>2</v>
      </c>
      <c r="AK49" s="8">
        <v>1</v>
      </c>
      <c r="AL49" s="8">
        <v>2</v>
      </c>
      <c r="AM49" s="8">
        <v>1</v>
      </c>
      <c r="AN49" s="8">
        <v>2</v>
      </c>
      <c r="AO49" s="8">
        <v>2</v>
      </c>
      <c r="AP49" s="8">
        <v>2</v>
      </c>
      <c r="AQ49" s="8">
        <v>1</v>
      </c>
      <c r="AR49" s="8">
        <v>1</v>
      </c>
      <c r="AS49" s="8">
        <v>2</v>
      </c>
      <c r="AT49" s="8">
        <v>2</v>
      </c>
      <c r="AU49" s="8">
        <v>3</v>
      </c>
      <c r="AV49" s="8">
        <v>2</v>
      </c>
      <c r="AW49" s="8">
        <v>1</v>
      </c>
      <c r="AX49" s="8">
        <v>2</v>
      </c>
      <c r="AY49" s="24">
        <v>1</v>
      </c>
      <c r="AZ49" s="88">
        <f t="shared" si="1"/>
        <v>34</v>
      </c>
      <c r="BA49" s="104"/>
      <c r="BF49" s="89">
        <f t="shared" si="3"/>
        <v>8.950127314812562</v>
      </c>
    </row>
    <row r="50" spans="1:58" ht="13.2">
      <c r="A50" s="58">
        <v>22720</v>
      </c>
      <c r="B50" s="59">
        <v>1</v>
      </c>
      <c r="C50" s="59">
        <f t="shared" si="2"/>
        <v>27</v>
      </c>
      <c r="D50" s="14">
        <v>1993</v>
      </c>
      <c r="E50" s="55">
        <v>44139.923414351855</v>
      </c>
      <c r="F50" s="55">
        <v>44150.917534722219</v>
      </c>
      <c r="G50" s="62">
        <v>12</v>
      </c>
      <c r="H50" s="62">
        <v>12</v>
      </c>
      <c r="I50" s="8">
        <v>2</v>
      </c>
      <c r="J50" s="8">
        <v>3</v>
      </c>
      <c r="K50" s="8">
        <v>0</v>
      </c>
      <c r="L50" s="8">
        <v>2</v>
      </c>
      <c r="M50" s="8">
        <v>3</v>
      </c>
      <c r="N50" s="8">
        <v>2</v>
      </c>
      <c r="O50" s="8">
        <v>1</v>
      </c>
      <c r="P50" s="8">
        <v>0</v>
      </c>
      <c r="Q50" s="8">
        <v>1</v>
      </c>
      <c r="R50" s="8">
        <v>1</v>
      </c>
      <c r="S50" s="8">
        <v>3</v>
      </c>
      <c r="T50" s="8">
        <v>2</v>
      </c>
      <c r="U50" s="8">
        <v>1</v>
      </c>
      <c r="V50" s="8">
        <v>3</v>
      </c>
      <c r="W50" s="8">
        <v>1</v>
      </c>
      <c r="X50" s="8">
        <v>3</v>
      </c>
      <c r="Y50" s="8">
        <v>3</v>
      </c>
      <c r="Z50" s="8">
        <v>2</v>
      </c>
      <c r="AA50" s="8">
        <v>3</v>
      </c>
      <c r="AB50" s="16">
        <v>0</v>
      </c>
      <c r="AC50" s="300">
        <f t="shared" si="0"/>
        <v>36</v>
      </c>
      <c r="AD50" s="100"/>
      <c r="AE50" s="25"/>
      <c r="AF50" s="298">
        <v>3</v>
      </c>
      <c r="AG50" s="14">
        <v>2</v>
      </c>
      <c r="AH50" s="8">
        <v>1</v>
      </c>
      <c r="AI50" s="8">
        <v>2</v>
      </c>
      <c r="AJ50" s="8">
        <v>3</v>
      </c>
      <c r="AK50" s="8">
        <v>3</v>
      </c>
      <c r="AL50" s="8">
        <v>1</v>
      </c>
      <c r="AM50" s="8">
        <v>0</v>
      </c>
      <c r="AN50" s="8">
        <v>2</v>
      </c>
      <c r="AO50" s="8">
        <v>2</v>
      </c>
      <c r="AP50" s="8">
        <v>3</v>
      </c>
      <c r="AQ50" s="8">
        <v>3</v>
      </c>
      <c r="AR50" s="8">
        <v>2</v>
      </c>
      <c r="AS50" s="8">
        <v>3</v>
      </c>
      <c r="AT50" s="8">
        <v>2</v>
      </c>
      <c r="AU50" s="8">
        <v>3</v>
      </c>
      <c r="AV50" s="8">
        <v>3</v>
      </c>
      <c r="AW50" s="8">
        <v>3</v>
      </c>
      <c r="AX50" s="8">
        <v>3</v>
      </c>
      <c r="AY50" s="24">
        <v>1</v>
      </c>
      <c r="AZ50" s="88">
        <f t="shared" si="1"/>
        <v>45</v>
      </c>
      <c r="BA50" s="104"/>
      <c r="BF50" s="89">
        <f t="shared" si="3"/>
        <v>10.994120370363817</v>
      </c>
    </row>
    <row r="51" spans="1:58" ht="13.2">
      <c r="A51" s="58">
        <v>22785</v>
      </c>
      <c r="B51" s="59">
        <v>0</v>
      </c>
      <c r="C51" s="59">
        <f t="shared" si="2"/>
        <v>29</v>
      </c>
      <c r="D51" s="14">
        <v>1991</v>
      </c>
      <c r="E51" s="55">
        <v>44140.534050925926</v>
      </c>
      <c r="F51" s="55">
        <v>44150.398981481485</v>
      </c>
      <c r="G51" s="66">
        <v>12</v>
      </c>
      <c r="H51" s="62">
        <v>5</v>
      </c>
      <c r="I51" s="8">
        <v>2</v>
      </c>
      <c r="J51" s="8">
        <v>2</v>
      </c>
      <c r="K51" s="8">
        <v>2</v>
      </c>
      <c r="L51" s="8">
        <v>2</v>
      </c>
      <c r="M51" s="8">
        <v>2</v>
      </c>
      <c r="N51" s="8">
        <v>2</v>
      </c>
      <c r="O51" s="8">
        <v>2</v>
      </c>
      <c r="P51" s="8">
        <v>1</v>
      </c>
      <c r="Q51" s="8">
        <v>2</v>
      </c>
      <c r="R51" s="8">
        <v>2</v>
      </c>
      <c r="S51" s="8">
        <v>2</v>
      </c>
      <c r="T51" s="8">
        <v>2</v>
      </c>
      <c r="U51" s="8">
        <v>1</v>
      </c>
      <c r="V51" s="8">
        <v>2</v>
      </c>
      <c r="W51" s="8">
        <v>2</v>
      </c>
      <c r="X51" s="8">
        <v>2</v>
      </c>
      <c r="Y51" s="8">
        <v>1</v>
      </c>
      <c r="Z51" s="8">
        <v>1</v>
      </c>
      <c r="AA51" s="8">
        <v>1</v>
      </c>
      <c r="AB51" s="16">
        <v>3</v>
      </c>
      <c r="AC51" s="300">
        <f t="shared" si="0"/>
        <v>36</v>
      </c>
      <c r="AD51" s="296"/>
      <c r="AE51" s="25"/>
      <c r="AF51" s="298">
        <v>2</v>
      </c>
      <c r="AG51" s="14">
        <v>2</v>
      </c>
      <c r="AH51" s="8">
        <v>2</v>
      </c>
      <c r="AI51" s="8">
        <v>2</v>
      </c>
      <c r="AJ51" s="8">
        <v>2</v>
      </c>
      <c r="AK51" s="8">
        <v>2</v>
      </c>
      <c r="AL51" s="8">
        <v>2</v>
      </c>
      <c r="AM51" s="8">
        <v>0</v>
      </c>
      <c r="AN51" s="8">
        <v>2</v>
      </c>
      <c r="AO51" s="8">
        <v>2</v>
      </c>
      <c r="AP51" s="8">
        <v>3</v>
      </c>
      <c r="AQ51" s="8">
        <v>0</v>
      </c>
      <c r="AR51" s="8">
        <v>2</v>
      </c>
      <c r="AS51" s="8">
        <v>2</v>
      </c>
      <c r="AT51" s="8">
        <v>2</v>
      </c>
      <c r="AU51" s="8">
        <v>3</v>
      </c>
      <c r="AV51" s="8">
        <v>2</v>
      </c>
      <c r="AW51" s="8">
        <v>1</v>
      </c>
      <c r="AX51" s="8">
        <v>2</v>
      </c>
      <c r="AY51" s="24">
        <v>3</v>
      </c>
      <c r="AZ51" s="88">
        <f t="shared" si="1"/>
        <v>38</v>
      </c>
      <c r="BA51" s="104"/>
      <c r="BF51" s="89">
        <f t="shared" si="3"/>
        <v>9.8649305555591127</v>
      </c>
    </row>
    <row r="52" spans="1:58" ht="13.2">
      <c r="A52" s="58">
        <v>22869</v>
      </c>
      <c r="B52" s="59">
        <v>1</v>
      </c>
      <c r="C52" s="59">
        <f t="shared" si="2"/>
        <v>14</v>
      </c>
      <c r="D52" s="14">
        <v>2006</v>
      </c>
      <c r="E52" s="55">
        <v>44140.977476851855</v>
      </c>
      <c r="F52" s="55">
        <v>44149.990601851852</v>
      </c>
      <c r="G52" s="62">
        <v>5</v>
      </c>
      <c r="H52" s="62">
        <v>6</v>
      </c>
      <c r="I52" s="8">
        <v>2</v>
      </c>
      <c r="J52" s="8">
        <v>0</v>
      </c>
      <c r="K52" s="8">
        <v>2</v>
      </c>
      <c r="L52" s="8">
        <v>1</v>
      </c>
      <c r="M52" s="8">
        <v>1</v>
      </c>
      <c r="N52" s="8">
        <v>0</v>
      </c>
      <c r="O52" s="8">
        <v>0</v>
      </c>
      <c r="P52" s="8">
        <v>2</v>
      </c>
      <c r="Q52" s="8">
        <v>2</v>
      </c>
      <c r="R52" s="8">
        <v>3</v>
      </c>
      <c r="S52" s="8">
        <v>2</v>
      </c>
      <c r="T52" s="8">
        <v>0</v>
      </c>
      <c r="U52" s="8">
        <v>1</v>
      </c>
      <c r="V52" s="8">
        <v>2</v>
      </c>
      <c r="W52" s="8">
        <v>2</v>
      </c>
      <c r="X52" s="8">
        <v>3</v>
      </c>
      <c r="Y52" s="8">
        <v>2</v>
      </c>
      <c r="Z52" s="8">
        <v>3</v>
      </c>
      <c r="AA52" s="8">
        <v>1</v>
      </c>
      <c r="AB52" s="16">
        <v>1</v>
      </c>
      <c r="AC52" s="300">
        <f t="shared" si="0"/>
        <v>30</v>
      </c>
      <c r="AD52" s="100"/>
      <c r="AE52" s="25"/>
      <c r="AF52" s="298">
        <v>2</v>
      </c>
      <c r="AG52" s="14">
        <v>2</v>
      </c>
      <c r="AH52" s="8">
        <v>1</v>
      </c>
      <c r="AI52" s="8">
        <v>1</v>
      </c>
      <c r="AJ52" s="8">
        <v>1</v>
      </c>
      <c r="AK52" s="8">
        <v>2</v>
      </c>
      <c r="AL52" s="8">
        <v>1</v>
      </c>
      <c r="AM52" s="8">
        <v>2</v>
      </c>
      <c r="AN52" s="8">
        <v>2</v>
      </c>
      <c r="AO52" s="8">
        <v>2</v>
      </c>
      <c r="AP52" s="8">
        <v>1</v>
      </c>
      <c r="AQ52" s="8">
        <v>1</v>
      </c>
      <c r="AR52" s="8">
        <v>1</v>
      </c>
      <c r="AS52" s="8">
        <v>2</v>
      </c>
      <c r="AT52" s="8">
        <v>1</v>
      </c>
      <c r="AU52" s="8">
        <v>1</v>
      </c>
      <c r="AV52" s="8">
        <v>2</v>
      </c>
      <c r="AW52" s="8">
        <v>1</v>
      </c>
      <c r="AX52" s="8">
        <v>1</v>
      </c>
      <c r="AY52" s="24">
        <v>1</v>
      </c>
      <c r="AZ52" s="88">
        <f t="shared" si="1"/>
        <v>28</v>
      </c>
      <c r="BA52" s="104"/>
      <c r="BF52" s="89">
        <f t="shared" si="3"/>
        <v>9.0131249999976717</v>
      </c>
    </row>
    <row r="53" spans="1:58" ht="15.75" customHeight="1">
      <c r="B53" s="80"/>
      <c r="C53" s="80"/>
      <c r="AB53" s="27"/>
      <c r="AC53" s="302"/>
      <c r="AD53" s="106"/>
      <c r="AZ53" s="86"/>
      <c r="BA53" s="104"/>
    </row>
    <row r="54" spans="1:58" ht="15.75" customHeight="1">
      <c r="B54" s="80"/>
      <c r="C54" s="80"/>
      <c r="AA54" s="326" t="s">
        <v>158</v>
      </c>
      <c r="AB54" s="326"/>
      <c r="AC54" s="303">
        <f>AVERAGE(AC2:AC52)</f>
        <v>26.941176470588236</v>
      </c>
      <c r="AD54" s="106"/>
      <c r="AX54" s="326" t="s">
        <v>157</v>
      </c>
      <c r="AY54" s="326"/>
      <c r="AZ54" s="85">
        <f>AVERAGE(AZ2:AZ52)</f>
        <v>28.725490196078432</v>
      </c>
      <c r="BA54" s="104"/>
    </row>
    <row r="55" spans="1:58" ht="15.75" customHeight="1">
      <c r="B55" s="80"/>
      <c r="C55" s="80"/>
      <c r="AA55" s="30"/>
      <c r="AB55" s="36" t="s">
        <v>159</v>
      </c>
      <c r="AC55" s="85">
        <f>MAX(AC2:AC52)</f>
        <v>46</v>
      </c>
      <c r="AD55" s="106"/>
      <c r="AX55" s="37"/>
      <c r="AY55" s="38" t="s">
        <v>159</v>
      </c>
      <c r="AZ55" s="85">
        <f>MAX(AZ2:AZ52)</f>
        <v>48</v>
      </c>
      <c r="BA55" s="104"/>
    </row>
    <row r="56" spans="1:58" ht="15.75" customHeight="1">
      <c r="B56" s="80"/>
      <c r="C56" s="80"/>
      <c r="AA56" s="30"/>
      <c r="AB56" s="36" t="s">
        <v>160</v>
      </c>
      <c r="AC56" s="85">
        <f>MIN(AC2:AC52)</f>
        <v>11</v>
      </c>
      <c r="AD56" s="106"/>
      <c r="AX56" s="37"/>
      <c r="AY56" s="38" t="s">
        <v>160</v>
      </c>
      <c r="AZ56" s="85">
        <f>MIN(AZ2:AZ52)</f>
        <v>14</v>
      </c>
      <c r="BA56" s="104"/>
    </row>
    <row r="57" spans="1:58" ht="15.75" customHeight="1">
      <c r="B57" s="80"/>
      <c r="C57" s="80"/>
      <c r="AB57" s="12"/>
      <c r="AC57" s="35"/>
      <c r="AD57" s="106"/>
      <c r="AZ57" s="35"/>
      <c r="BA57" s="104"/>
    </row>
    <row r="58" spans="1:58" ht="15.75" customHeight="1">
      <c r="B58" s="80"/>
      <c r="C58" s="80"/>
      <c r="AB58" s="12"/>
      <c r="AC58" s="35"/>
      <c r="AD58" s="106"/>
      <c r="AZ58" s="35"/>
      <c r="BA58" s="104"/>
    </row>
    <row r="59" spans="1:58" ht="15.75" customHeight="1">
      <c r="B59" s="80"/>
      <c r="C59" s="80"/>
      <c r="AB59" s="12"/>
      <c r="AC59" s="35"/>
      <c r="AD59" s="106"/>
      <c r="AZ59" s="35"/>
      <c r="BA59" s="104"/>
    </row>
    <row r="60" spans="1:58" ht="15.75" customHeight="1">
      <c r="B60" s="80"/>
      <c r="C60" s="80"/>
      <c r="AB60" s="12"/>
      <c r="AC60" s="35"/>
      <c r="AD60" s="106"/>
      <c r="AZ60" s="35"/>
      <c r="BA60" s="104"/>
    </row>
    <row r="61" spans="1:58" ht="15.75" customHeight="1">
      <c r="B61" s="80"/>
      <c r="C61" s="80"/>
      <c r="AB61" s="12"/>
      <c r="AC61" s="35"/>
      <c r="AD61" s="106"/>
      <c r="AQ61" s="12"/>
      <c r="AZ61" s="35"/>
      <c r="BA61" s="104"/>
    </row>
    <row r="62" spans="1:58" ht="15.75" customHeight="1">
      <c r="B62" s="80"/>
      <c r="C62" s="80"/>
      <c r="AB62" s="12"/>
      <c r="AC62" s="35"/>
      <c r="AD62" s="106"/>
      <c r="AZ62" s="35"/>
      <c r="BA62" s="104"/>
    </row>
    <row r="63" spans="1:58" ht="15.75" customHeight="1">
      <c r="B63" s="80"/>
      <c r="C63" s="80"/>
      <c r="AB63" s="12"/>
      <c r="AC63" s="35"/>
      <c r="AD63" s="106"/>
      <c r="AZ63" s="35"/>
      <c r="BA63" s="104"/>
    </row>
    <row r="64" spans="1:58" ht="15.75" customHeight="1">
      <c r="B64" s="80"/>
      <c r="C64" s="80"/>
      <c r="AB64" s="12"/>
      <c r="AC64" s="35"/>
      <c r="AD64" s="106"/>
      <c r="AZ64" s="35"/>
      <c r="BA64" s="104"/>
    </row>
    <row r="65" spans="2:53" ht="15.75" customHeight="1">
      <c r="B65" s="80"/>
      <c r="C65" s="80"/>
      <c r="AB65" s="12"/>
      <c r="AC65" s="35"/>
      <c r="AD65" s="106"/>
      <c r="AZ65" s="35"/>
      <c r="BA65" s="104"/>
    </row>
    <row r="66" spans="2:53" ht="15.75" customHeight="1">
      <c r="B66" s="80"/>
      <c r="C66" s="80"/>
      <c r="AB66" s="12"/>
      <c r="AC66" s="35"/>
      <c r="AD66" s="106"/>
      <c r="AZ66" s="35"/>
      <c r="BA66" s="104"/>
    </row>
    <row r="67" spans="2:53" ht="15.75" customHeight="1">
      <c r="B67" s="80"/>
      <c r="C67" s="80"/>
      <c r="AB67" s="12"/>
      <c r="AC67" s="35"/>
      <c r="AD67" s="106"/>
      <c r="AZ67" s="35"/>
      <c r="BA67" s="104"/>
    </row>
    <row r="68" spans="2:53" ht="15.75" customHeight="1">
      <c r="B68" s="80"/>
      <c r="C68" s="80"/>
      <c r="AB68" s="12"/>
      <c r="AC68" s="35"/>
      <c r="AD68" s="106"/>
      <c r="AZ68" s="35"/>
      <c r="BA68" s="104"/>
    </row>
    <row r="69" spans="2:53" ht="15.75" customHeight="1">
      <c r="B69" s="80"/>
      <c r="C69" s="80"/>
      <c r="AB69" s="12"/>
      <c r="AC69" s="35"/>
      <c r="AD69" s="106"/>
      <c r="AZ69" s="35"/>
      <c r="BA69" s="104"/>
    </row>
    <row r="70" spans="2:53" ht="15.75" customHeight="1">
      <c r="B70" s="80"/>
      <c r="C70" s="80"/>
      <c r="AB70" s="12"/>
      <c r="AC70" s="35"/>
      <c r="AD70" s="106"/>
      <c r="AZ70" s="35"/>
      <c r="BA70" s="104"/>
    </row>
    <row r="71" spans="2:53" ht="15.75" customHeight="1">
      <c r="B71" s="80"/>
      <c r="C71" s="80"/>
      <c r="AB71" s="12"/>
      <c r="AC71" s="35"/>
      <c r="AD71" s="106"/>
      <c r="AZ71" s="35"/>
      <c r="BA71" s="104"/>
    </row>
    <row r="72" spans="2:53" ht="15.75" customHeight="1">
      <c r="B72" s="80"/>
      <c r="C72" s="80"/>
      <c r="AB72" s="12"/>
      <c r="AC72" s="35"/>
      <c r="AD72" s="106"/>
      <c r="AZ72" s="35"/>
      <c r="BA72" s="104"/>
    </row>
    <row r="73" spans="2:53" ht="15.75" customHeight="1">
      <c r="B73" s="80"/>
      <c r="C73" s="80"/>
      <c r="AB73" s="12"/>
      <c r="AC73" s="35"/>
      <c r="AD73" s="106"/>
      <c r="AZ73" s="35"/>
      <c r="BA73" s="104"/>
    </row>
    <row r="74" spans="2:53" ht="15.75" customHeight="1">
      <c r="B74" s="80"/>
      <c r="C74" s="80"/>
      <c r="AB74" s="12"/>
      <c r="AC74" s="35"/>
      <c r="AD74" s="106"/>
      <c r="AZ74" s="35"/>
      <c r="BA74" s="104"/>
    </row>
    <row r="75" spans="2:53" ht="15.75" customHeight="1">
      <c r="B75" s="80"/>
      <c r="C75" s="80"/>
      <c r="AB75" s="12"/>
      <c r="AC75" s="35"/>
      <c r="AD75" s="106"/>
      <c r="AZ75" s="35"/>
      <c r="BA75" s="104"/>
    </row>
    <row r="76" spans="2:53" ht="15.75" customHeight="1">
      <c r="B76" s="80"/>
      <c r="C76" s="80"/>
      <c r="AB76" s="12"/>
      <c r="AC76" s="35"/>
      <c r="AD76" s="106"/>
      <c r="AZ76" s="35"/>
      <c r="BA76" s="104"/>
    </row>
    <row r="77" spans="2:53" ht="15.75" customHeight="1">
      <c r="B77" s="80"/>
      <c r="C77" s="80"/>
      <c r="AB77" s="12"/>
      <c r="AC77" s="35"/>
      <c r="AD77" s="106"/>
      <c r="AZ77" s="35"/>
      <c r="BA77" s="104"/>
    </row>
    <row r="78" spans="2:53" ht="15.75" customHeight="1">
      <c r="B78" s="80"/>
      <c r="C78" s="80"/>
      <c r="AB78" s="12"/>
      <c r="AC78" s="35"/>
      <c r="AD78" s="106"/>
      <c r="AZ78" s="35"/>
      <c r="BA78" s="104"/>
    </row>
    <row r="79" spans="2:53" ht="15.75" customHeight="1">
      <c r="B79" s="80"/>
      <c r="C79" s="80"/>
      <c r="AB79" s="12"/>
      <c r="AC79" s="35"/>
      <c r="AD79" s="106"/>
      <c r="AZ79" s="35"/>
      <c r="BA79" s="104"/>
    </row>
    <row r="80" spans="2:53" ht="15.75" customHeight="1">
      <c r="B80" s="80"/>
      <c r="C80" s="80"/>
      <c r="AB80" s="12"/>
      <c r="AC80" s="35"/>
      <c r="AD80" s="106"/>
      <c r="AZ80" s="35"/>
      <c r="BA80" s="104"/>
    </row>
    <row r="81" spans="2:53" ht="15.75" customHeight="1">
      <c r="B81" s="80"/>
      <c r="C81" s="80"/>
      <c r="AB81" s="12"/>
      <c r="AC81" s="35"/>
      <c r="AD81" s="106"/>
      <c r="AZ81" s="35"/>
      <c r="BA81" s="104"/>
    </row>
    <row r="82" spans="2:53" ht="15.75" customHeight="1">
      <c r="B82" s="80"/>
      <c r="C82" s="80"/>
      <c r="AB82" s="12"/>
      <c r="AC82" s="35"/>
      <c r="AD82" s="106"/>
      <c r="AZ82" s="35"/>
      <c r="BA82" s="104"/>
    </row>
    <row r="83" spans="2:53" ht="15.75" customHeight="1">
      <c r="B83" s="80"/>
      <c r="C83" s="80"/>
      <c r="AB83" s="12"/>
      <c r="AC83" s="35"/>
      <c r="AD83" s="106"/>
      <c r="AZ83" s="35"/>
      <c r="BA83" s="104"/>
    </row>
    <row r="84" spans="2:53" ht="15.75" customHeight="1">
      <c r="B84" s="80"/>
      <c r="C84" s="80"/>
      <c r="AB84" s="12"/>
      <c r="AC84" s="35"/>
      <c r="AD84" s="106"/>
      <c r="AZ84" s="35"/>
      <c r="BA84" s="104"/>
    </row>
    <row r="85" spans="2:53" ht="15.75" customHeight="1">
      <c r="B85" s="80"/>
      <c r="C85" s="80"/>
      <c r="AB85" s="12"/>
      <c r="AC85" s="35"/>
      <c r="AD85" s="106"/>
      <c r="AZ85" s="35"/>
      <c r="BA85" s="104"/>
    </row>
    <row r="86" spans="2:53" ht="15.75" customHeight="1">
      <c r="B86" s="80"/>
      <c r="C86" s="80"/>
      <c r="AB86" s="12"/>
      <c r="AC86" s="35"/>
      <c r="AD86" s="106"/>
      <c r="AZ86" s="35"/>
      <c r="BA86" s="104"/>
    </row>
    <row r="87" spans="2:53" ht="15.75" customHeight="1">
      <c r="B87" s="80"/>
      <c r="C87" s="80"/>
      <c r="AB87" s="12"/>
      <c r="AC87" s="35"/>
      <c r="AD87" s="106"/>
      <c r="AZ87" s="35"/>
      <c r="BA87" s="104"/>
    </row>
    <row r="88" spans="2:53" ht="15.75" customHeight="1">
      <c r="B88" s="80"/>
      <c r="C88" s="80"/>
      <c r="AB88" s="12"/>
      <c r="AC88" s="35"/>
      <c r="AD88" s="106"/>
      <c r="AZ88" s="35"/>
      <c r="BA88" s="104"/>
    </row>
    <row r="89" spans="2:53" ht="15.75" customHeight="1">
      <c r="B89" s="80"/>
      <c r="C89" s="80"/>
      <c r="AB89" s="12"/>
      <c r="AC89" s="35"/>
      <c r="AD89" s="106"/>
      <c r="AZ89" s="35"/>
      <c r="BA89" s="104"/>
    </row>
    <row r="90" spans="2:53" ht="15.75" customHeight="1">
      <c r="B90" s="80"/>
      <c r="C90" s="80"/>
      <c r="AB90" s="12"/>
      <c r="AC90" s="35"/>
      <c r="AD90" s="106"/>
      <c r="AZ90" s="35"/>
      <c r="BA90" s="104"/>
    </row>
    <row r="91" spans="2:53" ht="15.75" customHeight="1">
      <c r="B91" s="80"/>
      <c r="C91" s="80"/>
      <c r="AB91" s="12"/>
      <c r="AC91" s="35"/>
      <c r="AD91" s="106"/>
      <c r="AZ91" s="35"/>
      <c r="BA91" s="104"/>
    </row>
    <row r="92" spans="2:53" ht="15.75" customHeight="1">
      <c r="B92" s="80"/>
      <c r="C92" s="80"/>
      <c r="AB92" s="12"/>
      <c r="AC92" s="35"/>
      <c r="AD92" s="106"/>
      <c r="AZ92" s="35"/>
      <c r="BA92" s="104"/>
    </row>
    <row r="93" spans="2:53" ht="15.75" customHeight="1">
      <c r="B93" s="80"/>
      <c r="C93" s="80"/>
      <c r="AB93" s="12"/>
      <c r="AC93" s="35"/>
      <c r="AD93" s="106"/>
      <c r="AZ93" s="35"/>
      <c r="BA93" s="104"/>
    </row>
    <row r="94" spans="2:53" ht="15.75" customHeight="1">
      <c r="B94" s="80"/>
      <c r="C94" s="80"/>
      <c r="AB94" s="12"/>
      <c r="AC94" s="35"/>
      <c r="AD94" s="106"/>
      <c r="AZ94" s="35"/>
      <c r="BA94" s="104"/>
    </row>
    <row r="95" spans="2:53" ht="15.75" customHeight="1">
      <c r="B95" s="80"/>
      <c r="C95" s="80"/>
      <c r="AB95" s="12"/>
      <c r="AC95" s="35"/>
      <c r="AD95" s="106"/>
      <c r="AZ95" s="35"/>
      <c r="BA95" s="104"/>
    </row>
    <row r="96" spans="2:53" ht="15.75" customHeight="1">
      <c r="B96" s="80"/>
      <c r="C96" s="80"/>
      <c r="AB96" s="12"/>
      <c r="AC96" s="35"/>
      <c r="AD96" s="106"/>
      <c r="AZ96" s="35"/>
      <c r="BA96" s="104"/>
    </row>
    <row r="97" spans="2:53" ht="15.75" customHeight="1">
      <c r="B97" s="80"/>
      <c r="C97" s="80"/>
      <c r="AB97" s="12"/>
      <c r="AC97" s="35"/>
      <c r="AD97" s="106"/>
      <c r="AZ97" s="35"/>
      <c r="BA97" s="104"/>
    </row>
    <row r="98" spans="2:53" ht="15.75" customHeight="1">
      <c r="B98" s="80"/>
      <c r="C98" s="80"/>
      <c r="AB98" s="12"/>
      <c r="AC98" s="35"/>
      <c r="AD98" s="106"/>
      <c r="AZ98" s="35"/>
      <c r="BA98" s="104"/>
    </row>
    <row r="99" spans="2:53" ht="15.75" customHeight="1">
      <c r="B99" s="80"/>
      <c r="C99" s="80"/>
      <c r="AB99" s="12"/>
      <c r="AC99" s="35"/>
      <c r="AD99" s="106"/>
      <c r="AZ99" s="35"/>
      <c r="BA99" s="104"/>
    </row>
    <row r="100" spans="2:53" ht="15.75" customHeight="1">
      <c r="B100" s="80"/>
      <c r="C100" s="80"/>
      <c r="AB100" s="12"/>
      <c r="AC100" s="35"/>
      <c r="AD100" s="106"/>
      <c r="AZ100" s="35"/>
      <c r="BA100" s="104"/>
    </row>
    <row r="101" spans="2:53" ht="15.75" customHeight="1">
      <c r="B101" s="80"/>
      <c r="C101" s="80"/>
      <c r="AB101" s="12"/>
      <c r="AC101" s="35"/>
      <c r="AD101" s="106"/>
      <c r="AZ101" s="35"/>
      <c r="BA101" s="104"/>
    </row>
    <row r="102" spans="2:53" ht="15.75" customHeight="1">
      <c r="B102" s="80"/>
      <c r="C102" s="80"/>
      <c r="AB102" s="12"/>
      <c r="AC102" s="35"/>
      <c r="AD102" s="106"/>
      <c r="AZ102" s="35"/>
      <c r="BA102" s="104"/>
    </row>
    <row r="103" spans="2:53" ht="15.75" customHeight="1">
      <c r="B103" s="80"/>
      <c r="C103" s="80"/>
      <c r="AB103" s="12"/>
      <c r="AC103" s="35"/>
      <c r="AD103" s="106"/>
      <c r="AZ103" s="35"/>
      <c r="BA103" s="104"/>
    </row>
    <row r="104" spans="2:53" ht="15.75" customHeight="1">
      <c r="B104" s="80"/>
      <c r="C104" s="80"/>
      <c r="AB104" s="12"/>
      <c r="AC104" s="35"/>
      <c r="AD104" s="106"/>
      <c r="AZ104" s="35"/>
      <c r="BA104" s="104"/>
    </row>
    <row r="105" spans="2:53" ht="15.75" customHeight="1">
      <c r="B105" s="80"/>
      <c r="C105" s="80"/>
      <c r="AB105" s="12"/>
      <c r="AC105" s="35"/>
      <c r="AD105" s="106"/>
      <c r="AZ105" s="35"/>
      <c r="BA105" s="104"/>
    </row>
    <row r="106" spans="2:53" ht="15.75" customHeight="1">
      <c r="B106" s="80"/>
      <c r="C106" s="80"/>
      <c r="AB106" s="12"/>
      <c r="AC106" s="35"/>
      <c r="AD106" s="106"/>
      <c r="AZ106" s="35"/>
      <c r="BA106" s="104"/>
    </row>
    <row r="107" spans="2:53" ht="15.75" customHeight="1">
      <c r="B107" s="80"/>
      <c r="C107" s="80"/>
      <c r="AB107" s="12"/>
      <c r="AC107" s="35"/>
      <c r="AD107" s="106"/>
      <c r="AZ107" s="35"/>
      <c r="BA107" s="104"/>
    </row>
    <row r="108" spans="2:53" ht="15.75" customHeight="1">
      <c r="B108" s="80"/>
      <c r="C108" s="80"/>
      <c r="AB108" s="12"/>
      <c r="AC108" s="35"/>
      <c r="AD108" s="106"/>
      <c r="AZ108" s="35"/>
      <c r="BA108" s="104"/>
    </row>
    <row r="109" spans="2:53" ht="15.75" customHeight="1">
      <c r="B109" s="80"/>
      <c r="C109" s="80"/>
      <c r="AB109" s="12"/>
      <c r="AC109" s="35"/>
      <c r="AD109" s="106"/>
      <c r="AZ109" s="35"/>
      <c r="BA109" s="104"/>
    </row>
    <row r="110" spans="2:53" ht="15.75" customHeight="1">
      <c r="B110" s="80"/>
      <c r="C110" s="80"/>
      <c r="AB110" s="12"/>
      <c r="AC110" s="35"/>
      <c r="AD110" s="106"/>
      <c r="AZ110" s="35"/>
      <c r="BA110" s="104"/>
    </row>
    <row r="111" spans="2:53" ht="15.75" customHeight="1">
      <c r="B111" s="80"/>
      <c r="C111" s="80"/>
      <c r="AB111" s="12"/>
      <c r="AC111" s="35"/>
      <c r="AD111" s="106"/>
      <c r="AZ111" s="35"/>
      <c r="BA111" s="104"/>
    </row>
    <row r="112" spans="2:53" ht="15.75" customHeight="1">
      <c r="B112" s="80"/>
      <c r="C112" s="80"/>
      <c r="AB112" s="12"/>
      <c r="AC112" s="35"/>
      <c r="AD112" s="106"/>
      <c r="AZ112" s="35"/>
      <c r="BA112" s="104"/>
    </row>
    <row r="113" spans="2:53" ht="15.75" customHeight="1">
      <c r="B113" s="80"/>
      <c r="C113" s="80"/>
      <c r="AB113" s="12"/>
      <c r="AC113" s="35"/>
      <c r="AD113" s="106"/>
      <c r="AZ113" s="35"/>
      <c r="BA113" s="104"/>
    </row>
    <row r="114" spans="2:53" ht="15.75" customHeight="1">
      <c r="B114" s="80"/>
      <c r="C114" s="80"/>
      <c r="AB114" s="12"/>
      <c r="AC114" s="35"/>
      <c r="AD114" s="106"/>
      <c r="AZ114" s="35"/>
      <c r="BA114" s="104"/>
    </row>
    <row r="115" spans="2:53" ht="15.75" customHeight="1">
      <c r="B115" s="80"/>
      <c r="C115" s="80"/>
      <c r="AB115" s="12"/>
      <c r="AC115" s="35"/>
      <c r="AD115" s="106"/>
      <c r="AZ115" s="35"/>
      <c r="BA115" s="104"/>
    </row>
    <row r="116" spans="2:53" ht="15.75" customHeight="1">
      <c r="B116" s="80"/>
      <c r="C116" s="80"/>
      <c r="AB116" s="12"/>
      <c r="AC116" s="35"/>
      <c r="AD116" s="106"/>
      <c r="AZ116" s="35"/>
      <c r="BA116" s="104"/>
    </row>
    <row r="117" spans="2:53" ht="15.75" customHeight="1">
      <c r="B117" s="80"/>
      <c r="C117" s="80"/>
      <c r="AB117" s="12"/>
      <c r="AC117" s="35"/>
      <c r="AD117" s="106"/>
      <c r="AZ117" s="35"/>
      <c r="BA117" s="104"/>
    </row>
    <row r="118" spans="2:53" ht="15.75" customHeight="1">
      <c r="B118" s="80"/>
      <c r="C118" s="80"/>
      <c r="AB118" s="12"/>
      <c r="AC118" s="35"/>
      <c r="AD118" s="106"/>
      <c r="AZ118" s="35"/>
      <c r="BA118" s="104"/>
    </row>
    <row r="119" spans="2:53" ht="15.75" customHeight="1">
      <c r="B119" s="80"/>
      <c r="C119" s="80"/>
      <c r="AB119" s="12"/>
      <c r="AC119" s="35"/>
      <c r="AD119" s="106"/>
      <c r="AZ119" s="35"/>
      <c r="BA119" s="104"/>
    </row>
    <row r="120" spans="2:53" ht="15.75" customHeight="1">
      <c r="B120" s="80"/>
      <c r="C120" s="80"/>
      <c r="AB120" s="12"/>
      <c r="AC120" s="35"/>
      <c r="AD120" s="106"/>
      <c r="AZ120" s="35"/>
      <c r="BA120" s="104"/>
    </row>
    <row r="121" spans="2:53" ht="15.75" customHeight="1">
      <c r="B121" s="80"/>
      <c r="C121" s="80"/>
      <c r="AB121" s="12"/>
      <c r="AC121" s="35"/>
      <c r="AD121" s="106"/>
      <c r="AZ121" s="35"/>
      <c r="BA121" s="104"/>
    </row>
    <row r="122" spans="2:53" ht="15.75" customHeight="1">
      <c r="B122" s="80"/>
      <c r="C122" s="80"/>
      <c r="AB122" s="12"/>
      <c r="AC122" s="35"/>
      <c r="AD122" s="106"/>
      <c r="AZ122" s="35"/>
      <c r="BA122" s="104"/>
    </row>
    <row r="123" spans="2:53" ht="15.75" customHeight="1">
      <c r="B123" s="80"/>
      <c r="C123" s="80"/>
      <c r="AB123" s="12"/>
      <c r="AC123" s="35"/>
      <c r="AD123" s="106"/>
      <c r="AZ123" s="35"/>
      <c r="BA123" s="104"/>
    </row>
    <row r="124" spans="2:53" ht="15.75" customHeight="1">
      <c r="B124" s="80"/>
      <c r="C124" s="80"/>
      <c r="AB124" s="12"/>
      <c r="AC124" s="35"/>
      <c r="AD124" s="106"/>
      <c r="AZ124" s="35"/>
      <c r="BA124" s="104"/>
    </row>
    <row r="125" spans="2:53" ht="15.75" customHeight="1">
      <c r="B125" s="80"/>
      <c r="C125" s="80"/>
      <c r="AB125" s="12"/>
      <c r="AC125" s="35"/>
      <c r="AD125" s="106"/>
      <c r="AZ125" s="35"/>
      <c r="BA125" s="104"/>
    </row>
    <row r="126" spans="2:53" ht="15.75" customHeight="1">
      <c r="B126" s="80"/>
      <c r="C126" s="80"/>
      <c r="AB126" s="12"/>
      <c r="AC126" s="35"/>
      <c r="AD126" s="106"/>
      <c r="AZ126" s="35"/>
      <c r="BA126" s="104"/>
    </row>
    <row r="127" spans="2:53" ht="15.75" customHeight="1">
      <c r="B127" s="80"/>
      <c r="C127" s="80"/>
      <c r="AB127" s="12"/>
      <c r="AC127" s="35"/>
      <c r="AD127" s="106"/>
      <c r="AZ127" s="35"/>
      <c r="BA127" s="104"/>
    </row>
    <row r="128" spans="2:53" ht="15.75" customHeight="1">
      <c r="B128" s="80"/>
      <c r="C128" s="80"/>
      <c r="AB128" s="12"/>
      <c r="AC128" s="35"/>
      <c r="AD128" s="106"/>
      <c r="AZ128" s="35"/>
      <c r="BA128" s="104"/>
    </row>
    <row r="129" spans="2:53" ht="15.75" customHeight="1">
      <c r="B129" s="80"/>
      <c r="C129" s="80"/>
      <c r="AB129" s="12"/>
      <c r="AC129" s="35"/>
      <c r="AD129" s="106"/>
      <c r="AZ129" s="35"/>
      <c r="BA129" s="104"/>
    </row>
    <row r="130" spans="2:53" ht="15.75" customHeight="1">
      <c r="B130" s="80"/>
      <c r="C130" s="80"/>
      <c r="AB130" s="12"/>
      <c r="AC130" s="35"/>
      <c r="AD130" s="106"/>
      <c r="AZ130" s="35"/>
      <c r="BA130" s="104"/>
    </row>
    <row r="131" spans="2:53" ht="15.75" customHeight="1">
      <c r="B131" s="80"/>
      <c r="C131" s="80"/>
      <c r="AB131" s="12"/>
      <c r="AC131" s="35"/>
      <c r="AD131" s="106"/>
      <c r="AZ131" s="35"/>
      <c r="BA131" s="104"/>
    </row>
    <row r="132" spans="2:53" ht="15.75" customHeight="1">
      <c r="B132" s="80"/>
      <c r="C132" s="80"/>
      <c r="AB132" s="12"/>
      <c r="AC132" s="35"/>
      <c r="AD132" s="106"/>
      <c r="AZ132" s="35"/>
      <c r="BA132" s="104"/>
    </row>
    <row r="133" spans="2:53" ht="15.75" customHeight="1">
      <c r="B133" s="80"/>
      <c r="C133" s="80"/>
      <c r="AB133" s="12"/>
      <c r="AC133" s="35"/>
      <c r="AD133" s="106"/>
      <c r="AZ133" s="35"/>
      <c r="BA133" s="104"/>
    </row>
    <row r="134" spans="2:53" ht="15.75" customHeight="1">
      <c r="B134" s="80"/>
      <c r="C134" s="80"/>
      <c r="AB134" s="12"/>
      <c r="AC134" s="35"/>
      <c r="AD134" s="106"/>
      <c r="AZ134" s="35"/>
      <c r="BA134" s="104"/>
    </row>
    <row r="135" spans="2:53" ht="15.75" customHeight="1">
      <c r="B135" s="80"/>
      <c r="C135" s="80"/>
      <c r="AB135" s="12"/>
      <c r="AC135" s="35"/>
      <c r="AD135" s="106"/>
      <c r="AZ135" s="35"/>
      <c r="BA135" s="104"/>
    </row>
    <row r="136" spans="2:53" ht="15.75" customHeight="1">
      <c r="B136" s="80"/>
      <c r="C136" s="80"/>
      <c r="AB136" s="12"/>
      <c r="AC136" s="35"/>
      <c r="AD136" s="106"/>
      <c r="AZ136" s="35"/>
      <c r="BA136" s="104"/>
    </row>
    <row r="137" spans="2:53" ht="15.75" customHeight="1">
      <c r="B137" s="80"/>
      <c r="C137" s="80"/>
      <c r="AB137" s="12"/>
      <c r="AC137" s="35"/>
      <c r="AD137" s="106"/>
      <c r="AZ137" s="35"/>
      <c r="BA137" s="104"/>
    </row>
    <row r="138" spans="2:53" ht="15.75" customHeight="1">
      <c r="B138" s="80"/>
      <c r="C138" s="80"/>
      <c r="AB138" s="12"/>
      <c r="AC138" s="35"/>
      <c r="AD138" s="106"/>
      <c r="AZ138" s="35"/>
      <c r="BA138" s="104"/>
    </row>
    <row r="139" spans="2:53" ht="15.75" customHeight="1">
      <c r="B139" s="80"/>
      <c r="C139" s="80"/>
      <c r="AB139" s="12"/>
      <c r="AC139" s="35"/>
      <c r="AD139" s="106"/>
      <c r="AZ139" s="35"/>
      <c r="BA139" s="104"/>
    </row>
    <row r="140" spans="2:53" ht="15.75" customHeight="1">
      <c r="B140" s="80"/>
      <c r="C140" s="80"/>
      <c r="AB140" s="12"/>
      <c r="AC140" s="35"/>
      <c r="AD140" s="106"/>
      <c r="AZ140" s="35"/>
      <c r="BA140" s="104"/>
    </row>
    <row r="141" spans="2:53" ht="15.75" customHeight="1">
      <c r="B141" s="80"/>
      <c r="C141" s="80"/>
      <c r="AB141" s="12"/>
      <c r="AC141" s="35"/>
      <c r="AD141" s="106"/>
      <c r="AZ141" s="35"/>
      <c r="BA141" s="104"/>
    </row>
    <row r="142" spans="2:53" ht="15.75" customHeight="1">
      <c r="B142" s="80"/>
      <c r="C142" s="80"/>
      <c r="AB142" s="12"/>
      <c r="AC142" s="35"/>
      <c r="AD142" s="106"/>
      <c r="AZ142" s="35"/>
      <c r="BA142" s="104"/>
    </row>
    <row r="143" spans="2:53" ht="15.75" customHeight="1">
      <c r="B143" s="80"/>
      <c r="C143" s="80"/>
      <c r="AB143" s="12"/>
      <c r="AC143" s="35"/>
      <c r="AD143" s="106"/>
      <c r="AZ143" s="35"/>
      <c r="BA143" s="104"/>
    </row>
    <row r="144" spans="2:53" ht="15.75" customHeight="1">
      <c r="B144" s="80"/>
      <c r="C144" s="80"/>
      <c r="AB144" s="12"/>
      <c r="AC144" s="35"/>
      <c r="AD144" s="106"/>
      <c r="AZ144" s="35"/>
      <c r="BA144" s="104"/>
    </row>
    <row r="145" spans="2:53" ht="15.75" customHeight="1">
      <c r="B145" s="80"/>
      <c r="C145" s="80"/>
      <c r="AB145" s="12"/>
      <c r="AC145" s="35"/>
      <c r="AD145" s="106"/>
      <c r="AZ145" s="35"/>
      <c r="BA145" s="104"/>
    </row>
    <row r="146" spans="2:53" ht="15.75" customHeight="1">
      <c r="B146" s="80"/>
      <c r="C146" s="80"/>
      <c r="AB146" s="12"/>
      <c r="AC146" s="35"/>
      <c r="AD146" s="106"/>
      <c r="AZ146" s="35"/>
      <c r="BA146" s="104"/>
    </row>
    <row r="147" spans="2:53" ht="15.75" customHeight="1">
      <c r="B147" s="80"/>
      <c r="C147" s="80"/>
      <c r="AB147" s="12"/>
      <c r="AC147" s="35"/>
      <c r="AD147" s="106"/>
      <c r="AZ147" s="35"/>
      <c r="BA147" s="104"/>
    </row>
    <row r="148" spans="2:53" ht="15.75" customHeight="1">
      <c r="B148" s="80"/>
      <c r="C148" s="80"/>
      <c r="AB148" s="12"/>
      <c r="AC148" s="35"/>
      <c r="AD148" s="106"/>
      <c r="AZ148" s="35"/>
      <c r="BA148" s="104"/>
    </row>
    <row r="149" spans="2:53" ht="15.75" customHeight="1">
      <c r="B149" s="80"/>
      <c r="C149" s="80"/>
      <c r="AB149" s="12"/>
      <c r="AC149" s="35"/>
      <c r="AD149" s="106"/>
      <c r="AZ149" s="35"/>
      <c r="BA149" s="104"/>
    </row>
    <row r="150" spans="2:53" ht="15.75" customHeight="1">
      <c r="B150" s="80"/>
      <c r="C150" s="80"/>
      <c r="AB150" s="12"/>
      <c r="AC150" s="35"/>
      <c r="AD150" s="106"/>
      <c r="AZ150" s="35"/>
      <c r="BA150" s="104"/>
    </row>
    <row r="151" spans="2:53" ht="15.75" customHeight="1">
      <c r="B151" s="80"/>
      <c r="C151" s="80"/>
      <c r="AB151" s="12"/>
      <c r="AC151" s="35"/>
      <c r="AD151" s="106"/>
      <c r="AZ151" s="35"/>
      <c r="BA151" s="104"/>
    </row>
    <row r="152" spans="2:53" ht="15.75" customHeight="1">
      <c r="B152" s="80"/>
      <c r="C152" s="80"/>
      <c r="AB152" s="12"/>
      <c r="AC152" s="35"/>
      <c r="AD152" s="106"/>
      <c r="AZ152" s="35"/>
      <c r="BA152" s="104"/>
    </row>
    <row r="153" spans="2:53" ht="15.75" customHeight="1">
      <c r="B153" s="80"/>
      <c r="C153" s="80"/>
      <c r="AB153" s="12"/>
      <c r="AC153" s="35"/>
      <c r="AD153" s="106"/>
      <c r="AZ153" s="35"/>
      <c r="BA153" s="104"/>
    </row>
    <row r="154" spans="2:53" ht="15.75" customHeight="1">
      <c r="B154" s="80"/>
      <c r="C154" s="80"/>
      <c r="AB154" s="12"/>
      <c r="AC154" s="35"/>
      <c r="AD154" s="106"/>
      <c r="AZ154" s="35"/>
      <c r="BA154" s="104"/>
    </row>
    <row r="155" spans="2:53" ht="15.75" customHeight="1">
      <c r="B155" s="80"/>
      <c r="C155" s="80"/>
      <c r="AB155" s="12"/>
      <c r="AC155" s="35"/>
      <c r="AD155" s="106"/>
      <c r="AZ155" s="35"/>
      <c r="BA155" s="104"/>
    </row>
    <row r="156" spans="2:53" ht="15.75" customHeight="1">
      <c r="B156" s="80"/>
      <c r="C156" s="80"/>
      <c r="AB156" s="12"/>
      <c r="AC156" s="35"/>
      <c r="AD156" s="106"/>
      <c r="AZ156" s="35"/>
      <c r="BA156" s="104"/>
    </row>
    <row r="157" spans="2:53" ht="15.75" customHeight="1">
      <c r="B157" s="80"/>
      <c r="C157" s="80"/>
      <c r="AB157" s="12"/>
      <c r="AC157" s="35"/>
      <c r="AD157" s="106"/>
      <c r="AZ157" s="35"/>
      <c r="BA157" s="104"/>
    </row>
    <row r="158" spans="2:53" ht="15.75" customHeight="1">
      <c r="B158" s="80"/>
      <c r="C158" s="80"/>
      <c r="AB158" s="12"/>
      <c r="AC158" s="35"/>
      <c r="AD158" s="106"/>
      <c r="AZ158" s="35"/>
      <c r="BA158" s="104"/>
    </row>
    <row r="159" spans="2:53" ht="15.75" customHeight="1">
      <c r="B159" s="80"/>
      <c r="C159" s="80"/>
      <c r="AB159" s="12"/>
      <c r="AC159" s="35"/>
      <c r="AD159" s="106"/>
      <c r="AZ159" s="35"/>
      <c r="BA159" s="104"/>
    </row>
    <row r="160" spans="2:53" ht="15.75" customHeight="1">
      <c r="B160" s="80"/>
      <c r="C160" s="80"/>
      <c r="AB160" s="12"/>
      <c r="AC160" s="35"/>
      <c r="AD160" s="106"/>
      <c r="AZ160" s="35"/>
      <c r="BA160" s="104"/>
    </row>
    <row r="161" spans="2:53" ht="15.75" customHeight="1">
      <c r="B161" s="80"/>
      <c r="C161" s="80"/>
      <c r="AB161" s="12"/>
      <c r="AC161" s="35"/>
      <c r="AD161" s="106"/>
      <c r="AZ161" s="35"/>
      <c r="BA161" s="104"/>
    </row>
    <row r="162" spans="2:53" ht="15.75" customHeight="1">
      <c r="B162" s="80"/>
      <c r="C162" s="80"/>
      <c r="AB162" s="12"/>
      <c r="AC162" s="35"/>
      <c r="AD162" s="106"/>
      <c r="AZ162" s="35"/>
      <c r="BA162" s="104"/>
    </row>
    <row r="163" spans="2:53" ht="15.75" customHeight="1">
      <c r="B163" s="80"/>
      <c r="C163" s="80"/>
      <c r="AB163" s="12"/>
      <c r="AC163" s="35"/>
      <c r="AD163" s="106"/>
      <c r="AZ163" s="35"/>
      <c r="BA163" s="104"/>
    </row>
    <row r="164" spans="2:53" ht="15.75" customHeight="1">
      <c r="B164" s="80"/>
      <c r="C164" s="80"/>
      <c r="AB164" s="12"/>
      <c r="AC164" s="35"/>
      <c r="AD164" s="106"/>
      <c r="AZ164" s="35"/>
      <c r="BA164" s="104"/>
    </row>
    <row r="165" spans="2:53" ht="15.75" customHeight="1">
      <c r="B165" s="80"/>
      <c r="C165" s="80"/>
      <c r="AB165" s="12"/>
      <c r="AC165" s="35"/>
      <c r="AD165" s="106"/>
      <c r="AZ165" s="35"/>
      <c r="BA165" s="104"/>
    </row>
    <row r="166" spans="2:53" ht="15.75" customHeight="1">
      <c r="B166" s="80"/>
      <c r="C166" s="80"/>
      <c r="AB166" s="12"/>
      <c r="AC166" s="35"/>
      <c r="AD166" s="106"/>
      <c r="AZ166" s="35"/>
      <c r="BA166" s="104"/>
    </row>
    <row r="167" spans="2:53" ht="15.75" customHeight="1">
      <c r="B167" s="80"/>
      <c r="C167" s="80"/>
      <c r="AB167" s="12"/>
      <c r="AC167" s="35"/>
      <c r="AD167" s="106"/>
      <c r="AZ167" s="35"/>
      <c r="BA167" s="104"/>
    </row>
    <row r="168" spans="2:53" ht="15.75" customHeight="1">
      <c r="B168" s="80"/>
      <c r="C168" s="80"/>
      <c r="AB168" s="12"/>
      <c r="AC168" s="35"/>
      <c r="AD168" s="106"/>
      <c r="AZ168" s="35"/>
      <c r="BA168" s="104"/>
    </row>
    <row r="169" spans="2:53" ht="15.75" customHeight="1">
      <c r="B169" s="80"/>
      <c r="C169" s="80"/>
      <c r="AB169" s="12"/>
      <c r="AC169" s="35"/>
      <c r="AD169" s="106"/>
      <c r="AZ169" s="35"/>
      <c r="BA169" s="104"/>
    </row>
    <row r="170" spans="2:53" ht="15.75" customHeight="1">
      <c r="B170" s="80"/>
      <c r="C170" s="80"/>
      <c r="AB170" s="12"/>
      <c r="AC170" s="35"/>
      <c r="AD170" s="106"/>
      <c r="AZ170" s="35"/>
      <c r="BA170" s="104"/>
    </row>
    <row r="171" spans="2:53" ht="15.75" customHeight="1">
      <c r="B171" s="80"/>
      <c r="C171" s="80"/>
      <c r="AB171" s="12"/>
      <c r="AC171" s="35"/>
      <c r="AD171" s="106"/>
      <c r="AZ171" s="35"/>
      <c r="BA171" s="104"/>
    </row>
    <row r="172" spans="2:53" ht="15.75" customHeight="1">
      <c r="B172" s="80"/>
      <c r="C172" s="80"/>
      <c r="AB172" s="12"/>
      <c r="AC172" s="35"/>
      <c r="AD172" s="106"/>
      <c r="AZ172" s="35"/>
      <c r="BA172" s="104"/>
    </row>
    <row r="173" spans="2:53" ht="15.75" customHeight="1">
      <c r="B173" s="80"/>
      <c r="C173" s="80"/>
      <c r="AB173" s="12"/>
      <c r="AC173" s="35"/>
      <c r="AD173" s="106"/>
      <c r="AZ173" s="35"/>
      <c r="BA173" s="104"/>
    </row>
    <row r="174" spans="2:53" ht="15.75" customHeight="1">
      <c r="B174" s="80"/>
      <c r="C174" s="80"/>
      <c r="AB174" s="12"/>
      <c r="AC174" s="35"/>
      <c r="AD174" s="106"/>
      <c r="AZ174" s="35"/>
      <c r="BA174" s="104"/>
    </row>
    <row r="175" spans="2:53" ht="15.75" customHeight="1">
      <c r="B175" s="80"/>
      <c r="C175" s="80"/>
      <c r="AB175" s="12"/>
      <c r="AC175" s="35"/>
      <c r="AD175" s="106"/>
      <c r="AZ175" s="35"/>
      <c r="BA175" s="104"/>
    </row>
    <row r="176" spans="2:53" ht="15.75" customHeight="1">
      <c r="B176" s="80"/>
      <c r="C176" s="80"/>
      <c r="AB176" s="12"/>
      <c r="AC176" s="35"/>
      <c r="AD176" s="106"/>
      <c r="AZ176" s="35"/>
      <c r="BA176" s="104"/>
    </row>
    <row r="177" spans="2:53" ht="15.75" customHeight="1">
      <c r="B177" s="80"/>
      <c r="C177" s="80"/>
      <c r="AB177" s="12"/>
      <c r="AC177" s="35"/>
      <c r="AD177" s="106"/>
      <c r="AZ177" s="35"/>
      <c r="BA177" s="104"/>
    </row>
    <row r="178" spans="2:53" ht="15.75" customHeight="1">
      <c r="B178" s="80"/>
      <c r="C178" s="80"/>
      <c r="AB178" s="12"/>
      <c r="AC178" s="35"/>
      <c r="AD178" s="106"/>
      <c r="AZ178" s="35"/>
      <c r="BA178" s="104"/>
    </row>
    <row r="179" spans="2:53" ht="15.75" customHeight="1">
      <c r="B179" s="80"/>
      <c r="C179" s="80"/>
      <c r="AB179" s="12"/>
      <c r="AC179" s="35"/>
      <c r="AD179" s="106"/>
      <c r="AZ179" s="35"/>
      <c r="BA179" s="104"/>
    </row>
    <row r="180" spans="2:53" ht="15.75" customHeight="1">
      <c r="B180" s="80"/>
      <c r="C180" s="80"/>
      <c r="AB180" s="12"/>
      <c r="AC180" s="35"/>
      <c r="AD180" s="106"/>
      <c r="AZ180" s="35"/>
      <c r="BA180" s="104"/>
    </row>
    <row r="181" spans="2:53" ht="15.75" customHeight="1">
      <c r="B181" s="80"/>
      <c r="C181" s="80"/>
      <c r="AB181" s="12"/>
      <c r="AC181" s="35"/>
      <c r="AD181" s="106"/>
      <c r="AZ181" s="35"/>
      <c r="BA181" s="104"/>
    </row>
    <row r="182" spans="2:53" ht="15.75" customHeight="1">
      <c r="B182" s="80"/>
      <c r="C182" s="80"/>
      <c r="AB182" s="12"/>
      <c r="AC182" s="35"/>
      <c r="AD182" s="106"/>
      <c r="AZ182" s="35"/>
      <c r="BA182" s="104"/>
    </row>
    <row r="183" spans="2:53" ht="15.75" customHeight="1">
      <c r="B183" s="80"/>
      <c r="C183" s="80"/>
      <c r="AB183" s="12"/>
      <c r="AC183" s="35"/>
      <c r="AD183" s="106"/>
      <c r="AZ183" s="35"/>
      <c r="BA183" s="104"/>
    </row>
    <row r="184" spans="2:53" ht="15.75" customHeight="1">
      <c r="B184" s="80"/>
      <c r="C184" s="80"/>
      <c r="AB184" s="12"/>
      <c r="AC184" s="35"/>
      <c r="AD184" s="106"/>
      <c r="AZ184" s="35"/>
      <c r="BA184" s="104"/>
    </row>
    <row r="185" spans="2:53" ht="15.75" customHeight="1">
      <c r="B185" s="80"/>
      <c r="C185" s="80"/>
      <c r="AB185" s="12"/>
      <c r="AC185" s="35"/>
      <c r="AD185" s="106"/>
      <c r="AZ185" s="35"/>
      <c r="BA185" s="104"/>
    </row>
    <row r="186" spans="2:53" ht="15.75" customHeight="1">
      <c r="B186" s="80"/>
      <c r="C186" s="80"/>
      <c r="AB186" s="12"/>
      <c r="AC186" s="35"/>
      <c r="AD186" s="106"/>
      <c r="AZ186" s="35"/>
      <c r="BA186" s="104"/>
    </row>
    <row r="187" spans="2:53" ht="15.75" customHeight="1">
      <c r="B187" s="80"/>
      <c r="C187" s="80"/>
      <c r="AB187" s="12"/>
      <c r="AC187" s="35"/>
      <c r="AD187" s="106"/>
      <c r="AZ187" s="35"/>
      <c r="BA187" s="104"/>
    </row>
    <row r="188" spans="2:53" ht="15.75" customHeight="1">
      <c r="B188" s="80"/>
      <c r="C188" s="80"/>
      <c r="AB188" s="12"/>
      <c r="AC188" s="35"/>
      <c r="AD188" s="106"/>
      <c r="AZ188" s="35"/>
      <c r="BA188" s="104"/>
    </row>
    <row r="189" spans="2:53" ht="15.75" customHeight="1">
      <c r="B189" s="80"/>
      <c r="C189" s="80"/>
      <c r="AB189" s="12"/>
      <c r="AC189" s="35"/>
      <c r="AD189" s="106"/>
      <c r="AZ189" s="35"/>
      <c r="BA189" s="104"/>
    </row>
    <row r="190" spans="2:53" ht="15.75" customHeight="1">
      <c r="B190" s="80"/>
      <c r="C190" s="80"/>
      <c r="AB190" s="12"/>
      <c r="AC190" s="35"/>
      <c r="AD190" s="106"/>
      <c r="AZ190" s="35"/>
      <c r="BA190" s="104"/>
    </row>
    <row r="191" spans="2:53" ht="15.75" customHeight="1">
      <c r="B191" s="80"/>
      <c r="C191" s="80"/>
      <c r="AB191" s="12"/>
      <c r="AC191" s="35"/>
      <c r="AD191" s="106"/>
      <c r="AZ191" s="35"/>
      <c r="BA191" s="104"/>
    </row>
    <row r="192" spans="2:53" ht="15.75" customHeight="1">
      <c r="B192" s="80"/>
      <c r="C192" s="80"/>
      <c r="AB192" s="12"/>
      <c r="AC192" s="35"/>
      <c r="AD192" s="106"/>
      <c r="AZ192" s="35"/>
      <c r="BA192" s="104"/>
    </row>
    <row r="193" spans="2:53" ht="15.75" customHeight="1">
      <c r="B193" s="80"/>
      <c r="C193" s="80"/>
      <c r="AB193" s="12"/>
      <c r="AC193" s="35"/>
      <c r="AD193" s="106"/>
      <c r="AZ193" s="35"/>
      <c r="BA193" s="104"/>
    </row>
    <row r="194" spans="2:53" ht="15.75" customHeight="1">
      <c r="B194" s="80"/>
      <c r="C194" s="80"/>
      <c r="AB194" s="12"/>
      <c r="AC194" s="35"/>
      <c r="AD194" s="106"/>
      <c r="AZ194" s="35"/>
      <c r="BA194" s="104"/>
    </row>
    <row r="195" spans="2:53" ht="15.75" customHeight="1">
      <c r="B195" s="80"/>
      <c r="C195" s="80"/>
      <c r="AB195" s="12"/>
      <c r="AC195" s="35"/>
      <c r="AD195" s="106"/>
      <c r="AZ195" s="35"/>
      <c r="BA195" s="104"/>
    </row>
    <row r="196" spans="2:53" ht="15.75" customHeight="1">
      <c r="B196" s="80"/>
      <c r="C196" s="80"/>
      <c r="AB196" s="12"/>
      <c r="AC196" s="35"/>
      <c r="AD196" s="106"/>
      <c r="AZ196" s="35"/>
    </row>
    <row r="197" spans="2:53" ht="15.75" customHeight="1">
      <c r="B197" s="80"/>
      <c r="C197" s="80"/>
      <c r="AB197" s="12"/>
      <c r="AC197" s="35"/>
      <c r="AD197" s="106"/>
      <c r="AZ197" s="35"/>
    </row>
    <row r="198" spans="2:53" ht="15.75" customHeight="1">
      <c r="B198" s="80"/>
      <c r="C198" s="80"/>
      <c r="AB198" s="12"/>
      <c r="AC198" s="35"/>
      <c r="AD198" s="106"/>
      <c r="AZ198" s="35"/>
    </row>
    <row r="199" spans="2:53" ht="15.75" customHeight="1">
      <c r="B199" s="80"/>
      <c r="C199" s="80"/>
      <c r="AB199" s="12"/>
      <c r="AC199" s="35"/>
      <c r="AD199" s="106"/>
      <c r="AZ199" s="35"/>
    </row>
    <row r="200" spans="2:53" ht="15.75" customHeight="1">
      <c r="B200" s="80"/>
      <c r="C200" s="80"/>
      <c r="AB200" s="12"/>
      <c r="AC200" s="35"/>
      <c r="AD200" s="106"/>
      <c r="AZ200" s="35"/>
    </row>
    <row r="201" spans="2:53" ht="15.75" customHeight="1">
      <c r="B201" s="80"/>
      <c r="C201" s="80"/>
      <c r="AB201" s="12"/>
      <c r="AC201" s="35"/>
      <c r="AD201" s="106"/>
      <c r="AZ201" s="35"/>
    </row>
    <row r="202" spans="2:53" ht="15.75" customHeight="1">
      <c r="B202" s="80"/>
      <c r="C202" s="80"/>
      <c r="AB202" s="12"/>
      <c r="AC202" s="35"/>
      <c r="AD202" s="106"/>
      <c r="AZ202" s="35"/>
    </row>
    <row r="203" spans="2:53" ht="15.75" customHeight="1">
      <c r="B203" s="80"/>
      <c r="C203" s="80"/>
      <c r="AB203" s="12"/>
      <c r="AC203" s="35"/>
      <c r="AD203" s="106"/>
      <c r="AZ203" s="35"/>
    </row>
    <row r="204" spans="2:53" ht="15.75" customHeight="1">
      <c r="B204" s="80"/>
      <c r="C204" s="80"/>
      <c r="AB204" s="12"/>
      <c r="AC204" s="35"/>
      <c r="AD204" s="106"/>
      <c r="AZ204" s="35"/>
    </row>
    <row r="205" spans="2:53" ht="15.75" customHeight="1">
      <c r="B205" s="80"/>
      <c r="C205" s="80"/>
      <c r="AB205" s="12"/>
      <c r="AC205" s="35"/>
      <c r="AD205" s="106"/>
      <c r="AZ205" s="35"/>
    </row>
    <row r="206" spans="2:53" ht="15.75" customHeight="1">
      <c r="B206" s="80"/>
      <c r="C206" s="80"/>
      <c r="AB206" s="12"/>
      <c r="AC206" s="35"/>
      <c r="AD206" s="106"/>
      <c r="AZ206" s="35"/>
    </row>
    <row r="207" spans="2:53" ht="15.75" customHeight="1">
      <c r="B207" s="80"/>
      <c r="C207" s="80"/>
      <c r="AB207" s="12"/>
      <c r="AC207" s="35"/>
      <c r="AD207" s="106"/>
      <c r="AZ207" s="35"/>
    </row>
    <row r="208" spans="2:53" ht="15.75" customHeight="1">
      <c r="B208" s="80"/>
      <c r="C208" s="80"/>
      <c r="AB208" s="12"/>
      <c r="AC208" s="35"/>
      <c r="AD208" s="106"/>
      <c r="AZ208" s="35"/>
    </row>
    <row r="209" spans="2:52" ht="15.75" customHeight="1">
      <c r="B209" s="80"/>
      <c r="C209" s="80"/>
      <c r="AB209" s="12"/>
      <c r="AC209" s="35"/>
      <c r="AD209" s="106"/>
      <c r="AZ209" s="35"/>
    </row>
    <row r="210" spans="2:52" ht="15.75" customHeight="1">
      <c r="B210" s="80"/>
      <c r="C210" s="80"/>
      <c r="AB210" s="12"/>
      <c r="AC210" s="35"/>
      <c r="AD210" s="106"/>
      <c r="AZ210" s="35"/>
    </row>
    <row r="211" spans="2:52" ht="15.75" customHeight="1">
      <c r="B211" s="80"/>
      <c r="C211" s="80"/>
      <c r="AB211" s="12"/>
      <c r="AC211" s="35"/>
      <c r="AD211" s="106"/>
      <c r="AZ211" s="35"/>
    </row>
    <row r="212" spans="2:52" ht="15.75" customHeight="1">
      <c r="B212" s="80"/>
      <c r="C212" s="80"/>
      <c r="AB212" s="12"/>
      <c r="AC212" s="35"/>
      <c r="AD212" s="106"/>
      <c r="AZ212" s="35"/>
    </row>
    <row r="213" spans="2:52" ht="15.75" customHeight="1">
      <c r="B213" s="80"/>
      <c r="C213" s="80"/>
      <c r="AB213" s="12"/>
      <c r="AC213" s="35"/>
      <c r="AD213" s="106"/>
      <c r="AZ213" s="35"/>
    </row>
    <row r="214" spans="2:52" ht="15.75" customHeight="1">
      <c r="B214" s="80"/>
      <c r="C214" s="80"/>
      <c r="AB214" s="12"/>
      <c r="AC214" s="35"/>
      <c r="AD214" s="106"/>
      <c r="AZ214" s="35"/>
    </row>
    <row r="215" spans="2:52" ht="15.75" customHeight="1">
      <c r="B215" s="80"/>
      <c r="C215" s="80"/>
      <c r="AB215" s="12"/>
      <c r="AC215" s="35"/>
      <c r="AD215" s="106"/>
      <c r="AZ215" s="35"/>
    </row>
    <row r="216" spans="2:52" ht="15.75" customHeight="1">
      <c r="B216" s="80"/>
      <c r="C216" s="80"/>
      <c r="AB216" s="12"/>
      <c r="AC216" s="35"/>
      <c r="AD216" s="106"/>
      <c r="AZ216" s="35"/>
    </row>
    <row r="217" spans="2:52" ht="15.75" customHeight="1">
      <c r="B217" s="80"/>
      <c r="C217" s="80"/>
      <c r="AB217" s="12"/>
      <c r="AC217" s="35"/>
      <c r="AD217" s="106"/>
      <c r="AZ217" s="35"/>
    </row>
    <row r="218" spans="2:52" ht="15.75" customHeight="1">
      <c r="B218" s="80"/>
      <c r="C218" s="80"/>
      <c r="AB218" s="12"/>
      <c r="AC218" s="35"/>
      <c r="AD218" s="106"/>
      <c r="AZ218" s="35"/>
    </row>
    <row r="219" spans="2:52" ht="15.75" customHeight="1">
      <c r="B219" s="80"/>
      <c r="C219" s="80"/>
      <c r="AB219" s="12"/>
      <c r="AC219" s="35"/>
      <c r="AD219" s="106"/>
      <c r="AZ219" s="35"/>
    </row>
    <row r="220" spans="2:52" ht="15.75" customHeight="1">
      <c r="B220" s="80"/>
      <c r="C220" s="80"/>
      <c r="AB220" s="12"/>
      <c r="AC220" s="35"/>
      <c r="AD220" s="106"/>
      <c r="AZ220" s="35"/>
    </row>
    <row r="221" spans="2:52" ht="15.75" customHeight="1">
      <c r="B221" s="80"/>
      <c r="C221" s="80"/>
      <c r="AB221" s="12"/>
      <c r="AC221" s="35"/>
      <c r="AD221" s="106"/>
      <c r="AZ221" s="35"/>
    </row>
    <row r="222" spans="2:52" ht="15.75" customHeight="1">
      <c r="B222" s="80"/>
      <c r="C222" s="80"/>
      <c r="AB222" s="12"/>
      <c r="AC222" s="35"/>
      <c r="AD222" s="106"/>
      <c r="AZ222" s="35"/>
    </row>
    <row r="223" spans="2:52" ht="15.75" customHeight="1">
      <c r="B223" s="80"/>
      <c r="C223" s="80"/>
      <c r="AB223" s="12"/>
      <c r="AC223" s="35"/>
      <c r="AD223" s="106"/>
      <c r="AZ223" s="35"/>
    </row>
    <row r="224" spans="2:52" ht="15.75" customHeight="1">
      <c r="B224" s="80"/>
      <c r="C224" s="80"/>
      <c r="AB224" s="12"/>
      <c r="AC224" s="35"/>
      <c r="AD224" s="106"/>
      <c r="AZ224" s="35"/>
    </row>
    <row r="225" spans="2:52" ht="15.75" customHeight="1">
      <c r="B225" s="80"/>
      <c r="C225" s="80"/>
      <c r="AB225" s="12"/>
      <c r="AC225" s="35"/>
      <c r="AD225" s="106"/>
      <c r="AZ225" s="35"/>
    </row>
    <row r="226" spans="2:52" ht="15.75" customHeight="1">
      <c r="B226" s="80"/>
      <c r="C226" s="80"/>
      <c r="AB226" s="12"/>
      <c r="AC226" s="35"/>
      <c r="AD226" s="106"/>
      <c r="AZ226" s="35"/>
    </row>
    <row r="227" spans="2:52" ht="15.75" customHeight="1">
      <c r="B227" s="80"/>
      <c r="C227" s="80"/>
      <c r="AB227" s="12"/>
      <c r="AC227" s="35"/>
      <c r="AD227" s="106"/>
      <c r="AZ227" s="35"/>
    </row>
    <row r="228" spans="2:52" ht="15.75" customHeight="1">
      <c r="B228" s="80"/>
      <c r="C228" s="80"/>
      <c r="AB228" s="12"/>
      <c r="AC228" s="35"/>
      <c r="AD228" s="106"/>
      <c r="AZ228" s="35"/>
    </row>
    <row r="229" spans="2:52" ht="15.75" customHeight="1">
      <c r="B229" s="80"/>
      <c r="C229" s="80"/>
      <c r="AB229" s="12"/>
      <c r="AC229" s="35"/>
      <c r="AD229" s="106"/>
      <c r="AZ229" s="35"/>
    </row>
    <row r="230" spans="2:52" ht="15.75" customHeight="1">
      <c r="B230" s="80"/>
      <c r="C230" s="80"/>
      <c r="AB230" s="12"/>
      <c r="AC230" s="35"/>
      <c r="AD230" s="106"/>
      <c r="AZ230" s="35"/>
    </row>
    <row r="231" spans="2:52" ht="15.75" customHeight="1">
      <c r="B231" s="80"/>
      <c r="C231" s="80"/>
      <c r="AB231" s="12"/>
      <c r="AC231" s="35"/>
      <c r="AD231" s="106"/>
      <c r="AZ231" s="35"/>
    </row>
    <row r="232" spans="2:52" ht="15.75" customHeight="1">
      <c r="B232" s="80"/>
      <c r="C232" s="80"/>
      <c r="AB232" s="12"/>
      <c r="AC232" s="35"/>
      <c r="AD232" s="106"/>
      <c r="AZ232" s="35"/>
    </row>
    <row r="233" spans="2:52" ht="15.75" customHeight="1">
      <c r="B233" s="80"/>
      <c r="C233" s="80"/>
      <c r="AB233" s="12"/>
      <c r="AC233" s="35"/>
      <c r="AD233" s="106"/>
      <c r="AZ233" s="35"/>
    </row>
    <row r="234" spans="2:52" ht="15.75" customHeight="1">
      <c r="B234" s="80"/>
      <c r="C234" s="80"/>
      <c r="AB234" s="12"/>
      <c r="AC234" s="35"/>
      <c r="AD234" s="106"/>
      <c r="AZ234" s="35"/>
    </row>
    <row r="235" spans="2:52" ht="15.75" customHeight="1">
      <c r="B235" s="80"/>
      <c r="C235" s="80"/>
      <c r="AB235" s="12"/>
      <c r="AC235" s="35"/>
      <c r="AD235" s="106"/>
      <c r="AZ235" s="35"/>
    </row>
    <row r="236" spans="2:52" ht="15.75" customHeight="1">
      <c r="B236" s="80"/>
      <c r="C236" s="80"/>
      <c r="AB236" s="12"/>
      <c r="AC236" s="35"/>
      <c r="AD236" s="106"/>
      <c r="AZ236" s="35"/>
    </row>
    <row r="237" spans="2:52" ht="15.75" customHeight="1">
      <c r="B237" s="80"/>
      <c r="C237" s="80"/>
      <c r="AB237" s="12"/>
      <c r="AC237" s="35"/>
      <c r="AD237" s="106"/>
      <c r="AZ237" s="35"/>
    </row>
    <row r="238" spans="2:52" ht="15.75" customHeight="1">
      <c r="B238" s="80"/>
      <c r="C238" s="80"/>
      <c r="AB238" s="12"/>
      <c r="AC238" s="35"/>
      <c r="AD238" s="106"/>
      <c r="AZ238" s="35"/>
    </row>
    <row r="239" spans="2:52" ht="15.75" customHeight="1">
      <c r="B239" s="80"/>
      <c r="C239" s="80"/>
      <c r="AB239" s="12"/>
      <c r="AC239" s="35"/>
      <c r="AD239" s="106"/>
      <c r="AZ239" s="35"/>
    </row>
    <row r="240" spans="2:52" ht="15.75" customHeight="1">
      <c r="B240" s="80"/>
      <c r="C240" s="80"/>
      <c r="AB240" s="12"/>
      <c r="AC240" s="35"/>
      <c r="AD240" s="106"/>
      <c r="AZ240" s="35"/>
    </row>
    <row r="241" spans="2:52" ht="15.75" customHeight="1">
      <c r="B241" s="80"/>
      <c r="C241" s="80"/>
      <c r="AB241" s="12"/>
      <c r="AC241" s="35"/>
      <c r="AD241" s="106"/>
      <c r="AZ241" s="35"/>
    </row>
    <row r="242" spans="2:52" ht="15.75" customHeight="1">
      <c r="B242" s="80"/>
      <c r="C242" s="80"/>
      <c r="AB242" s="12"/>
      <c r="AC242" s="35"/>
      <c r="AD242" s="106"/>
      <c r="AZ242" s="35"/>
    </row>
    <row r="243" spans="2:52" ht="15.75" customHeight="1">
      <c r="B243" s="80"/>
      <c r="C243" s="80"/>
      <c r="AB243" s="12"/>
      <c r="AC243" s="35"/>
      <c r="AD243" s="106"/>
      <c r="AZ243" s="35"/>
    </row>
    <row r="244" spans="2:52" ht="15.75" customHeight="1">
      <c r="B244" s="80"/>
      <c r="C244" s="80"/>
      <c r="AB244" s="12"/>
      <c r="AC244" s="35"/>
      <c r="AD244" s="106"/>
      <c r="AZ244" s="35"/>
    </row>
    <row r="245" spans="2:52" ht="15.75" customHeight="1">
      <c r="B245" s="80"/>
      <c r="C245" s="80"/>
      <c r="AB245" s="12"/>
      <c r="AC245" s="35"/>
      <c r="AD245" s="106"/>
      <c r="AZ245" s="35"/>
    </row>
    <row r="246" spans="2:52" ht="15.75" customHeight="1">
      <c r="B246" s="80"/>
      <c r="C246" s="80"/>
      <c r="AB246" s="12"/>
      <c r="AC246" s="35"/>
      <c r="AD246" s="106"/>
      <c r="AZ246" s="35"/>
    </row>
    <row r="247" spans="2:52" ht="15.75" customHeight="1">
      <c r="B247" s="80"/>
      <c r="C247" s="80"/>
      <c r="AB247" s="12"/>
      <c r="AC247" s="35"/>
      <c r="AD247" s="106"/>
      <c r="AZ247" s="35"/>
    </row>
    <row r="248" spans="2:52" ht="15.75" customHeight="1">
      <c r="B248" s="80"/>
      <c r="C248" s="80"/>
      <c r="AB248" s="12"/>
      <c r="AC248" s="35"/>
      <c r="AD248" s="106"/>
      <c r="AZ248" s="35"/>
    </row>
    <row r="249" spans="2:52" ht="15.75" customHeight="1">
      <c r="B249" s="80"/>
      <c r="C249" s="80"/>
      <c r="AB249" s="12"/>
      <c r="AC249" s="35"/>
      <c r="AD249" s="106"/>
      <c r="AZ249" s="35"/>
    </row>
    <row r="250" spans="2:52" ht="15.75" customHeight="1">
      <c r="B250" s="80"/>
      <c r="C250" s="80"/>
      <c r="AB250" s="12"/>
      <c r="AC250" s="35"/>
      <c r="AD250" s="106"/>
      <c r="AZ250" s="35"/>
    </row>
    <row r="251" spans="2:52" ht="15.75" customHeight="1">
      <c r="B251" s="80"/>
      <c r="C251" s="80"/>
      <c r="AB251" s="12"/>
      <c r="AC251" s="35"/>
      <c r="AD251" s="106"/>
      <c r="AZ251" s="35"/>
    </row>
    <row r="252" spans="2:52" ht="15.75" customHeight="1">
      <c r="B252" s="80"/>
      <c r="C252" s="80"/>
      <c r="AB252" s="12"/>
      <c r="AC252" s="35"/>
      <c r="AD252" s="106"/>
      <c r="AZ252" s="35"/>
    </row>
    <row r="253" spans="2:52" ht="15.75" customHeight="1">
      <c r="B253" s="80"/>
      <c r="C253" s="80"/>
      <c r="AB253" s="12"/>
      <c r="AC253" s="35"/>
      <c r="AD253" s="106"/>
      <c r="AZ253" s="35"/>
    </row>
    <row r="254" spans="2:52" ht="15.75" customHeight="1">
      <c r="B254" s="80"/>
      <c r="C254" s="80"/>
      <c r="AB254" s="12"/>
      <c r="AC254" s="35"/>
      <c r="AD254" s="106"/>
      <c r="AZ254" s="35"/>
    </row>
    <row r="255" spans="2:52" ht="15.75" customHeight="1">
      <c r="B255" s="80"/>
      <c r="C255" s="80"/>
      <c r="AB255" s="12"/>
      <c r="AC255" s="35"/>
      <c r="AD255" s="106"/>
      <c r="AZ255" s="35"/>
    </row>
    <row r="256" spans="2:52" ht="15.75" customHeight="1">
      <c r="B256" s="80"/>
      <c r="C256" s="80"/>
      <c r="AB256" s="12"/>
      <c r="AC256" s="35"/>
      <c r="AD256" s="106"/>
      <c r="AZ256" s="35"/>
    </row>
    <row r="257" spans="2:52" ht="15.75" customHeight="1">
      <c r="B257" s="80"/>
      <c r="C257" s="80"/>
      <c r="AB257" s="12"/>
      <c r="AC257" s="35"/>
      <c r="AD257" s="106"/>
      <c r="AZ257" s="35"/>
    </row>
    <row r="258" spans="2:52" ht="15.75" customHeight="1">
      <c r="B258" s="80"/>
      <c r="C258" s="80"/>
      <c r="AB258" s="12"/>
      <c r="AC258" s="35"/>
      <c r="AD258" s="106"/>
      <c r="AZ258" s="35"/>
    </row>
    <row r="259" spans="2:52" ht="15.75" customHeight="1">
      <c r="B259" s="80"/>
      <c r="C259" s="80"/>
      <c r="AB259" s="12"/>
      <c r="AC259" s="35"/>
      <c r="AD259" s="106"/>
      <c r="AZ259" s="35"/>
    </row>
    <row r="260" spans="2:52" ht="15.75" customHeight="1">
      <c r="B260" s="80"/>
      <c r="C260" s="80"/>
      <c r="AB260" s="12"/>
      <c r="AC260" s="35"/>
      <c r="AD260" s="106"/>
      <c r="AZ260" s="35"/>
    </row>
    <row r="261" spans="2:52" ht="15.75" customHeight="1">
      <c r="B261" s="80"/>
      <c r="C261" s="80"/>
      <c r="AB261" s="12"/>
      <c r="AC261" s="35"/>
      <c r="AD261" s="106"/>
      <c r="AZ261" s="35"/>
    </row>
    <row r="262" spans="2:52" ht="15.75" customHeight="1">
      <c r="B262" s="80"/>
      <c r="C262" s="80"/>
      <c r="AB262" s="12"/>
      <c r="AC262" s="35"/>
      <c r="AD262" s="106"/>
      <c r="AZ262" s="35"/>
    </row>
    <row r="263" spans="2:52" ht="15.75" customHeight="1">
      <c r="B263" s="80"/>
      <c r="C263" s="80"/>
      <c r="AB263" s="12"/>
      <c r="AC263" s="35"/>
      <c r="AD263" s="106"/>
      <c r="AZ263" s="35"/>
    </row>
    <row r="264" spans="2:52" ht="15.75" customHeight="1">
      <c r="B264" s="80"/>
      <c r="C264" s="80"/>
      <c r="AB264" s="12"/>
      <c r="AC264" s="35"/>
      <c r="AD264" s="106"/>
      <c r="AZ264" s="35"/>
    </row>
    <row r="265" spans="2:52" ht="15.75" customHeight="1">
      <c r="B265" s="80"/>
      <c r="C265" s="80"/>
      <c r="AB265" s="12"/>
      <c r="AC265" s="35"/>
      <c r="AD265" s="106"/>
      <c r="AZ265" s="35"/>
    </row>
    <row r="266" spans="2:52" ht="15.75" customHeight="1">
      <c r="B266" s="80"/>
      <c r="C266" s="80"/>
      <c r="AB266" s="12"/>
      <c r="AC266" s="35"/>
      <c r="AD266" s="106"/>
      <c r="AZ266" s="35"/>
    </row>
    <row r="267" spans="2:52" ht="15.75" customHeight="1">
      <c r="B267" s="80"/>
      <c r="C267" s="80"/>
      <c r="AB267" s="12"/>
      <c r="AC267" s="35"/>
      <c r="AD267" s="106"/>
      <c r="AZ267" s="35"/>
    </row>
    <row r="268" spans="2:52" ht="15.75" customHeight="1">
      <c r="B268" s="80"/>
      <c r="C268" s="80"/>
      <c r="AB268" s="12"/>
      <c r="AC268" s="35"/>
      <c r="AD268" s="106"/>
      <c r="AZ268" s="35"/>
    </row>
    <row r="269" spans="2:52" ht="15.75" customHeight="1">
      <c r="B269" s="80"/>
      <c r="C269" s="80"/>
      <c r="AB269" s="12"/>
      <c r="AC269" s="35"/>
      <c r="AD269" s="106"/>
      <c r="AZ269" s="35"/>
    </row>
    <row r="270" spans="2:52" ht="15.75" customHeight="1">
      <c r="B270" s="80"/>
      <c r="C270" s="80"/>
      <c r="AB270" s="12"/>
      <c r="AC270" s="35"/>
      <c r="AD270" s="106"/>
      <c r="AZ270" s="35"/>
    </row>
    <row r="271" spans="2:52" ht="15.75" customHeight="1">
      <c r="B271" s="80"/>
      <c r="C271" s="80"/>
      <c r="AB271" s="12"/>
      <c r="AC271" s="35"/>
      <c r="AD271" s="106"/>
      <c r="AZ271" s="35"/>
    </row>
    <row r="272" spans="2:52" ht="15.75" customHeight="1">
      <c r="B272" s="80"/>
      <c r="C272" s="80"/>
      <c r="AB272" s="12"/>
      <c r="AC272" s="35"/>
      <c r="AD272" s="106"/>
      <c r="AZ272" s="35"/>
    </row>
    <row r="273" spans="2:52" ht="15.75" customHeight="1">
      <c r="B273" s="80"/>
      <c r="C273" s="80"/>
      <c r="AB273" s="12"/>
      <c r="AC273" s="35"/>
      <c r="AD273" s="106"/>
      <c r="AZ273" s="35"/>
    </row>
    <row r="274" spans="2:52" ht="15.75" customHeight="1">
      <c r="B274" s="80"/>
      <c r="C274" s="80"/>
      <c r="AB274" s="12"/>
      <c r="AC274" s="35"/>
      <c r="AD274" s="106"/>
      <c r="AZ274" s="35"/>
    </row>
    <row r="275" spans="2:52" ht="15.75" customHeight="1">
      <c r="B275" s="80"/>
      <c r="C275" s="80"/>
      <c r="AB275" s="12"/>
      <c r="AC275" s="35"/>
      <c r="AD275" s="106"/>
      <c r="AZ275" s="35"/>
    </row>
    <row r="276" spans="2:52" ht="15.75" customHeight="1">
      <c r="B276" s="80"/>
      <c r="C276" s="80"/>
      <c r="AB276" s="12"/>
      <c r="AC276" s="35"/>
      <c r="AD276" s="106"/>
      <c r="AZ276" s="35"/>
    </row>
    <row r="277" spans="2:52" ht="15.75" customHeight="1">
      <c r="B277" s="80"/>
      <c r="C277" s="80"/>
      <c r="AB277" s="12"/>
      <c r="AC277" s="35"/>
      <c r="AD277" s="106"/>
      <c r="AZ277" s="35"/>
    </row>
    <row r="278" spans="2:52" ht="15.75" customHeight="1">
      <c r="B278" s="80"/>
      <c r="C278" s="80"/>
      <c r="AB278" s="12"/>
      <c r="AC278" s="35"/>
      <c r="AD278" s="106"/>
      <c r="AZ278" s="35"/>
    </row>
    <row r="279" spans="2:52" ht="15.75" customHeight="1">
      <c r="B279" s="80"/>
      <c r="C279" s="80"/>
      <c r="AB279" s="12"/>
      <c r="AC279" s="35"/>
      <c r="AD279" s="106"/>
      <c r="AZ279" s="35"/>
    </row>
    <row r="280" spans="2:52" ht="15.75" customHeight="1">
      <c r="B280" s="80"/>
      <c r="C280" s="80"/>
      <c r="AB280" s="12"/>
      <c r="AC280" s="35"/>
      <c r="AD280" s="106"/>
      <c r="AZ280" s="35"/>
    </row>
    <row r="281" spans="2:52" ht="15.75" customHeight="1">
      <c r="B281" s="80"/>
      <c r="C281" s="80"/>
      <c r="AB281" s="12"/>
      <c r="AC281" s="35"/>
      <c r="AD281" s="106"/>
      <c r="AZ281" s="35"/>
    </row>
    <row r="282" spans="2:52" ht="15.75" customHeight="1">
      <c r="B282" s="80"/>
      <c r="C282" s="80"/>
      <c r="AB282" s="12"/>
      <c r="AC282" s="35"/>
      <c r="AD282" s="106"/>
      <c r="AZ282" s="35"/>
    </row>
    <row r="283" spans="2:52" ht="15.75" customHeight="1">
      <c r="B283" s="80"/>
      <c r="C283" s="80"/>
      <c r="AB283" s="12"/>
      <c r="AC283" s="35"/>
      <c r="AD283" s="106"/>
      <c r="AZ283" s="35"/>
    </row>
    <row r="284" spans="2:52" ht="15.75" customHeight="1">
      <c r="B284" s="80"/>
      <c r="C284" s="80"/>
      <c r="AB284" s="12"/>
      <c r="AC284" s="35"/>
      <c r="AD284" s="106"/>
      <c r="AZ284" s="35"/>
    </row>
    <row r="285" spans="2:52" ht="15.75" customHeight="1">
      <c r="B285" s="80"/>
      <c r="C285" s="80"/>
      <c r="AB285" s="12"/>
      <c r="AC285" s="35"/>
      <c r="AD285" s="106"/>
      <c r="AZ285" s="35"/>
    </row>
    <row r="286" spans="2:52" ht="15.75" customHeight="1">
      <c r="B286" s="80"/>
      <c r="C286" s="80"/>
      <c r="AB286" s="12"/>
      <c r="AC286" s="35"/>
      <c r="AD286" s="106"/>
      <c r="AZ286" s="35"/>
    </row>
    <row r="287" spans="2:52" ht="15.75" customHeight="1">
      <c r="B287" s="80"/>
      <c r="C287" s="80"/>
      <c r="AB287" s="12"/>
      <c r="AC287" s="35"/>
      <c r="AD287" s="106"/>
      <c r="AZ287" s="35"/>
    </row>
    <row r="288" spans="2:52" ht="15.75" customHeight="1">
      <c r="B288" s="80"/>
      <c r="C288" s="80"/>
      <c r="AB288" s="12"/>
      <c r="AC288" s="35"/>
      <c r="AD288" s="106"/>
      <c r="AZ288" s="35"/>
    </row>
    <row r="289" spans="2:52" ht="15.75" customHeight="1">
      <c r="B289" s="80"/>
      <c r="C289" s="80"/>
      <c r="AB289" s="12"/>
      <c r="AC289" s="35"/>
      <c r="AD289" s="106"/>
      <c r="AZ289" s="35"/>
    </row>
    <row r="290" spans="2:52" ht="15.75" customHeight="1">
      <c r="B290" s="80"/>
      <c r="C290" s="80"/>
      <c r="AB290" s="12"/>
      <c r="AC290" s="35"/>
      <c r="AD290" s="106"/>
      <c r="AZ290" s="35"/>
    </row>
    <row r="291" spans="2:52" ht="15.75" customHeight="1">
      <c r="B291" s="80"/>
      <c r="C291" s="80"/>
      <c r="AB291" s="12"/>
      <c r="AC291" s="35"/>
      <c r="AD291" s="106"/>
      <c r="AZ291" s="35"/>
    </row>
    <row r="292" spans="2:52" ht="15.75" customHeight="1">
      <c r="B292" s="80"/>
      <c r="C292" s="80"/>
      <c r="AB292" s="12"/>
      <c r="AC292" s="35"/>
      <c r="AD292" s="106"/>
      <c r="AZ292" s="35"/>
    </row>
    <row r="293" spans="2:52" ht="15.75" customHeight="1">
      <c r="B293" s="80"/>
      <c r="C293" s="80"/>
      <c r="AB293" s="12"/>
      <c r="AC293" s="35"/>
      <c r="AD293" s="106"/>
      <c r="AZ293" s="35"/>
    </row>
    <row r="294" spans="2:52" ht="15.75" customHeight="1">
      <c r="B294" s="80"/>
      <c r="C294" s="80"/>
      <c r="AB294" s="12"/>
      <c r="AC294" s="35"/>
      <c r="AD294" s="106"/>
      <c r="AZ294" s="35"/>
    </row>
    <row r="295" spans="2:52" ht="15.75" customHeight="1">
      <c r="B295" s="80"/>
      <c r="C295" s="80"/>
      <c r="AB295" s="12"/>
      <c r="AC295" s="35"/>
      <c r="AD295" s="106"/>
      <c r="AZ295" s="35"/>
    </row>
    <row r="296" spans="2:52" ht="15.75" customHeight="1">
      <c r="B296" s="80"/>
      <c r="C296" s="80"/>
      <c r="AB296" s="12"/>
      <c r="AC296" s="35"/>
      <c r="AD296" s="106"/>
      <c r="AZ296" s="35"/>
    </row>
    <row r="297" spans="2:52" ht="15.75" customHeight="1">
      <c r="B297" s="80"/>
      <c r="C297" s="80"/>
      <c r="AB297" s="12"/>
      <c r="AC297" s="35"/>
      <c r="AD297" s="106"/>
      <c r="AZ297" s="35"/>
    </row>
    <row r="298" spans="2:52" ht="15.75" customHeight="1">
      <c r="B298" s="80"/>
      <c r="C298" s="80"/>
      <c r="AB298" s="12"/>
      <c r="AC298" s="35"/>
      <c r="AD298" s="106"/>
      <c r="AZ298" s="35"/>
    </row>
    <row r="299" spans="2:52" ht="15.75" customHeight="1">
      <c r="B299" s="80"/>
      <c r="C299" s="80"/>
      <c r="AB299" s="12"/>
      <c r="AC299" s="35"/>
      <c r="AD299" s="106"/>
      <c r="AZ299" s="35"/>
    </row>
    <row r="300" spans="2:52" ht="15.75" customHeight="1">
      <c r="B300" s="80"/>
      <c r="C300" s="80"/>
      <c r="AB300" s="12"/>
      <c r="AC300" s="35"/>
      <c r="AD300" s="106"/>
      <c r="AZ300" s="35"/>
    </row>
    <row r="301" spans="2:52" ht="15.75" customHeight="1">
      <c r="B301" s="80"/>
      <c r="C301" s="80"/>
      <c r="AB301" s="12"/>
      <c r="AC301" s="35"/>
      <c r="AD301" s="106"/>
      <c r="AZ301" s="35"/>
    </row>
    <row r="302" spans="2:52" ht="15.75" customHeight="1">
      <c r="B302" s="80"/>
      <c r="C302" s="80"/>
      <c r="AB302" s="12"/>
      <c r="AC302" s="35"/>
      <c r="AD302" s="106"/>
      <c r="AZ302" s="35"/>
    </row>
    <row r="303" spans="2:52" ht="15.75" customHeight="1">
      <c r="B303" s="80"/>
      <c r="C303" s="80"/>
      <c r="AB303" s="12"/>
      <c r="AC303" s="35"/>
      <c r="AD303" s="106"/>
      <c r="AZ303" s="35"/>
    </row>
    <row r="304" spans="2:52" ht="15.75" customHeight="1">
      <c r="B304" s="80"/>
      <c r="C304" s="80"/>
      <c r="AB304" s="12"/>
      <c r="AC304" s="35"/>
      <c r="AD304" s="106"/>
      <c r="AZ304" s="35"/>
    </row>
    <row r="305" spans="2:52" ht="15.75" customHeight="1">
      <c r="B305" s="80"/>
      <c r="C305" s="80"/>
      <c r="AB305" s="12"/>
      <c r="AC305" s="35"/>
      <c r="AD305" s="106"/>
      <c r="AZ305" s="35"/>
    </row>
    <row r="306" spans="2:52" ht="15.75" customHeight="1">
      <c r="B306" s="80"/>
      <c r="C306" s="80"/>
      <c r="AB306" s="12"/>
      <c r="AC306" s="35"/>
      <c r="AD306" s="106"/>
      <c r="AZ306" s="35"/>
    </row>
    <row r="307" spans="2:52" ht="15.75" customHeight="1">
      <c r="B307" s="80"/>
      <c r="C307" s="80"/>
      <c r="AB307" s="12"/>
      <c r="AC307" s="35"/>
      <c r="AD307" s="106"/>
      <c r="AZ307" s="35"/>
    </row>
    <row r="308" spans="2:52" ht="15.75" customHeight="1">
      <c r="B308" s="80"/>
      <c r="C308" s="80"/>
      <c r="AB308" s="12"/>
      <c r="AC308" s="35"/>
      <c r="AD308" s="106"/>
      <c r="AZ308" s="35"/>
    </row>
    <row r="309" spans="2:52" ht="15.75" customHeight="1">
      <c r="B309" s="80"/>
      <c r="C309" s="80"/>
      <c r="AB309" s="12"/>
      <c r="AC309" s="35"/>
      <c r="AD309" s="106"/>
      <c r="AZ309" s="35"/>
    </row>
    <row r="310" spans="2:52" ht="15.75" customHeight="1">
      <c r="B310" s="80"/>
      <c r="C310" s="80"/>
      <c r="AB310" s="12"/>
      <c r="AC310" s="35"/>
      <c r="AD310" s="106"/>
      <c r="AZ310" s="35"/>
    </row>
    <row r="311" spans="2:52" ht="15.75" customHeight="1">
      <c r="B311" s="80"/>
      <c r="C311" s="80"/>
      <c r="AC311" s="35"/>
      <c r="AD311" s="106"/>
      <c r="AZ311" s="35"/>
    </row>
    <row r="312" spans="2:52" ht="15.75" customHeight="1">
      <c r="B312" s="80"/>
      <c r="C312" s="80"/>
      <c r="AC312" s="35"/>
      <c r="AD312" s="106"/>
      <c r="AZ312" s="35"/>
    </row>
    <row r="313" spans="2:52" ht="15.75" customHeight="1">
      <c r="B313" s="80"/>
      <c r="C313" s="80"/>
      <c r="AC313" s="35"/>
      <c r="AD313" s="106"/>
      <c r="AZ313" s="35"/>
    </row>
    <row r="314" spans="2:52" ht="15.75" customHeight="1">
      <c r="B314" s="80"/>
      <c r="C314" s="80"/>
      <c r="AC314" s="35"/>
      <c r="AD314" s="106"/>
      <c r="AZ314" s="35"/>
    </row>
    <row r="315" spans="2:52" ht="15.75" customHeight="1">
      <c r="B315" s="80"/>
      <c r="C315" s="80"/>
      <c r="AC315" s="35"/>
      <c r="AD315" s="106"/>
      <c r="AZ315" s="35"/>
    </row>
    <row r="316" spans="2:52" ht="15.75" customHeight="1">
      <c r="B316" s="80"/>
      <c r="C316" s="80"/>
      <c r="AC316" s="35"/>
      <c r="AD316" s="106"/>
      <c r="AZ316" s="35"/>
    </row>
    <row r="317" spans="2:52" ht="15.75" customHeight="1">
      <c r="B317" s="80"/>
      <c r="C317" s="80"/>
      <c r="AC317" s="35"/>
      <c r="AD317" s="106"/>
      <c r="AZ317" s="35"/>
    </row>
    <row r="318" spans="2:52" ht="15.75" customHeight="1">
      <c r="B318" s="80"/>
      <c r="C318" s="80"/>
      <c r="AC318" s="35"/>
      <c r="AD318" s="106"/>
      <c r="AZ318" s="35"/>
    </row>
    <row r="319" spans="2:52" ht="15.75" customHeight="1">
      <c r="B319" s="80"/>
      <c r="C319" s="80"/>
      <c r="AC319" s="35"/>
      <c r="AD319" s="106"/>
      <c r="AZ319" s="35"/>
    </row>
    <row r="320" spans="2:52" ht="15.75" customHeight="1">
      <c r="B320" s="80"/>
      <c r="C320" s="80"/>
      <c r="AC320" s="35"/>
      <c r="AD320" s="106"/>
      <c r="AZ320" s="35"/>
    </row>
    <row r="321" spans="2:52" ht="15.75" customHeight="1">
      <c r="B321" s="80"/>
      <c r="C321" s="80"/>
      <c r="AC321" s="35"/>
      <c r="AD321" s="106"/>
      <c r="AZ321" s="35"/>
    </row>
    <row r="322" spans="2:52" ht="15.75" customHeight="1">
      <c r="B322" s="80"/>
      <c r="C322" s="80"/>
      <c r="AC322" s="35"/>
      <c r="AD322" s="106"/>
      <c r="AZ322" s="35"/>
    </row>
    <row r="323" spans="2:52" ht="15.75" customHeight="1">
      <c r="B323" s="80"/>
      <c r="C323" s="80"/>
      <c r="AC323" s="35"/>
      <c r="AD323" s="106"/>
      <c r="AZ323" s="35"/>
    </row>
    <row r="324" spans="2:52" ht="15.75" customHeight="1">
      <c r="B324" s="80"/>
      <c r="C324" s="80"/>
      <c r="AC324" s="35"/>
      <c r="AD324" s="106"/>
      <c r="AZ324" s="35"/>
    </row>
    <row r="325" spans="2:52" ht="15.75" customHeight="1">
      <c r="B325" s="80"/>
      <c r="C325" s="80"/>
      <c r="AC325" s="35"/>
      <c r="AD325" s="106"/>
      <c r="AZ325" s="35"/>
    </row>
    <row r="326" spans="2:52" ht="15.75" customHeight="1">
      <c r="B326" s="80"/>
      <c r="C326" s="80"/>
      <c r="AC326" s="35"/>
      <c r="AD326" s="106"/>
      <c r="AZ326" s="35"/>
    </row>
    <row r="327" spans="2:52" ht="15.75" customHeight="1">
      <c r="B327" s="80"/>
      <c r="C327" s="80"/>
      <c r="AC327" s="35"/>
      <c r="AD327" s="106"/>
      <c r="AZ327" s="35"/>
    </row>
    <row r="328" spans="2:52" ht="15.75" customHeight="1">
      <c r="B328" s="80"/>
      <c r="C328" s="80"/>
      <c r="AC328" s="35"/>
      <c r="AD328" s="106"/>
      <c r="AZ328" s="35"/>
    </row>
    <row r="329" spans="2:52" ht="15.75" customHeight="1">
      <c r="B329" s="80"/>
      <c r="C329" s="80"/>
      <c r="AC329" s="35"/>
      <c r="AD329" s="106"/>
      <c r="AZ329" s="35"/>
    </row>
    <row r="330" spans="2:52" ht="15.75" customHeight="1">
      <c r="B330" s="80"/>
      <c r="C330" s="80"/>
      <c r="AC330" s="35"/>
      <c r="AD330" s="106"/>
      <c r="AZ330" s="35"/>
    </row>
    <row r="331" spans="2:52" ht="15.75" customHeight="1">
      <c r="B331" s="80"/>
      <c r="C331" s="80"/>
      <c r="AC331" s="35"/>
      <c r="AD331" s="106"/>
      <c r="AZ331" s="35"/>
    </row>
    <row r="332" spans="2:52" ht="15.75" customHeight="1">
      <c r="B332" s="80"/>
      <c r="C332" s="80"/>
      <c r="AC332" s="35"/>
      <c r="AD332" s="106"/>
      <c r="AZ332" s="35"/>
    </row>
    <row r="333" spans="2:52" ht="15.75" customHeight="1">
      <c r="B333" s="80"/>
      <c r="C333" s="80"/>
      <c r="AC333" s="35"/>
      <c r="AD333" s="106"/>
      <c r="AZ333" s="35"/>
    </row>
    <row r="334" spans="2:52" ht="15.75" customHeight="1">
      <c r="B334" s="80"/>
      <c r="C334" s="80"/>
      <c r="AC334" s="35"/>
      <c r="AD334" s="106"/>
      <c r="AZ334" s="35"/>
    </row>
    <row r="335" spans="2:52" ht="15.75" customHeight="1">
      <c r="B335" s="80"/>
      <c r="C335" s="80"/>
      <c r="AC335" s="35"/>
      <c r="AD335" s="106"/>
      <c r="AZ335" s="35"/>
    </row>
    <row r="336" spans="2:52" ht="15.75" customHeight="1">
      <c r="B336" s="80"/>
      <c r="C336" s="80"/>
      <c r="AC336" s="35"/>
      <c r="AD336" s="106"/>
      <c r="AZ336" s="35"/>
    </row>
    <row r="337" spans="2:52" ht="15.75" customHeight="1">
      <c r="B337" s="80"/>
      <c r="C337" s="80"/>
      <c r="AC337" s="35"/>
      <c r="AD337" s="106"/>
      <c r="AZ337" s="35"/>
    </row>
    <row r="338" spans="2:52" ht="15.75" customHeight="1">
      <c r="B338" s="80"/>
      <c r="C338" s="80"/>
      <c r="AC338" s="35"/>
      <c r="AD338" s="106"/>
      <c r="AZ338" s="35"/>
    </row>
    <row r="339" spans="2:52" ht="15.75" customHeight="1">
      <c r="B339" s="80"/>
      <c r="C339" s="80"/>
      <c r="AC339" s="35"/>
      <c r="AD339" s="106"/>
      <c r="AZ339" s="35"/>
    </row>
    <row r="340" spans="2:52" ht="15.75" customHeight="1">
      <c r="B340" s="80"/>
      <c r="C340" s="80"/>
      <c r="AC340" s="35"/>
      <c r="AD340" s="106"/>
      <c r="AZ340" s="35"/>
    </row>
    <row r="341" spans="2:52" ht="15.75" customHeight="1">
      <c r="B341" s="80"/>
      <c r="C341" s="80"/>
      <c r="AC341" s="35"/>
      <c r="AD341" s="106"/>
      <c r="AZ341" s="35"/>
    </row>
    <row r="342" spans="2:52" ht="15.75" customHeight="1">
      <c r="B342" s="80"/>
      <c r="C342" s="80"/>
      <c r="AC342" s="35"/>
      <c r="AD342" s="106"/>
      <c r="AZ342" s="35"/>
    </row>
    <row r="343" spans="2:52" ht="15.75" customHeight="1">
      <c r="B343" s="80"/>
      <c r="C343" s="80"/>
      <c r="AC343" s="35"/>
      <c r="AD343" s="106"/>
      <c r="AZ343" s="35"/>
    </row>
    <row r="344" spans="2:52" ht="15.75" customHeight="1">
      <c r="B344" s="80"/>
      <c r="C344" s="80"/>
      <c r="AC344" s="35"/>
      <c r="AD344" s="106"/>
      <c r="AZ344" s="35"/>
    </row>
    <row r="345" spans="2:52" ht="15.75" customHeight="1">
      <c r="B345" s="80"/>
      <c r="C345" s="80"/>
      <c r="AC345" s="35"/>
      <c r="AD345" s="106"/>
      <c r="AZ345" s="35"/>
    </row>
    <row r="346" spans="2:52" ht="15.75" customHeight="1">
      <c r="B346" s="80"/>
      <c r="C346" s="80"/>
      <c r="AC346" s="35"/>
      <c r="AD346" s="106"/>
      <c r="AZ346" s="35"/>
    </row>
    <row r="347" spans="2:52" ht="15.75" customHeight="1">
      <c r="B347" s="80"/>
      <c r="C347" s="80"/>
      <c r="AC347" s="35"/>
      <c r="AD347" s="106"/>
      <c r="AZ347" s="35"/>
    </row>
    <row r="348" spans="2:52" ht="15.75" customHeight="1">
      <c r="B348" s="80"/>
      <c r="C348" s="80"/>
      <c r="AC348" s="35"/>
      <c r="AD348" s="106"/>
      <c r="AZ348" s="35"/>
    </row>
    <row r="349" spans="2:52" ht="15.75" customHeight="1">
      <c r="B349" s="80"/>
      <c r="C349" s="80"/>
      <c r="AC349" s="35"/>
      <c r="AD349" s="106"/>
      <c r="AZ349" s="35"/>
    </row>
    <row r="350" spans="2:52" ht="15.75" customHeight="1">
      <c r="B350" s="80"/>
      <c r="C350" s="80"/>
      <c r="AC350" s="35"/>
      <c r="AD350" s="106"/>
      <c r="AZ350" s="35"/>
    </row>
    <row r="351" spans="2:52" ht="15.75" customHeight="1">
      <c r="B351" s="80"/>
      <c r="C351" s="80"/>
      <c r="AC351" s="35"/>
      <c r="AD351" s="106"/>
      <c r="AZ351" s="35"/>
    </row>
    <row r="352" spans="2:52" ht="15.75" customHeight="1">
      <c r="B352" s="80"/>
      <c r="C352" s="80"/>
      <c r="AC352" s="35"/>
      <c r="AD352" s="106"/>
      <c r="AZ352" s="35"/>
    </row>
    <row r="353" spans="2:52" ht="15.75" customHeight="1">
      <c r="B353" s="80"/>
      <c r="C353" s="80"/>
      <c r="AC353" s="35"/>
      <c r="AD353" s="106"/>
      <c r="AZ353" s="35"/>
    </row>
    <row r="354" spans="2:52" ht="15.75" customHeight="1">
      <c r="B354" s="80"/>
      <c r="C354" s="80"/>
      <c r="AC354" s="35"/>
      <c r="AD354" s="106"/>
      <c r="AZ354" s="35"/>
    </row>
    <row r="355" spans="2:52" ht="15.75" customHeight="1">
      <c r="B355" s="80"/>
      <c r="C355" s="80"/>
      <c r="AC355" s="35"/>
      <c r="AD355" s="106"/>
      <c r="AZ355" s="35"/>
    </row>
    <row r="356" spans="2:52" ht="15.75" customHeight="1">
      <c r="B356" s="80"/>
      <c r="C356" s="80"/>
      <c r="AC356" s="35"/>
      <c r="AD356" s="106"/>
      <c r="AZ356" s="35"/>
    </row>
    <row r="357" spans="2:52" ht="15.75" customHeight="1">
      <c r="B357" s="80"/>
      <c r="C357" s="80"/>
      <c r="AC357" s="35"/>
      <c r="AD357" s="106"/>
      <c r="AZ357" s="35"/>
    </row>
    <row r="358" spans="2:52" ht="15.75" customHeight="1">
      <c r="B358" s="80"/>
      <c r="C358" s="80"/>
      <c r="AC358" s="35"/>
      <c r="AD358" s="106"/>
      <c r="AZ358" s="35"/>
    </row>
    <row r="359" spans="2:52" ht="15.75" customHeight="1">
      <c r="B359" s="80"/>
      <c r="C359" s="80"/>
      <c r="AC359" s="35"/>
      <c r="AD359" s="106"/>
      <c r="AZ359" s="35"/>
    </row>
    <row r="360" spans="2:52" ht="15.75" customHeight="1">
      <c r="B360" s="80"/>
      <c r="C360" s="80"/>
      <c r="AC360" s="35"/>
      <c r="AD360" s="106"/>
      <c r="AZ360" s="35"/>
    </row>
    <row r="361" spans="2:52" ht="15.75" customHeight="1">
      <c r="B361" s="80"/>
      <c r="C361" s="80"/>
      <c r="AC361" s="35"/>
      <c r="AD361" s="106"/>
      <c r="AZ361" s="35"/>
    </row>
    <row r="362" spans="2:52" ht="15.75" customHeight="1">
      <c r="B362" s="80"/>
      <c r="C362" s="80"/>
      <c r="AC362" s="35"/>
      <c r="AD362" s="106"/>
      <c r="AZ362" s="35"/>
    </row>
    <row r="363" spans="2:52" ht="15.75" customHeight="1">
      <c r="B363" s="80"/>
      <c r="C363" s="80"/>
      <c r="AC363" s="35"/>
      <c r="AD363" s="106"/>
      <c r="AZ363" s="35"/>
    </row>
    <row r="364" spans="2:52" ht="15.75" customHeight="1">
      <c r="B364" s="80"/>
      <c r="C364" s="80"/>
      <c r="AC364" s="35"/>
      <c r="AD364" s="106"/>
      <c r="AZ364" s="35"/>
    </row>
    <row r="365" spans="2:52" ht="15.75" customHeight="1">
      <c r="B365" s="80"/>
      <c r="C365" s="80"/>
      <c r="AC365" s="35"/>
      <c r="AD365" s="106"/>
      <c r="AZ365" s="35"/>
    </row>
    <row r="366" spans="2:52" ht="15.75" customHeight="1">
      <c r="B366" s="80"/>
      <c r="C366" s="80"/>
      <c r="AC366" s="35"/>
      <c r="AD366" s="106"/>
      <c r="AZ366" s="35"/>
    </row>
    <row r="367" spans="2:52" ht="15.75" customHeight="1">
      <c r="B367" s="80"/>
      <c r="C367" s="80"/>
      <c r="AC367" s="35"/>
      <c r="AD367" s="106"/>
      <c r="AZ367" s="35"/>
    </row>
    <row r="368" spans="2:52" ht="15.75" customHeight="1">
      <c r="B368" s="80"/>
      <c r="C368" s="80"/>
      <c r="AC368" s="35"/>
      <c r="AD368" s="106"/>
      <c r="AZ368" s="35"/>
    </row>
    <row r="369" spans="2:52" ht="15.75" customHeight="1">
      <c r="B369" s="80"/>
      <c r="C369" s="80"/>
      <c r="AC369" s="35"/>
      <c r="AD369" s="106"/>
      <c r="AZ369" s="35"/>
    </row>
    <row r="370" spans="2:52" ht="15.75" customHeight="1">
      <c r="B370" s="80"/>
      <c r="C370" s="80"/>
      <c r="AC370" s="35"/>
      <c r="AD370" s="106"/>
      <c r="AZ370" s="35"/>
    </row>
    <row r="371" spans="2:52" ht="15.75" customHeight="1">
      <c r="B371" s="80"/>
      <c r="C371" s="80"/>
      <c r="AC371" s="35"/>
      <c r="AD371" s="106"/>
      <c r="AZ371" s="35"/>
    </row>
    <row r="372" spans="2:52" ht="15.75" customHeight="1">
      <c r="B372" s="80"/>
      <c r="C372" s="80"/>
      <c r="AC372" s="35"/>
      <c r="AD372" s="106"/>
      <c r="AZ372" s="35"/>
    </row>
    <row r="373" spans="2:52" ht="15.75" customHeight="1">
      <c r="B373" s="80"/>
      <c r="C373" s="80"/>
      <c r="AC373" s="35"/>
      <c r="AD373" s="106"/>
      <c r="AZ373" s="35"/>
    </row>
    <row r="374" spans="2:52" ht="15.75" customHeight="1">
      <c r="B374" s="80"/>
      <c r="C374" s="80"/>
      <c r="AC374" s="35"/>
      <c r="AD374" s="106"/>
      <c r="AZ374" s="35"/>
    </row>
    <row r="375" spans="2:52" ht="15.75" customHeight="1">
      <c r="B375" s="80"/>
      <c r="C375" s="80"/>
      <c r="AC375" s="35"/>
      <c r="AD375" s="106"/>
      <c r="AZ375" s="35"/>
    </row>
    <row r="376" spans="2:52" ht="15.75" customHeight="1">
      <c r="B376" s="80"/>
      <c r="C376" s="80"/>
      <c r="AC376" s="35"/>
      <c r="AD376" s="106"/>
      <c r="AZ376" s="35"/>
    </row>
    <row r="377" spans="2:52" ht="15.75" customHeight="1">
      <c r="B377" s="80"/>
      <c r="C377" s="80"/>
      <c r="AC377" s="35"/>
      <c r="AD377" s="106"/>
      <c r="AZ377" s="35"/>
    </row>
    <row r="378" spans="2:52" ht="15.75" customHeight="1">
      <c r="B378" s="80"/>
      <c r="C378" s="80"/>
      <c r="AC378" s="35"/>
      <c r="AD378" s="106"/>
      <c r="AZ378" s="35"/>
    </row>
    <row r="379" spans="2:52" ht="15.75" customHeight="1">
      <c r="B379" s="80"/>
      <c r="C379" s="80"/>
      <c r="AC379" s="35"/>
      <c r="AD379" s="106"/>
      <c r="AZ379" s="35"/>
    </row>
    <row r="380" spans="2:52" ht="15.75" customHeight="1">
      <c r="B380" s="80"/>
      <c r="C380" s="80"/>
      <c r="AC380" s="35"/>
      <c r="AD380" s="106"/>
      <c r="AZ380" s="35"/>
    </row>
    <row r="381" spans="2:52" ht="15.75" customHeight="1">
      <c r="B381" s="80"/>
      <c r="C381" s="80"/>
      <c r="AC381" s="35"/>
      <c r="AD381" s="106"/>
      <c r="AZ381" s="35"/>
    </row>
    <row r="382" spans="2:52" ht="15.75" customHeight="1">
      <c r="B382" s="80"/>
      <c r="C382" s="80"/>
      <c r="AC382" s="35"/>
      <c r="AD382" s="106"/>
      <c r="AZ382" s="35"/>
    </row>
    <row r="383" spans="2:52" ht="15.75" customHeight="1">
      <c r="B383" s="80"/>
      <c r="C383" s="80"/>
      <c r="AC383" s="35"/>
      <c r="AD383" s="106"/>
      <c r="AZ383" s="35"/>
    </row>
    <row r="384" spans="2:52" ht="15.75" customHeight="1">
      <c r="B384" s="80"/>
      <c r="C384" s="80"/>
      <c r="AC384" s="35"/>
      <c r="AD384" s="106"/>
      <c r="AZ384" s="35"/>
    </row>
    <row r="385" spans="2:52" ht="15.75" customHeight="1">
      <c r="B385" s="80"/>
      <c r="C385" s="80"/>
      <c r="AC385" s="35"/>
      <c r="AD385" s="106"/>
      <c r="AZ385" s="35"/>
    </row>
    <row r="386" spans="2:52" ht="15.75" customHeight="1">
      <c r="B386" s="80"/>
      <c r="C386" s="80"/>
      <c r="AC386" s="35"/>
      <c r="AD386" s="106"/>
      <c r="AZ386" s="35"/>
    </row>
    <row r="387" spans="2:52" ht="15.75" customHeight="1">
      <c r="B387" s="80"/>
      <c r="C387" s="80"/>
      <c r="AC387" s="35"/>
      <c r="AD387" s="106"/>
      <c r="AZ387" s="35"/>
    </row>
    <row r="388" spans="2:52" ht="15.75" customHeight="1">
      <c r="B388" s="80"/>
      <c r="C388" s="80"/>
      <c r="AC388" s="35"/>
      <c r="AD388" s="106"/>
      <c r="AZ388" s="35"/>
    </row>
    <row r="389" spans="2:52" ht="15.75" customHeight="1">
      <c r="B389" s="80"/>
      <c r="C389" s="80"/>
      <c r="AC389" s="35"/>
      <c r="AD389" s="106"/>
      <c r="AZ389" s="35"/>
    </row>
    <row r="390" spans="2:52" ht="15.75" customHeight="1">
      <c r="B390" s="80"/>
      <c r="C390" s="80"/>
      <c r="AC390" s="35"/>
      <c r="AD390" s="106"/>
      <c r="AZ390" s="35"/>
    </row>
    <row r="391" spans="2:52" ht="15.75" customHeight="1">
      <c r="B391" s="80"/>
      <c r="C391" s="80"/>
      <c r="AC391" s="35"/>
      <c r="AD391" s="106"/>
      <c r="AZ391" s="35"/>
    </row>
    <row r="392" spans="2:52" ht="15.75" customHeight="1">
      <c r="B392" s="80"/>
      <c r="C392" s="80"/>
      <c r="AC392" s="35"/>
      <c r="AD392" s="106"/>
      <c r="AZ392" s="35"/>
    </row>
    <row r="393" spans="2:52" ht="15.75" customHeight="1">
      <c r="B393" s="80"/>
      <c r="C393" s="80"/>
      <c r="AC393" s="35"/>
      <c r="AD393" s="106"/>
      <c r="AZ393" s="35"/>
    </row>
    <row r="394" spans="2:52" ht="15.75" customHeight="1">
      <c r="B394" s="80"/>
      <c r="C394" s="80"/>
      <c r="AC394" s="35"/>
      <c r="AD394" s="106"/>
      <c r="AZ394" s="35"/>
    </row>
    <row r="395" spans="2:52" ht="15.75" customHeight="1">
      <c r="B395" s="80"/>
      <c r="C395" s="80"/>
      <c r="AC395" s="35"/>
      <c r="AD395" s="106"/>
      <c r="AZ395" s="35"/>
    </row>
    <row r="396" spans="2:52" ht="15.75" customHeight="1">
      <c r="B396" s="80"/>
      <c r="C396" s="80"/>
      <c r="AC396" s="35"/>
      <c r="AD396" s="106"/>
      <c r="AZ396" s="35"/>
    </row>
    <row r="397" spans="2:52" ht="15.75" customHeight="1">
      <c r="B397" s="80"/>
      <c r="C397" s="80"/>
      <c r="AC397" s="35"/>
      <c r="AD397" s="106"/>
      <c r="AZ397" s="35"/>
    </row>
    <row r="398" spans="2:52" ht="15.75" customHeight="1">
      <c r="B398" s="80"/>
      <c r="C398" s="80"/>
      <c r="AC398" s="35"/>
      <c r="AD398" s="106"/>
      <c r="AZ398" s="35"/>
    </row>
    <row r="399" spans="2:52" ht="15.75" customHeight="1">
      <c r="B399" s="80"/>
      <c r="C399" s="80"/>
      <c r="AC399" s="35"/>
      <c r="AD399" s="106"/>
      <c r="AZ399" s="35"/>
    </row>
    <row r="400" spans="2:52" ht="15.75" customHeight="1">
      <c r="B400" s="80"/>
      <c r="C400" s="80"/>
      <c r="AC400" s="35"/>
      <c r="AD400" s="106"/>
      <c r="AZ400" s="35"/>
    </row>
    <row r="401" spans="2:52" ht="15.75" customHeight="1">
      <c r="B401" s="80"/>
      <c r="C401" s="80"/>
      <c r="AC401" s="35"/>
      <c r="AD401" s="106"/>
      <c r="AZ401" s="35"/>
    </row>
    <row r="402" spans="2:52" ht="15.75" customHeight="1">
      <c r="B402" s="80"/>
      <c r="C402" s="80"/>
      <c r="AC402" s="35"/>
      <c r="AD402" s="106"/>
      <c r="AZ402" s="35"/>
    </row>
    <row r="403" spans="2:52" ht="15.75" customHeight="1">
      <c r="B403" s="80"/>
      <c r="C403" s="80"/>
      <c r="AC403" s="35"/>
      <c r="AD403" s="106"/>
      <c r="AZ403" s="35"/>
    </row>
    <row r="404" spans="2:52" ht="15.75" customHeight="1">
      <c r="B404" s="80"/>
      <c r="C404" s="80"/>
      <c r="AC404" s="35"/>
      <c r="AD404" s="106"/>
      <c r="AZ404" s="35"/>
    </row>
    <row r="405" spans="2:52" ht="15.75" customHeight="1">
      <c r="B405" s="80"/>
      <c r="C405" s="80"/>
      <c r="AC405" s="35"/>
      <c r="AD405" s="106"/>
      <c r="AZ405" s="35"/>
    </row>
    <row r="406" spans="2:52" ht="15.75" customHeight="1">
      <c r="B406" s="80"/>
      <c r="C406" s="80"/>
      <c r="AC406" s="35"/>
      <c r="AD406" s="106"/>
      <c r="AZ406" s="35"/>
    </row>
    <row r="407" spans="2:52" ht="15.75" customHeight="1">
      <c r="B407" s="80"/>
      <c r="C407" s="80"/>
      <c r="AC407" s="35"/>
      <c r="AD407" s="106"/>
      <c r="AZ407" s="35"/>
    </row>
    <row r="408" spans="2:52" ht="15.75" customHeight="1">
      <c r="B408" s="80"/>
      <c r="C408" s="80"/>
      <c r="AC408" s="35"/>
      <c r="AD408" s="106"/>
      <c r="AZ408" s="35"/>
    </row>
    <row r="409" spans="2:52" ht="15.75" customHeight="1">
      <c r="B409" s="80"/>
      <c r="C409" s="80"/>
      <c r="AC409" s="35"/>
      <c r="AD409" s="106"/>
      <c r="AZ409" s="35"/>
    </row>
    <row r="410" spans="2:52" ht="15.75" customHeight="1">
      <c r="B410" s="80"/>
      <c r="C410" s="80"/>
      <c r="AC410" s="35"/>
      <c r="AD410" s="106"/>
      <c r="AZ410" s="35"/>
    </row>
    <row r="411" spans="2:52" ht="15.75" customHeight="1">
      <c r="B411" s="80"/>
      <c r="C411" s="80"/>
      <c r="AC411" s="35"/>
      <c r="AD411" s="106"/>
      <c r="AZ411" s="35"/>
    </row>
    <row r="412" spans="2:52" ht="15.75" customHeight="1">
      <c r="B412" s="80"/>
      <c r="C412" s="80"/>
      <c r="AC412" s="35"/>
      <c r="AD412" s="106"/>
      <c r="AZ412" s="35"/>
    </row>
    <row r="413" spans="2:52" ht="15.75" customHeight="1">
      <c r="B413" s="80"/>
      <c r="C413" s="80"/>
      <c r="AC413" s="35"/>
      <c r="AD413" s="106"/>
      <c r="AZ413" s="35"/>
    </row>
    <row r="414" spans="2:52" ht="15.75" customHeight="1">
      <c r="B414" s="80"/>
      <c r="C414" s="80"/>
      <c r="AC414" s="35"/>
      <c r="AD414" s="106"/>
      <c r="AZ414" s="35"/>
    </row>
    <row r="415" spans="2:52" ht="15.75" customHeight="1">
      <c r="B415" s="80"/>
      <c r="C415" s="80"/>
      <c r="AC415" s="35"/>
      <c r="AD415" s="106"/>
      <c r="AZ415" s="35"/>
    </row>
    <row r="416" spans="2:52" ht="15.75" customHeight="1">
      <c r="B416" s="80"/>
      <c r="C416" s="80"/>
      <c r="AC416" s="35"/>
      <c r="AD416" s="106"/>
      <c r="AZ416" s="35"/>
    </row>
    <row r="417" spans="2:52" ht="15.75" customHeight="1">
      <c r="B417" s="80"/>
      <c r="C417" s="80"/>
      <c r="AC417" s="35"/>
      <c r="AD417" s="106"/>
      <c r="AZ417" s="35"/>
    </row>
    <row r="418" spans="2:52" ht="15.75" customHeight="1">
      <c r="B418" s="80"/>
      <c r="C418" s="80"/>
      <c r="AC418" s="35"/>
      <c r="AD418" s="106"/>
      <c r="AZ418" s="35"/>
    </row>
    <row r="419" spans="2:52" ht="15.75" customHeight="1">
      <c r="B419" s="80"/>
      <c r="C419" s="80"/>
      <c r="AC419" s="35"/>
      <c r="AD419" s="106"/>
      <c r="AZ419" s="35"/>
    </row>
    <row r="420" spans="2:52" ht="15.75" customHeight="1">
      <c r="B420" s="80"/>
      <c r="C420" s="80"/>
      <c r="AC420" s="35"/>
      <c r="AD420" s="106"/>
      <c r="AZ420" s="35"/>
    </row>
    <row r="421" spans="2:52" ht="15.75" customHeight="1">
      <c r="B421" s="80"/>
      <c r="C421" s="80"/>
      <c r="AC421" s="35"/>
      <c r="AD421" s="106"/>
      <c r="AZ421" s="35"/>
    </row>
    <row r="422" spans="2:52" ht="15.75" customHeight="1">
      <c r="B422" s="80"/>
      <c r="C422" s="80"/>
      <c r="AC422" s="35"/>
      <c r="AD422" s="106"/>
      <c r="AZ422" s="35"/>
    </row>
    <row r="423" spans="2:52" ht="15.75" customHeight="1">
      <c r="B423" s="80"/>
      <c r="C423" s="80"/>
      <c r="AC423" s="35"/>
      <c r="AD423" s="106"/>
      <c r="AZ423" s="35"/>
    </row>
    <row r="424" spans="2:52" ht="15.75" customHeight="1">
      <c r="B424" s="80"/>
      <c r="C424" s="80"/>
      <c r="AC424" s="35"/>
      <c r="AD424" s="106"/>
      <c r="AZ424" s="35"/>
    </row>
    <row r="425" spans="2:52" ht="15.75" customHeight="1">
      <c r="B425" s="80"/>
      <c r="C425" s="80"/>
      <c r="AC425" s="35"/>
      <c r="AD425" s="106"/>
      <c r="AZ425" s="35"/>
    </row>
    <row r="426" spans="2:52" ht="15.75" customHeight="1">
      <c r="B426" s="80"/>
      <c r="C426" s="80"/>
      <c r="AC426" s="35"/>
      <c r="AD426" s="106"/>
      <c r="AZ426" s="35"/>
    </row>
    <row r="427" spans="2:52" ht="15.75" customHeight="1">
      <c r="B427" s="80"/>
      <c r="C427" s="80"/>
      <c r="AC427" s="35"/>
      <c r="AD427" s="106"/>
      <c r="AZ427" s="35"/>
    </row>
    <row r="428" spans="2:52" ht="15.75" customHeight="1">
      <c r="B428" s="80"/>
      <c r="C428" s="80"/>
      <c r="AC428" s="35"/>
      <c r="AD428" s="106"/>
      <c r="AZ428" s="35"/>
    </row>
    <row r="429" spans="2:52" ht="15.75" customHeight="1">
      <c r="B429" s="80"/>
      <c r="C429" s="80"/>
      <c r="AC429" s="35"/>
      <c r="AD429" s="106"/>
      <c r="AZ429" s="35"/>
    </row>
    <row r="430" spans="2:52" ht="15.75" customHeight="1">
      <c r="B430" s="80"/>
      <c r="C430" s="80"/>
      <c r="AC430" s="35"/>
      <c r="AD430" s="106"/>
      <c r="AZ430" s="35"/>
    </row>
    <row r="431" spans="2:52" ht="15.75" customHeight="1">
      <c r="B431" s="80"/>
      <c r="C431" s="80"/>
      <c r="AC431" s="35"/>
      <c r="AD431" s="106"/>
      <c r="AZ431" s="35"/>
    </row>
    <row r="432" spans="2:52" ht="15.75" customHeight="1">
      <c r="B432" s="80"/>
      <c r="C432" s="80"/>
      <c r="AC432" s="35"/>
      <c r="AD432" s="106"/>
      <c r="AZ432" s="35"/>
    </row>
    <row r="433" spans="2:52" ht="15.75" customHeight="1">
      <c r="B433" s="80"/>
      <c r="C433" s="80"/>
      <c r="AC433" s="35"/>
      <c r="AD433" s="106"/>
      <c r="AZ433" s="35"/>
    </row>
    <row r="434" spans="2:52" ht="15.75" customHeight="1">
      <c r="B434" s="80"/>
      <c r="C434" s="80"/>
      <c r="AC434" s="35"/>
      <c r="AD434" s="106"/>
      <c r="AZ434" s="35"/>
    </row>
    <row r="435" spans="2:52" ht="15.75" customHeight="1">
      <c r="B435" s="80"/>
      <c r="C435" s="80"/>
      <c r="AC435" s="35"/>
      <c r="AD435" s="106"/>
      <c r="AZ435" s="35"/>
    </row>
    <row r="436" spans="2:52" ht="15.75" customHeight="1">
      <c r="B436" s="80"/>
      <c r="C436" s="80"/>
      <c r="AC436" s="35"/>
      <c r="AD436" s="106"/>
      <c r="AZ436" s="35"/>
    </row>
    <row r="437" spans="2:52" ht="15.75" customHeight="1">
      <c r="B437" s="80"/>
      <c r="C437" s="80"/>
      <c r="AC437" s="35"/>
      <c r="AD437" s="106"/>
      <c r="AZ437" s="35"/>
    </row>
    <row r="438" spans="2:52" ht="15.75" customHeight="1">
      <c r="B438" s="80"/>
      <c r="C438" s="80"/>
      <c r="AC438" s="35"/>
      <c r="AD438" s="106"/>
      <c r="AZ438" s="35"/>
    </row>
    <row r="439" spans="2:52" ht="15.75" customHeight="1">
      <c r="B439" s="80"/>
      <c r="C439" s="80"/>
      <c r="AC439" s="35"/>
      <c r="AD439" s="106"/>
      <c r="AZ439" s="35"/>
    </row>
    <row r="440" spans="2:52" ht="15.75" customHeight="1">
      <c r="B440" s="80"/>
      <c r="C440" s="80"/>
      <c r="AC440" s="35"/>
      <c r="AD440" s="106"/>
      <c r="AZ440" s="35"/>
    </row>
    <row r="441" spans="2:52" ht="15.75" customHeight="1">
      <c r="B441" s="80"/>
      <c r="C441" s="80"/>
      <c r="AC441" s="35"/>
      <c r="AD441" s="106"/>
      <c r="AZ441" s="35"/>
    </row>
    <row r="442" spans="2:52" ht="15.75" customHeight="1">
      <c r="B442" s="80"/>
      <c r="C442" s="80"/>
      <c r="AC442" s="35"/>
      <c r="AD442" s="106"/>
      <c r="AZ442" s="35"/>
    </row>
    <row r="443" spans="2:52" ht="15.75" customHeight="1">
      <c r="B443" s="80"/>
      <c r="C443" s="80"/>
      <c r="AC443" s="35"/>
      <c r="AD443" s="106"/>
      <c r="AZ443" s="35"/>
    </row>
    <row r="444" spans="2:52" ht="15.75" customHeight="1">
      <c r="B444" s="80"/>
      <c r="C444" s="80"/>
      <c r="AC444" s="35"/>
      <c r="AD444" s="106"/>
      <c r="AZ444" s="35"/>
    </row>
    <row r="445" spans="2:52" ht="15.75" customHeight="1">
      <c r="B445" s="80"/>
      <c r="C445" s="80"/>
      <c r="AC445" s="35"/>
      <c r="AD445" s="106"/>
      <c r="AZ445" s="35"/>
    </row>
    <row r="446" spans="2:52" ht="15.75" customHeight="1">
      <c r="B446" s="80"/>
      <c r="C446" s="80"/>
      <c r="AC446" s="35"/>
      <c r="AD446" s="106"/>
      <c r="AZ446" s="35"/>
    </row>
    <row r="447" spans="2:52" ht="15.75" customHeight="1">
      <c r="B447" s="80"/>
      <c r="C447" s="80"/>
      <c r="AC447" s="35"/>
      <c r="AD447" s="106"/>
      <c r="AZ447" s="35"/>
    </row>
    <row r="448" spans="2:52" ht="15.75" customHeight="1">
      <c r="B448" s="80"/>
      <c r="C448" s="80"/>
      <c r="AC448" s="35"/>
      <c r="AD448" s="106"/>
      <c r="AZ448" s="35"/>
    </row>
    <row r="449" spans="2:52" ht="15.75" customHeight="1">
      <c r="B449" s="80"/>
      <c r="C449" s="80"/>
      <c r="AC449" s="35"/>
      <c r="AD449" s="106"/>
      <c r="AZ449" s="35"/>
    </row>
    <row r="450" spans="2:52" ht="15.75" customHeight="1">
      <c r="B450" s="80"/>
      <c r="C450" s="80"/>
      <c r="AC450" s="35"/>
      <c r="AD450" s="106"/>
      <c r="AZ450" s="35"/>
    </row>
    <row r="451" spans="2:52" ht="15.75" customHeight="1">
      <c r="B451" s="80"/>
      <c r="C451" s="80"/>
      <c r="AC451" s="35"/>
      <c r="AD451" s="106"/>
      <c r="AZ451" s="35"/>
    </row>
    <row r="452" spans="2:52" ht="15.75" customHeight="1">
      <c r="B452" s="80"/>
      <c r="C452" s="80"/>
      <c r="AC452" s="35"/>
      <c r="AD452" s="106"/>
      <c r="AZ452" s="35"/>
    </row>
    <row r="453" spans="2:52" ht="15.75" customHeight="1">
      <c r="B453" s="80"/>
      <c r="C453" s="80"/>
      <c r="AC453" s="35"/>
      <c r="AD453" s="106"/>
      <c r="AZ453" s="35"/>
    </row>
    <row r="454" spans="2:52" ht="15.75" customHeight="1">
      <c r="B454" s="80"/>
      <c r="C454" s="80"/>
      <c r="AC454" s="35"/>
      <c r="AD454" s="106"/>
      <c r="AZ454" s="35"/>
    </row>
    <row r="455" spans="2:52" ht="15.75" customHeight="1">
      <c r="B455" s="80"/>
      <c r="C455" s="80"/>
      <c r="AC455" s="35"/>
      <c r="AD455" s="106"/>
      <c r="AZ455" s="35"/>
    </row>
    <row r="456" spans="2:52" ht="15.75" customHeight="1">
      <c r="B456" s="80"/>
      <c r="C456" s="80"/>
      <c r="AC456" s="35"/>
      <c r="AD456" s="106"/>
      <c r="AZ456" s="35"/>
    </row>
    <row r="457" spans="2:52" ht="15.75" customHeight="1">
      <c r="B457" s="80"/>
      <c r="C457" s="80"/>
      <c r="AC457" s="35"/>
      <c r="AD457" s="106"/>
      <c r="AZ457" s="35"/>
    </row>
    <row r="458" spans="2:52" ht="15.75" customHeight="1">
      <c r="B458" s="80"/>
      <c r="C458" s="80"/>
      <c r="AC458" s="35"/>
      <c r="AD458" s="106"/>
      <c r="AZ458" s="35"/>
    </row>
    <row r="459" spans="2:52" ht="15.75" customHeight="1">
      <c r="B459" s="80"/>
      <c r="C459" s="80"/>
      <c r="AC459" s="35"/>
      <c r="AD459" s="106"/>
      <c r="AZ459" s="35"/>
    </row>
    <row r="460" spans="2:52" ht="15.75" customHeight="1">
      <c r="B460" s="80"/>
      <c r="C460" s="80"/>
      <c r="AC460" s="35"/>
      <c r="AD460" s="106"/>
      <c r="AZ460" s="35"/>
    </row>
    <row r="461" spans="2:52" ht="15.75" customHeight="1">
      <c r="B461" s="80"/>
      <c r="C461" s="80"/>
      <c r="AC461" s="35"/>
      <c r="AD461" s="35"/>
      <c r="AZ461" s="35"/>
    </row>
    <row r="462" spans="2:52" ht="15.75" customHeight="1">
      <c r="B462" s="80"/>
      <c r="C462" s="80"/>
      <c r="AC462" s="35"/>
      <c r="AD462" s="35"/>
      <c r="AZ462" s="35"/>
    </row>
    <row r="463" spans="2:52" ht="15.75" customHeight="1">
      <c r="B463" s="80"/>
      <c r="C463" s="80"/>
      <c r="AC463" s="35"/>
      <c r="AD463" s="35"/>
      <c r="AZ463" s="35"/>
    </row>
    <row r="464" spans="2:52" ht="15.75" customHeight="1">
      <c r="B464" s="80"/>
      <c r="C464" s="80"/>
      <c r="AC464" s="35"/>
      <c r="AD464" s="35"/>
      <c r="AZ464" s="35"/>
    </row>
    <row r="465" spans="2:52" ht="15.75" customHeight="1">
      <c r="B465" s="80"/>
      <c r="C465" s="80"/>
      <c r="AC465" s="35"/>
      <c r="AD465" s="35"/>
      <c r="AZ465" s="35"/>
    </row>
    <row r="466" spans="2:52" ht="15.75" customHeight="1">
      <c r="B466" s="80"/>
      <c r="C466" s="80"/>
      <c r="AC466" s="35"/>
      <c r="AD466" s="35"/>
      <c r="AZ466" s="35"/>
    </row>
    <row r="467" spans="2:52" ht="15.75" customHeight="1">
      <c r="B467" s="80"/>
      <c r="C467" s="80"/>
      <c r="AC467" s="35"/>
      <c r="AD467" s="35"/>
      <c r="AZ467" s="35"/>
    </row>
    <row r="468" spans="2:52" ht="15.75" customHeight="1">
      <c r="B468" s="80"/>
      <c r="C468" s="80"/>
      <c r="AC468" s="35"/>
      <c r="AD468" s="35"/>
      <c r="AZ468" s="35"/>
    </row>
    <row r="469" spans="2:52" ht="15.75" customHeight="1">
      <c r="B469" s="80"/>
      <c r="C469" s="80"/>
      <c r="AC469" s="35"/>
      <c r="AD469" s="35"/>
      <c r="AZ469" s="35"/>
    </row>
    <row r="470" spans="2:52" ht="15.75" customHeight="1">
      <c r="B470" s="80"/>
      <c r="C470" s="80"/>
      <c r="AC470" s="35"/>
      <c r="AD470" s="35"/>
      <c r="AZ470" s="35"/>
    </row>
    <row r="471" spans="2:52" ht="15.75" customHeight="1">
      <c r="B471" s="80"/>
      <c r="C471" s="80"/>
      <c r="AC471" s="35"/>
      <c r="AD471" s="35"/>
      <c r="AZ471" s="35"/>
    </row>
    <row r="472" spans="2:52" ht="15.75" customHeight="1">
      <c r="B472" s="80"/>
      <c r="C472" s="80"/>
      <c r="AC472" s="35"/>
      <c r="AD472" s="35"/>
      <c r="AZ472" s="35"/>
    </row>
    <row r="473" spans="2:52" ht="15.75" customHeight="1">
      <c r="B473" s="80"/>
      <c r="C473" s="80"/>
      <c r="AC473" s="35"/>
      <c r="AD473" s="35"/>
      <c r="AZ473" s="35"/>
    </row>
    <row r="474" spans="2:52" ht="15.75" customHeight="1">
      <c r="B474" s="80"/>
      <c r="C474" s="80"/>
      <c r="AC474" s="35"/>
      <c r="AD474" s="35"/>
      <c r="AZ474" s="35"/>
    </row>
    <row r="475" spans="2:52" ht="15.75" customHeight="1">
      <c r="B475" s="80"/>
      <c r="C475" s="80"/>
      <c r="AC475" s="35"/>
      <c r="AD475" s="35"/>
      <c r="AZ475" s="35"/>
    </row>
    <row r="476" spans="2:52" ht="15.75" customHeight="1">
      <c r="B476" s="80"/>
      <c r="C476" s="80"/>
      <c r="AC476" s="35"/>
      <c r="AD476" s="35"/>
      <c r="AZ476" s="35"/>
    </row>
    <row r="477" spans="2:52" ht="15.75" customHeight="1">
      <c r="B477" s="80"/>
      <c r="C477" s="80"/>
      <c r="AC477" s="35"/>
      <c r="AD477" s="35"/>
      <c r="AZ477" s="35"/>
    </row>
    <row r="478" spans="2:52" ht="15.75" customHeight="1">
      <c r="B478" s="80"/>
      <c r="C478" s="80"/>
      <c r="AC478" s="35"/>
      <c r="AD478" s="35"/>
      <c r="AZ478" s="35"/>
    </row>
    <row r="479" spans="2:52" ht="15.75" customHeight="1">
      <c r="B479" s="80"/>
      <c r="C479" s="80"/>
      <c r="AC479" s="35"/>
      <c r="AD479" s="35"/>
      <c r="AZ479" s="35"/>
    </row>
    <row r="480" spans="2:52" ht="15.75" customHeight="1">
      <c r="B480" s="80"/>
      <c r="C480" s="80"/>
      <c r="AC480" s="35"/>
      <c r="AD480" s="35"/>
      <c r="AZ480" s="35"/>
    </row>
    <row r="481" spans="2:52" ht="15.75" customHeight="1">
      <c r="B481" s="80"/>
      <c r="C481" s="80"/>
      <c r="AC481" s="35"/>
      <c r="AD481" s="35"/>
      <c r="AZ481" s="35"/>
    </row>
    <row r="482" spans="2:52" ht="15.75" customHeight="1">
      <c r="B482" s="80"/>
      <c r="C482" s="80"/>
      <c r="AC482" s="35"/>
      <c r="AD482" s="35"/>
      <c r="AZ482" s="35"/>
    </row>
    <row r="483" spans="2:52" ht="15.75" customHeight="1">
      <c r="B483" s="80"/>
      <c r="C483" s="80"/>
      <c r="AC483" s="35"/>
      <c r="AD483" s="35"/>
      <c r="AZ483" s="35"/>
    </row>
    <row r="484" spans="2:52" ht="15.75" customHeight="1">
      <c r="B484" s="80"/>
      <c r="C484" s="80"/>
      <c r="AC484" s="35"/>
      <c r="AD484" s="35"/>
      <c r="AZ484" s="35"/>
    </row>
    <row r="485" spans="2:52" ht="15.75" customHeight="1">
      <c r="B485" s="80"/>
      <c r="C485" s="80"/>
      <c r="AC485" s="35"/>
      <c r="AD485" s="35"/>
      <c r="AZ485" s="35"/>
    </row>
    <row r="486" spans="2:52" ht="15.75" customHeight="1">
      <c r="B486" s="80"/>
      <c r="C486" s="80"/>
      <c r="AC486" s="35"/>
      <c r="AD486" s="35"/>
      <c r="AZ486" s="35"/>
    </row>
    <row r="487" spans="2:52" ht="15.75" customHeight="1">
      <c r="B487" s="80"/>
      <c r="C487" s="80"/>
      <c r="AC487" s="35"/>
      <c r="AD487" s="35"/>
      <c r="AZ487" s="35"/>
    </row>
    <row r="488" spans="2:52" ht="15.75" customHeight="1">
      <c r="B488" s="80"/>
      <c r="C488" s="80"/>
      <c r="AC488" s="35"/>
      <c r="AD488" s="35"/>
      <c r="AZ488" s="35"/>
    </row>
    <row r="489" spans="2:52" ht="15.75" customHeight="1">
      <c r="B489" s="80"/>
      <c r="C489" s="80"/>
      <c r="AC489" s="35"/>
      <c r="AD489" s="35"/>
      <c r="AZ489" s="35"/>
    </row>
    <row r="490" spans="2:52" ht="15.75" customHeight="1">
      <c r="B490" s="80"/>
      <c r="C490" s="80"/>
      <c r="AC490" s="35"/>
      <c r="AD490" s="35"/>
      <c r="AZ490" s="35"/>
    </row>
    <row r="491" spans="2:52" ht="15.75" customHeight="1">
      <c r="B491" s="80"/>
      <c r="C491" s="80"/>
      <c r="AC491" s="35"/>
      <c r="AD491" s="35"/>
      <c r="AZ491" s="35"/>
    </row>
    <row r="492" spans="2:52" ht="15.75" customHeight="1">
      <c r="B492" s="80"/>
      <c r="C492" s="80"/>
      <c r="AC492" s="35"/>
      <c r="AD492" s="35"/>
      <c r="AZ492" s="35"/>
    </row>
    <row r="493" spans="2:52" ht="15.75" customHeight="1">
      <c r="B493" s="80"/>
      <c r="C493" s="80"/>
      <c r="AC493" s="35"/>
      <c r="AD493" s="35"/>
      <c r="AZ493" s="35"/>
    </row>
    <row r="494" spans="2:52" ht="15.75" customHeight="1">
      <c r="B494" s="80"/>
      <c r="C494" s="80"/>
      <c r="AC494" s="35"/>
      <c r="AD494" s="35"/>
      <c r="AZ494" s="35"/>
    </row>
    <row r="495" spans="2:52" ht="15.75" customHeight="1">
      <c r="B495" s="80"/>
      <c r="C495" s="80"/>
      <c r="AC495" s="35"/>
      <c r="AD495" s="35"/>
      <c r="AZ495" s="35"/>
    </row>
    <row r="496" spans="2:52" ht="15.75" customHeight="1">
      <c r="B496" s="80"/>
      <c r="C496" s="80"/>
      <c r="AC496" s="35"/>
      <c r="AD496" s="35"/>
      <c r="AZ496" s="35"/>
    </row>
    <row r="497" spans="2:52" ht="15.75" customHeight="1">
      <c r="B497" s="80"/>
      <c r="C497" s="80"/>
      <c r="AC497" s="35"/>
      <c r="AD497" s="35"/>
      <c r="AZ497" s="35"/>
    </row>
    <row r="498" spans="2:52" ht="15.75" customHeight="1">
      <c r="B498" s="80"/>
      <c r="C498" s="80"/>
      <c r="AC498" s="35"/>
      <c r="AD498" s="35"/>
      <c r="AZ498" s="35"/>
    </row>
    <row r="499" spans="2:52" ht="15.75" customHeight="1">
      <c r="B499" s="80"/>
      <c r="C499" s="80"/>
      <c r="AC499" s="35"/>
      <c r="AD499" s="35"/>
      <c r="AZ499" s="35"/>
    </row>
    <row r="500" spans="2:52" ht="15.75" customHeight="1">
      <c r="B500" s="80"/>
      <c r="C500" s="80"/>
      <c r="AC500" s="35"/>
      <c r="AD500" s="35"/>
      <c r="AZ500" s="35"/>
    </row>
    <row r="501" spans="2:52" ht="15.75" customHeight="1">
      <c r="B501" s="80"/>
      <c r="C501" s="80"/>
      <c r="AC501" s="35"/>
      <c r="AD501" s="35"/>
      <c r="AZ501" s="35"/>
    </row>
    <row r="502" spans="2:52" ht="15.75" customHeight="1">
      <c r="B502" s="80"/>
      <c r="C502" s="80"/>
      <c r="AC502" s="35"/>
      <c r="AD502" s="35"/>
      <c r="AZ502" s="35"/>
    </row>
    <row r="503" spans="2:52" ht="15.75" customHeight="1">
      <c r="B503" s="80"/>
      <c r="C503" s="80"/>
      <c r="AC503" s="35"/>
      <c r="AD503" s="35"/>
      <c r="AZ503" s="35"/>
    </row>
    <row r="504" spans="2:52" ht="15.75" customHeight="1">
      <c r="B504" s="80"/>
      <c r="C504" s="80"/>
      <c r="AC504" s="35"/>
      <c r="AD504" s="35"/>
      <c r="AZ504" s="35"/>
    </row>
    <row r="505" spans="2:52" ht="15.75" customHeight="1">
      <c r="B505" s="80"/>
      <c r="C505" s="80"/>
      <c r="AC505" s="35"/>
      <c r="AD505" s="35"/>
      <c r="AZ505" s="35"/>
    </row>
    <row r="506" spans="2:52" ht="15.75" customHeight="1">
      <c r="B506" s="80"/>
      <c r="C506" s="80"/>
      <c r="AC506" s="35"/>
      <c r="AD506" s="35"/>
      <c r="AZ506" s="35"/>
    </row>
    <row r="507" spans="2:52" ht="15.75" customHeight="1">
      <c r="B507" s="80"/>
      <c r="C507" s="80"/>
      <c r="AC507" s="35"/>
      <c r="AD507" s="35"/>
      <c r="AZ507" s="35"/>
    </row>
    <row r="508" spans="2:52" ht="15.75" customHeight="1">
      <c r="B508" s="80"/>
      <c r="C508" s="80"/>
      <c r="AC508" s="35"/>
      <c r="AD508" s="35"/>
      <c r="AZ508" s="35"/>
    </row>
    <row r="509" spans="2:52" ht="15.75" customHeight="1">
      <c r="B509" s="80"/>
      <c r="C509" s="80"/>
      <c r="AC509" s="35"/>
      <c r="AD509" s="35"/>
      <c r="AZ509" s="35"/>
    </row>
    <row r="510" spans="2:52" ht="15.75" customHeight="1">
      <c r="B510" s="80"/>
      <c r="C510" s="80"/>
      <c r="AC510" s="35"/>
      <c r="AD510" s="35"/>
      <c r="AZ510" s="35"/>
    </row>
    <row r="511" spans="2:52" ht="15.75" customHeight="1">
      <c r="B511" s="80"/>
      <c r="C511" s="80"/>
      <c r="AC511" s="35"/>
      <c r="AD511" s="35"/>
      <c r="AZ511" s="35"/>
    </row>
    <row r="512" spans="2:52" ht="15.75" customHeight="1">
      <c r="B512" s="80"/>
      <c r="C512" s="80"/>
      <c r="AC512" s="35"/>
      <c r="AD512" s="35"/>
      <c r="AZ512" s="35"/>
    </row>
    <row r="513" spans="2:52" ht="15.75" customHeight="1">
      <c r="B513" s="80"/>
      <c r="C513" s="80"/>
      <c r="AC513" s="35"/>
      <c r="AD513" s="35"/>
      <c r="AZ513" s="35"/>
    </row>
    <row r="514" spans="2:52" ht="15.75" customHeight="1">
      <c r="B514" s="80"/>
      <c r="C514" s="80"/>
      <c r="AC514" s="35"/>
      <c r="AD514" s="35"/>
      <c r="AZ514" s="35"/>
    </row>
    <row r="515" spans="2:52" ht="15.75" customHeight="1">
      <c r="B515" s="80"/>
      <c r="C515" s="80"/>
      <c r="AC515" s="35"/>
      <c r="AD515" s="35"/>
      <c r="AZ515" s="35"/>
    </row>
    <row r="516" spans="2:52" ht="15.75" customHeight="1">
      <c r="B516" s="80"/>
      <c r="C516" s="80"/>
      <c r="AC516" s="35"/>
      <c r="AD516" s="35"/>
      <c r="AZ516" s="35"/>
    </row>
    <row r="517" spans="2:52" ht="15.75" customHeight="1">
      <c r="B517" s="80"/>
      <c r="C517" s="80"/>
      <c r="AC517" s="35"/>
      <c r="AD517" s="35"/>
      <c r="AZ517" s="35"/>
    </row>
    <row r="518" spans="2:52" ht="15.75" customHeight="1">
      <c r="B518" s="80"/>
      <c r="C518" s="80"/>
      <c r="AC518" s="35"/>
      <c r="AD518" s="35"/>
      <c r="AZ518" s="35"/>
    </row>
    <row r="519" spans="2:52" ht="15.75" customHeight="1">
      <c r="B519" s="80"/>
      <c r="C519" s="80"/>
      <c r="AC519" s="35"/>
      <c r="AD519" s="35"/>
      <c r="AZ519" s="35"/>
    </row>
    <row r="520" spans="2:52" ht="15.75" customHeight="1">
      <c r="B520" s="80"/>
      <c r="C520" s="80"/>
      <c r="AC520" s="35"/>
      <c r="AD520" s="35"/>
      <c r="AZ520" s="35"/>
    </row>
    <row r="521" spans="2:52" ht="15.75" customHeight="1">
      <c r="B521" s="80"/>
      <c r="C521" s="80"/>
      <c r="AC521" s="35"/>
      <c r="AD521" s="35"/>
      <c r="AZ521" s="35"/>
    </row>
    <row r="522" spans="2:52" ht="15.75" customHeight="1">
      <c r="B522" s="80"/>
      <c r="C522" s="80"/>
      <c r="AC522" s="35"/>
      <c r="AD522" s="35"/>
      <c r="AZ522" s="35"/>
    </row>
    <row r="523" spans="2:52" ht="15.75" customHeight="1">
      <c r="B523" s="80"/>
      <c r="C523" s="80"/>
      <c r="AC523" s="35"/>
      <c r="AD523" s="35"/>
      <c r="AZ523" s="35"/>
    </row>
    <row r="524" spans="2:52" ht="15.75" customHeight="1">
      <c r="B524" s="80"/>
      <c r="C524" s="80"/>
      <c r="AC524" s="35"/>
      <c r="AD524" s="35"/>
      <c r="AZ524" s="35"/>
    </row>
    <row r="525" spans="2:52" ht="15.75" customHeight="1">
      <c r="B525" s="80"/>
      <c r="C525" s="80"/>
      <c r="AC525" s="35"/>
      <c r="AD525" s="35"/>
      <c r="AZ525" s="35"/>
    </row>
    <row r="526" spans="2:52" ht="15.75" customHeight="1">
      <c r="B526" s="80"/>
      <c r="C526" s="80"/>
      <c r="AC526" s="35"/>
      <c r="AD526" s="35"/>
      <c r="AZ526" s="35"/>
    </row>
    <row r="527" spans="2:52" ht="15.75" customHeight="1">
      <c r="B527" s="80"/>
      <c r="C527" s="80"/>
      <c r="AC527" s="35"/>
      <c r="AD527" s="35"/>
      <c r="AZ527" s="35"/>
    </row>
    <row r="528" spans="2:52" ht="15.75" customHeight="1">
      <c r="B528" s="80"/>
      <c r="C528" s="80"/>
      <c r="AC528" s="35"/>
      <c r="AD528" s="35"/>
      <c r="AZ528" s="35"/>
    </row>
    <row r="529" spans="2:52" ht="15.75" customHeight="1">
      <c r="B529" s="80"/>
      <c r="C529" s="80"/>
      <c r="AC529" s="35"/>
      <c r="AD529" s="35"/>
      <c r="AZ529" s="35"/>
    </row>
    <row r="530" spans="2:52" ht="15.75" customHeight="1">
      <c r="B530" s="80"/>
      <c r="C530" s="80"/>
      <c r="AC530" s="35"/>
      <c r="AD530" s="35"/>
      <c r="AZ530" s="35"/>
    </row>
    <row r="531" spans="2:52" ht="15.75" customHeight="1">
      <c r="B531" s="80"/>
      <c r="C531" s="80"/>
      <c r="AC531" s="35"/>
      <c r="AD531" s="35"/>
      <c r="AZ531" s="35"/>
    </row>
    <row r="532" spans="2:52" ht="15.75" customHeight="1">
      <c r="B532" s="80"/>
      <c r="C532" s="80"/>
      <c r="AC532" s="35"/>
      <c r="AD532" s="35"/>
      <c r="AZ532" s="35"/>
    </row>
    <row r="533" spans="2:52" ht="15.75" customHeight="1">
      <c r="B533" s="80"/>
      <c r="C533" s="80"/>
      <c r="AC533" s="35"/>
      <c r="AD533" s="35"/>
      <c r="AZ533" s="35"/>
    </row>
    <row r="534" spans="2:52" ht="15.75" customHeight="1">
      <c r="B534" s="80"/>
      <c r="C534" s="80"/>
      <c r="AC534" s="35"/>
      <c r="AD534" s="35"/>
      <c r="AZ534" s="35"/>
    </row>
    <row r="535" spans="2:52" ht="15.75" customHeight="1">
      <c r="B535" s="80"/>
      <c r="C535" s="80"/>
      <c r="AC535" s="35"/>
      <c r="AD535" s="35"/>
      <c r="AZ535" s="35"/>
    </row>
    <row r="536" spans="2:52" ht="15.75" customHeight="1">
      <c r="B536" s="80"/>
      <c r="C536" s="80"/>
      <c r="AC536" s="35"/>
      <c r="AD536" s="35"/>
      <c r="AZ536" s="35"/>
    </row>
    <row r="537" spans="2:52" ht="15.75" customHeight="1">
      <c r="B537" s="80"/>
      <c r="C537" s="80"/>
      <c r="AC537" s="35"/>
      <c r="AD537" s="35"/>
      <c r="AZ537" s="35"/>
    </row>
    <row r="538" spans="2:52" ht="15.75" customHeight="1">
      <c r="B538" s="80"/>
      <c r="C538" s="80"/>
      <c r="AC538" s="35"/>
      <c r="AD538" s="35"/>
      <c r="AZ538" s="35"/>
    </row>
    <row r="539" spans="2:52" ht="15.75" customHeight="1">
      <c r="B539" s="80"/>
      <c r="C539" s="80"/>
      <c r="AC539" s="35"/>
      <c r="AD539" s="35"/>
      <c r="AZ539" s="35"/>
    </row>
    <row r="540" spans="2:52" ht="15.75" customHeight="1">
      <c r="B540" s="80"/>
      <c r="C540" s="80"/>
      <c r="AC540" s="35"/>
      <c r="AD540" s="35"/>
    </row>
    <row r="541" spans="2:52" ht="15.75" customHeight="1">
      <c r="B541" s="80"/>
      <c r="C541" s="80"/>
      <c r="AC541" s="35"/>
      <c r="AD541" s="35"/>
    </row>
    <row r="542" spans="2:52" ht="15.75" customHeight="1">
      <c r="B542" s="80"/>
      <c r="C542" s="80"/>
      <c r="AC542" s="35"/>
      <c r="AD542" s="35"/>
    </row>
    <row r="543" spans="2:52" ht="15.75" customHeight="1">
      <c r="B543" s="80"/>
      <c r="C543" s="80"/>
      <c r="AC543" s="35"/>
      <c r="AD543" s="35"/>
    </row>
    <row r="544" spans="2:52" ht="15.75" customHeight="1">
      <c r="B544" s="80"/>
      <c r="C544" s="80"/>
      <c r="AC544" s="35"/>
      <c r="AD544" s="35"/>
    </row>
    <row r="545" spans="2:30" ht="15.75" customHeight="1">
      <c r="B545" s="80"/>
      <c r="C545" s="80"/>
      <c r="AC545" s="35"/>
      <c r="AD545" s="35"/>
    </row>
    <row r="546" spans="2:30" ht="15.75" customHeight="1">
      <c r="B546" s="80"/>
      <c r="C546" s="80"/>
      <c r="AC546" s="35"/>
      <c r="AD546" s="35"/>
    </row>
    <row r="547" spans="2:30" ht="15.75" customHeight="1">
      <c r="B547" s="80"/>
      <c r="C547" s="80"/>
      <c r="AC547" s="35"/>
      <c r="AD547" s="35"/>
    </row>
    <row r="548" spans="2:30" ht="15.75" customHeight="1">
      <c r="B548" s="80"/>
      <c r="C548" s="80"/>
      <c r="AC548" s="35"/>
      <c r="AD548" s="35"/>
    </row>
    <row r="549" spans="2:30" ht="15.75" customHeight="1">
      <c r="B549" s="80"/>
      <c r="C549" s="80"/>
      <c r="AC549" s="35"/>
      <c r="AD549" s="35"/>
    </row>
    <row r="550" spans="2:30" ht="15.75" customHeight="1">
      <c r="B550" s="80"/>
      <c r="C550" s="80"/>
      <c r="AC550" s="35"/>
      <c r="AD550" s="35"/>
    </row>
    <row r="551" spans="2:30" ht="15.75" customHeight="1">
      <c r="B551" s="80"/>
      <c r="C551" s="80"/>
      <c r="AC551" s="35"/>
      <c r="AD551" s="35"/>
    </row>
    <row r="552" spans="2:30" ht="15.75" customHeight="1">
      <c r="B552" s="80"/>
      <c r="C552" s="80"/>
      <c r="AC552" s="35"/>
      <c r="AD552" s="35"/>
    </row>
    <row r="553" spans="2:30" ht="15.75" customHeight="1">
      <c r="B553" s="80"/>
      <c r="C553" s="80"/>
      <c r="AC553" s="35"/>
      <c r="AD553" s="35"/>
    </row>
    <row r="554" spans="2:30" ht="15.75" customHeight="1">
      <c r="B554" s="80"/>
      <c r="C554" s="80"/>
      <c r="AC554" s="35"/>
      <c r="AD554" s="35"/>
    </row>
    <row r="555" spans="2:30" ht="15.75" customHeight="1">
      <c r="B555" s="80"/>
      <c r="C555" s="80"/>
      <c r="AC555" s="35"/>
      <c r="AD555" s="35"/>
    </row>
    <row r="556" spans="2:30" ht="15.75" customHeight="1">
      <c r="B556" s="80"/>
      <c r="C556" s="80"/>
      <c r="AC556" s="35"/>
      <c r="AD556" s="35"/>
    </row>
    <row r="557" spans="2:30" ht="15.75" customHeight="1">
      <c r="B557" s="80"/>
      <c r="C557" s="80"/>
      <c r="AC557" s="35"/>
      <c r="AD557" s="35"/>
    </row>
    <row r="558" spans="2:30" ht="15.75" customHeight="1">
      <c r="B558" s="80"/>
      <c r="C558" s="80"/>
      <c r="AC558" s="35"/>
      <c r="AD558" s="35"/>
    </row>
    <row r="559" spans="2:30" ht="15.75" customHeight="1">
      <c r="B559" s="80"/>
      <c r="C559" s="80"/>
      <c r="AC559" s="35"/>
      <c r="AD559" s="35"/>
    </row>
    <row r="560" spans="2:30" ht="15.75" customHeight="1">
      <c r="B560" s="80"/>
      <c r="C560" s="80"/>
      <c r="AC560" s="35"/>
      <c r="AD560" s="35"/>
    </row>
    <row r="561" spans="2:30" ht="15.75" customHeight="1">
      <c r="B561" s="80"/>
      <c r="C561" s="80"/>
      <c r="AC561" s="35"/>
      <c r="AD561" s="35"/>
    </row>
    <row r="562" spans="2:30" ht="15.75" customHeight="1">
      <c r="B562" s="80"/>
      <c r="C562" s="80"/>
      <c r="AC562" s="35"/>
      <c r="AD562" s="35"/>
    </row>
    <row r="563" spans="2:30" ht="15.75" customHeight="1">
      <c r="B563" s="80"/>
      <c r="C563" s="80"/>
      <c r="AC563" s="35"/>
      <c r="AD563" s="35"/>
    </row>
    <row r="564" spans="2:30" ht="15.75" customHeight="1">
      <c r="B564" s="80"/>
      <c r="C564" s="80"/>
      <c r="AC564" s="35"/>
      <c r="AD564" s="35"/>
    </row>
    <row r="565" spans="2:30" ht="15.75" customHeight="1">
      <c r="B565" s="80"/>
      <c r="C565" s="80"/>
      <c r="AC565" s="35"/>
      <c r="AD565" s="35"/>
    </row>
    <row r="566" spans="2:30" ht="15.75" customHeight="1">
      <c r="B566" s="80"/>
      <c r="C566" s="80"/>
      <c r="AC566" s="35"/>
      <c r="AD566" s="35"/>
    </row>
    <row r="567" spans="2:30" ht="15.75" customHeight="1">
      <c r="B567" s="80"/>
      <c r="C567" s="80"/>
      <c r="AC567" s="35"/>
      <c r="AD567" s="35"/>
    </row>
    <row r="568" spans="2:30" ht="15.75" customHeight="1">
      <c r="B568" s="80"/>
      <c r="C568" s="80"/>
      <c r="AC568" s="35"/>
      <c r="AD568" s="35"/>
    </row>
    <row r="569" spans="2:30" ht="15.75" customHeight="1">
      <c r="B569" s="80"/>
      <c r="C569" s="80"/>
      <c r="AC569" s="35"/>
      <c r="AD569" s="35"/>
    </row>
    <row r="570" spans="2:30" ht="15.75" customHeight="1">
      <c r="B570" s="80"/>
      <c r="C570" s="80"/>
      <c r="AC570" s="35"/>
      <c r="AD570" s="35"/>
    </row>
    <row r="571" spans="2:30" ht="15.75" customHeight="1">
      <c r="B571" s="80"/>
      <c r="C571" s="80"/>
      <c r="AC571" s="35"/>
      <c r="AD571" s="35"/>
    </row>
    <row r="572" spans="2:30" ht="15.75" customHeight="1">
      <c r="B572" s="80"/>
      <c r="C572" s="80"/>
      <c r="AC572" s="35"/>
      <c r="AD572" s="35"/>
    </row>
    <row r="573" spans="2:30" ht="15.75" customHeight="1">
      <c r="B573" s="80"/>
      <c r="C573" s="80"/>
      <c r="AC573" s="35"/>
      <c r="AD573" s="35"/>
    </row>
    <row r="574" spans="2:30" ht="15.75" customHeight="1">
      <c r="B574" s="80"/>
      <c r="C574" s="80"/>
      <c r="AC574" s="35"/>
      <c r="AD574" s="35"/>
    </row>
    <row r="575" spans="2:30" ht="15.75" customHeight="1">
      <c r="B575" s="80"/>
      <c r="C575" s="80"/>
      <c r="AC575" s="35"/>
      <c r="AD575" s="35"/>
    </row>
    <row r="576" spans="2:30" ht="15.75" customHeight="1">
      <c r="B576" s="80"/>
      <c r="C576" s="80"/>
      <c r="AC576" s="35"/>
      <c r="AD576" s="35"/>
    </row>
    <row r="577" spans="2:30" ht="15.75" customHeight="1">
      <c r="B577" s="80"/>
      <c r="C577" s="80"/>
      <c r="AC577" s="35"/>
      <c r="AD577" s="35"/>
    </row>
    <row r="578" spans="2:30" ht="15.75" customHeight="1">
      <c r="B578" s="80"/>
      <c r="C578" s="80"/>
      <c r="AC578" s="35"/>
      <c r="AD578" s="35"/>
    </row>
    <row r="579" spans="2:30" ht="15.75" customHeight="1">
      <c r="B579" s="80"/>
      <c r="C579" s="80"/>
      <c r="AC579" s="35"/>
      <c r="AD579" s="35"/>
    </row>
    <row r="580" spans="2:30" ht="15.75" customHeight="1">
      <c r="B580" s="80"/>
      <c r="C580" s="80"/>
      <c r="AC580" s="35"/>
      <c r="AD580" s="35"/>
    </row>
    <row r="581" spans="2:30" ht="15.75" customHeight="1">
      <c r="B581" s="80"/>
      <c r="C581" s="80"/>
      <c r="AC581" s="35"/>
      <c r="AD581" s="35"/>
    </row>
    <row r="582" spans="2:30" ht="15.75" customHeight="1">
      <c r="B582" s="80"/>
      <c r="C582" s="80"/>
      <c r="AC582" s="35"/>
      <c r="AD582" s="35"/>
    </row>
    <row r="583" spans="2:30" ht="15.75" customHeight="1">
      <c r="B583" s="80"/>
      <c r="C583" s="80"/>
      <c r="AC583" s="35"/>
      <c r="AD583" s="35"/>
    </row>
    <row r="584" spans="2:30" ht="15.75" customHeight="1">
      <c r="B584" s="80"/>
      <c r="C584" s="80"/>
      <c r="AC584" s="35"/>
      <c r="AD584" s="35"/>
    </row>
    <row r="585" spans="2:30" ht="15.75" customHeight="1">
      <c r="B585" s="80"/>
      <c r="C585" s="80"/>
      <c r="AC585" s="35"/>
      <c r="AD585" s="35"/>
    </row>
    <row r="586" spans="2:30" ht="15.75" customHeight="1">
      <c r="B586" s="80"/>
      <c r="C586" s="80"/>
      <c r="AC586" s="35"/>
      <c r="AD586" s="35"/>
    </row>
    <row r="587" spans="2:30" ht="15.75" customHeight="1">
      <c r="B587" s="80"/>
      <c r="C587" s="80"/>
      <c r="AC587" s="35"/>
      <c r="AD587" s="35"/>
    </row>
    <row r="588" spans="2:30" ht="15.75" customHeight="1">
      <c r="B588" s="80"/>
      <c r="C588" s="80"/>
      <c r="AC588" s="35"/>
      <c r="AD588" s="35"/>
    </row>
    <row r="589" spans="2:30" ht="15.75" customHeight="1">
      <c r="B589" s="80"/>
      <c r="C589" s="80"/>
      <c r="AC589" s="35"/>
      <c r="AD589" s="35"/>
    </row>
    <row r="590" spans="2:30" ht="15.75" customHeight="1">
      <c r="B590" s="80"/>
      <c r="C590" s="80"/>
      <c r="AC590" s="35"/>
      <c r="AD590" s="35"/>
    </row>
    <row r="591" spans="2:30" ht="15.75" customHeight="1">
      <c r="B591" s="80"/>
      <c r="C591" s="80"/>
      <c r="AC591" s="35"/>
      <c r="AD591" s="35"/>
    </row>
    <row r="592" spans="2:30" ht="15.75" customHeight="1">
      <c r="B592" s="80"/>
      <c r="C592" s="80"/>
      <c r="AC592" s="35"/>
      <c r="AD592" s="35"/>
    </row>
    <row r="593" spans="2:30" ht="15.75" customHeight="1">
      <c r="B593" s="80"/>
      <c r="C593" s="80"/>
      <c r="AC593" s="35"/>
      <c r="AD593" s="35"/>
    </row>
    <row r="594" spans="2:30" ht="15.75" customHeight="1">
      <c r="B594" s="80"/>
      <c r="C594" s="80"/>
      <c r="AC594" s="35"/>
      <c r="AD594" s="35"/>
    </row>
    <row r="595" spans="2:30" ht="15.75" customHeight="1">
      <c r="B595" s="80"/>
      <c r="C595" s="80"/>
      <c r="AC595" s="35"/>
      <c r="AD595" s="35"/>
    </row>
    <row r="596" spans="2:30" ht="15.75" customHeight="1">
      <c r="B596" s="80"/>
      <c r="C596" s="80"/>
      <c r="AC596" s="35"/>
      <c r="AD596" s="35"/>
    </row>
    <row r="597" spans="2:30" ht="15.75" customHeight="1">
      <c r="B597" s="80"/>
      <c r="C597" s="80"/>
      <c r="AC597" s="35"/>
      <c r="AD597" s="35"/>
    </row>
    <row r="598" spans="2:30" ht="15.75" customHeight="1">
      <c r="B598" s="80"/>
      <c r="C598" s="80"/>
      <c r="AC598" s="35"/>
      <c r="AD598" s="35"/>
    </row>
    <row r="599" spans="2:30" ht="15.75" customHeight="1">
      <c r="B599" s="80"/>
      <c r="C599" s="80"/>
      <c r="AC599" s="35"/>
      <c r="AD599" s="35"/>
    </row>
    <row r="600" spans="2:30" ht="15.75" customHeight="1">
      <c r="B600" s="80"/>
      <c r="C600" s="80"/>
      <c r="AC600" s="35"/>
      <c r="AD600" s="35"/>
    </row>
    <row r="601" spans="2:30" ht="15.75" customHeight="1">
      <c r="B601" s="80"/>
      <c r="C601" s="80"/>
      <c r="AC601" s="35"/>
      <c r="AD601" s="35"/>
    </row>
    <row r="602" spans="2:30" ht="15.75" customHeight="1">
      <c r="B602" s="80"/>
      <c r="C602" s="80"/>
      <c r="AC602" s="35"/>
      <c r="AD602" s="35"/>
    </row>
    <row r="603" spans="2:30" ht="15.75" customHeight="1">
      <c r="B603" s="80"/>
      <c r="C603" s="80"/>
      <c r="AC603" s="35"/>
      <c r="AD603" s="35"/>
    </row>
    <row r="604" spans="2:30" ht="15.75" customHeight="1">
      <c r="B604" s="80"/>
      <c r="C604" s="80"/>
      <c r="AC604" s="35"/>
      <c r="AD604" s="35"/>
    </row>
    <row r="605" spans="2:30" ht="15.75" customHeight="1">
      <c r="B605" s="80"/>
      <c r="C605" s="80"/>
      <c r="AC605" s="35"/>
      <c r="AD605" s="35"/>
    </row>
    <row r="606" spans="2:30" ht="15.75" customHeight="1">
      <c r="B606" s="80"/>
      <c r="C606" s="80"/>
      <c r="AC606" s="35"/>
      <c r="AD606" s="35"/>
    </row>
    <row r="607" spans="2:30" ht="15.75" customHeight="1">
      <c r="B607" s="80"/>
      <c r="C607" s="80"/>
      <c r="AC607" s="35"/>
      <c r="AD607" s="35"/>
    </row>
    <row r="608" spans="2:30" ht="15.75" customHeight="1">
      <c r="B608" s="80"/>
      <c r="C608" s="80"/>
      <c r="AC608" s="35"/>
      <c r="AD608" s="35"/>
    </row>
    <row r="609" spans="2:30" ht="15.75" customHeight="1">
      <c r="B609" s="80"/>
      <c r="C609" s="80"/>
      <c r="AC609" s="35"/>
      <c r="AD609" s="35"/>
    </row>
    <row r="610" spans="2:30" ht="15.75" customHeight="1">
      <c r="B610" s="80"/>
      <c r="C610" s="80"/>
      <c r="AC610" s="35"/>
      <c r="AD610" s="35"/>
    </row>
    <row r="611" spans="2:30" ht="15.75" customHeight="1">
      <c r="B611" s="80"/>
      <c r="C611" s="80"/>
      <c r="AC611" s="35"/>
      <c r="AD611" s="35"/>
    </row>
    <row r="612" spans="2:30" ht="15.75" customHeight="1">
      <c r="B612" s="80"/>
      <c r="C612" s="80"/>
      <c r="AC612" s="35"/>
      <c r="AD612" s="35"/>
    </row>
    <row r="613" spans="2:30" ht="15.75" customHeight="1">
      <c r="B613" s="80"/>
      <c r="C613" s="80"/>
      <c r="AC613" s="35"/>
      <c r="AD613" s="35"/>
    </row>
    <row r="614" spans="2:30" ht="15.75" customHeight="1">
      <c r="B614" s="80"/>
      <c r="C614" s="80"/>
      <c r="AC614" s="35"/>
      <c r="AD614" s="35"/>
    </row>
    <row r="615" spans="2:30" ht="15.75" customHeight="1">
      <c r="B615" s="80"/>
      <c r="C615" s="80"/>
      <c r="AC615" s="35"/>
      <c r="AD615" s="35"/>
    </row>
    <row r="616" spans="2:30" ht="15.75" customHeight="1">
      <c r="B616" s="80"/>
      <c r="C616" s="80"/>
      <c r="AC616" s="35"/>
      <c r="AD616" s="35"/>
    </row>
    <row r="617" spans="2:30" ht="15.75" customHeight="1">
      <c r="B617" s="80"/>
      <c r="C617" s="80"/>
      <c r="AC617" s="35"/>
      <c r="AD617" s="35"/>
    </row>
    <row r="618" spans="2:30" ht="15.75" customHeight="1">
      <c r="B618" s="80"/>
      <c r="C618" s="80"/>
      <c r="AC618" s="35"/>
      <c r="AD618" s="35"/>
    </row>
    <row r="619" spans="2:30" ht="15.75" customHeight="1">
      <c r="B619" s="80"/>
      <c r="C619" s="80"/>
      <c r="AC619" s="35"/>
      <c r="AD619" s="35"/>
    </row>
    <row r="620" spans="2:30" ht="15.75" customHeight="1">
      <c r="B620" s="80"/>
      <c r="C620" s="80"/>
      <c r="AC620" s="35"/>
      <c r="AD620" s="35"/>
    </row>
    <row r="621" spans="2:30" ht="15.75" customHeight="1">
      <c r="B621" s="80"/>
      <c r="C621" s="80"/>
      <c r="AC621" s="35"/>
      <c r="AD621" s="35"/>
    </row>
    <row r="622" spans="2:30" ht="15.75" customHeight="1">
      <c r="B622" s="80"/>
      <c r="C622" s="80"/>
      <c r="AC622" s="35"/>
      <c r="AD622" s="35"/>
    </row>
    <row r="623" spans="2:30" ht="15.75" customHeight="1">
      <c r="B623" s="80"/>
      <c r="C623" s="80"/>
      <c r="AC623" s="35"/>
      <c r="AD623" s="35"/>
    </row>
    <row r="624" spans="2:30" ht="15.75" customHeight="1">
      <c r="B624" s="80"/>
      <c r="C624" s="80"/>
      <c r="AC624" s="35"/>
      <c r="AD624" s="35"/>
    </row>
    <row r="625" spans="2:30" ht="15.75" customHeight="1">
      <c r="B625" s="80"/>
      <c r="C625" s="80"/>
      <c r="AC625" s="35"/>
      <c r="AD625" s="35"/>
    </row>
    <row r="626" spans="2:30" ht="15.75" customHeight="1">
      <c r="B626" s="80"/>
      <c r="C626" s="80"/>
      <c r="AC626" s="35"/>
      <c r="AD626" s="35"/>
    </row>
    <row r="627" spans="2:30" ht="15.75" customHeight="1">
      <c r="B627" s="80"/>
      <c r="C627" s="80"/>
      <c r="AC627" s="35"/>
      <c r="AD627" s="35"/>
    </row>
    <row r="628" spans="2:30" ht="15.75" customHeight="1">
      <c r="B628" s="80"/>
      <c r="C628" s="80"/>
      <c r="AC628" s="35"/>
      <c r="AD628" s="35"/>
    </row>
    <row r="629" spans="2:30" ht="15.75" customHeight="1">
      <c r="B629" s="80"/>
      <c r="C629" s="80"/>
      <c r="AC629" s="35"/>
      <c r="AD629" s="35"/>
    </row>
    <row r="630" spans="2:30" ht="15.75" customHeight="1">
      <c r="B630" s="80"/>
      <c r="C630" s="80"/>
      <c r="AC630" s="35"/>
      <c r="AD630" s="35"/>
    </row>
    <row r="631" spans="2:30" ht="15.75" customHeight="1">
      <c r="B631" s="80"/>
      <c r="C631" s="80"/>
      <c r="AC631" s="35"/>
      <c r="AD631" s="35"/>
    </row>
    <row r="632" spans="2:30" ht="15.75" customHeight="1">
      <c r="B632" s="80"/>
      <c r="C632" s="80"/>
      <c r="AC632" s="35"/>
      <c r="AD632" s="35"/>
    </row>
    <row r="633" spans="2:30" ht="15.75" customHeight="1">
      <c r="B633" s="80"/>
      <c r="C633" s="80"/>
      <c r="AC633" s="35"/>
      <c r="AD633" s="35"/>
    </row>
    <row r="634" spans="2:30" ht="15.75" customHeight="1">
      <c r="B634" s="80"/>
      <c r="C634" s="80"/>
      <c r="AC634" s="35"/>
      <c r="AD634" s="35"/>
    </row>
    <row r="635" spans="2:30" ht="15.75" customHeight="1">
      <c r="B635" s="80"/>
      <c r="C635" s="80"/>
      <c r="AC635" s="35"/>
      <c r="AD635" s="35"/>
    </row>
    <row r="636" spans="2:30" ht="15.75" customHeight="1">
      <c r="B636" s="80"/>
      <c r="C636" s="80"/>
      <c r="AC636" s="35"/>
      <c r="AD636" s="35"/>
    </row>
    <row r="637" spans="2:30" ht="15.75" customHeight="1">
      <c r="B637" s="80"/>
      <c r="C637" s="80"/>
      <c r="AC637" s="35"/>
      <c r="AD637" s="35"/>
    </row>
    <row r="638" spans="2:30" ht="15.75" customHeight="1">
      <c r="B638" s="80"/>
      <c r="C638" s="80"/>
      <c r="AC638" s="35"/>
      <c r="AD638" s="35"/>
    </row>
    <row r="639" spans="2:30" ht="15.75" customHeight="1">
      <c r="B639" s="80"/>
      <c r="C639" s="80"/>
      <c r="AC639" s="35"/>
      <c r="AD639" s="35"/>
    </row>
    <row r="640" spans="2:30" ht="15.75" customHeight="1">
      <c r="B640" s="80"/>
      <c r="C640" s="80"/>
      <c r="AC640" s="35"/>
      <c r="AD640" s="35"/>
    </row>
    <row r="641" spans="2:30" ht="15.75" customHeight="1">
      <c r="B641" s="80"/>
      <c r="C641" s="80"/>
      <c r="AC641" s="35"/>
      <c r="AD641" s="35"/>
    </row>
    <row r="642" spans="2:30" ht="15.75" customHeight="1">
      <c r="B642" s="80"/>
      <c r="C642" s="80"/>
      <c r="AC642" s="35"/>
      <c r="AD642" s="35"/>
    </row>
    <row r="643" spans="2:30" ht="15.75" customHeight="1">
      <c r="B643" s="80"/>
      <c r="C643" s="80"/>
      <c r="AC643" s="35"/>
      <c r="AD643" s="35"/>
    </row>
    <row r="644" spans="2:30" ht="15.75" customHeight="1">
      <c r="B644" s="80"/>
      <c r="C644" s="80"/>
      <c r="AC644" s="35"/>
      <c r="AD644" s="35"/>
    </row>
    <row r="645" spans="2:30" ht="15.75" customHeight="1">
      <c r="B645" s="80"/>
      <c r="C645" s="80"/>
      <c r="AC645" s="35"/>
      <c r="AD645" s="35"/>
    </row>
    <row r="646" spans="2:30" ht="15.75" customHeight="1">
      <c r="B646" s="80"/>
      <c r="C646" s="80"/>
      <c r="AC646" s="35"/>
      <c r="AD646" s="35"/>
    </row>
    <row r="647" spans="2:30" ht="15.75" customHeight="1">
      <c r="B647" s="80"/>
      <c r="C647" s="80"/>
      <c r="AC647" s="35"/>
      <c r="AD647" s="35"/>
    </row>
    <row r="648" spans="2:30" ht="15.75" customHeight="1">
      <c r="B648" s="80"/>
      <c r="C648" s="80"/>
      <c r="AC648" s="35"/>
      <c r="AD648" s="35"/>
    </row>
    <row r="649" spans="2:30" ht="15.75" customHeight="1">
      <c r="B649" s="80"/>
      <c r="C649" s="80"/>
      <c r="AC649" s="35"/>
      <c r="AD649" s="35"/>
    </row>
    <row r="650" spans="2:30" ht="15.75" customHeight="1">
      <c r="B650" s="80"/>
      <c r="C650" s="80"/>
      <c r="AC650" s="35"/>
      <c r="AD650" s="35"/>
    </row>
    <row r="651" spans="2:30" ht="15.75" customHeight="1">
      <c r="B651" s="80"/>
      <c r="C651" s="80"/>
      <c r="AC651" s="35"/>
      <c r="AD651" s="35"/>
    </row>
    <row r="652" spans="2:30" ht="15.75" customHeight="1">
      <c r="B652" s="80"/>
      <c r="C652" s="80"/>
      <c r="AC652" s="35"/>
      <c r="AD652" s="35"/>
    </row>
    <row r="653" spans="2:30" ht="15.75" customHeight="1">
      <c r="B653" s="80"/>
      <c r="C653" s="80"/>
      <c r="AC653" s="35"/>
      <c r="AD653" s="35"/>
    </row>
    <row r="654" spans="2:30" ht="15.75" customHeight="1">
      <c r="B654" s="80"/>
      <c r="C654" s="80"/>
      <c r="AC654" s="35"/>
      <c r="AD654" s="35"/>
    </row>
    <row r="655" spans="2:30" ht="15.75" customHeight="1">
      <c r="B655" s="80"/>
      <c r="C655" s="80"/>
      <c r="AC655" s="35"/>
      <c r="AD655" s="35"/>
    </row>
    <row r="656" spans="2:30" ht="15.75" customHeight="1">
      <c r="B656" s="80"/>
      <c r="C656" s="80"/>
      <c r="AC656" s="35"/>
      <c r="AD656" s="35"/>
    </row>
    <row r="657" spans="2:30" ht="15.75" customHeight="1">
      <c r="B657" s="80"/>
      <c r="C657" s="80"/>
      <c r="AC657" s="35"/>
      <c r="AD657" s="35"/>
    </row>
    <row r="658" spans="2:30" ht="15.75" customHeight="1">
      <c r="B658" s="80"/>
      <c r="C658" s="80"/>
      <c r="AC658" s="35"/>
      <c r="AD658" s="35"/>
    </row>
    <row r="659" spans="2:30" ht="15.75" customHeight="1">
      <c r="B659" s="80"/>
      <c r="C659" s="80"/>
      <c r="AC659" s="35"/>
      <c r="AD659" s="35"/>
    </row>
    <row r="660" spans="2:30" ht="15.75" customHeight="1">
      <c r="B660" s="80"/>
      <c r="C660" s="80"/>
      <c r="AC660" s="35"/>
      <c r="AD660" s="35"/>
    </row>
    <row r="661" spans="2:30" ht="15.75" customHeight="1">
      <c r="B661" s="80"/>
      <c r="C661" s="80"/>
      <c r="AC661" s="35"/>
      <c r="AD661" s="35"/>
    </row>
    <row r="662" spans="2:30" ht="15.75" customHeight="1">
      <c r="B662" s="80"/>
      <c r="C662" s="80"/>
      <c r="AC662" s="35"/>
      <c r="AD662" s="35"/>
    </row>
    <row r="663" spans="2:30" ht="15.75" customHeight="1">
      <c r="B663" s="80"/>
      <c r="C663" s="80"/>
      <c r="AC663" s="35"/>
      <c r="AD663" s="35"/>
    </row>
    <row r="664" spans="2:30" ht="15.75" customHeight="1">
      <c r="B664" s="80"/>
      <c r="C664" s="80"/>
      <c r="AC664" s="35"/>
      <c r="AD664" s="35"/>
    </row>
    <row r="665" spans="2:30" ht="15.75" customHeight="1">
      <c r="B665" s="80"/>
      <c r="C665" s="80"/>
      <c r="AC665" s="35"/>
      <c r="AD665" s="35"/>
    </row>
    <row r="666" spans="2:30" ht="15.75" customHeight="1">
      <c r="B666" s="80"/>
      <c r="C666" s="80"/>
      <c r="AC666" s="35"/>
      <c r="AD666" s="35"/>
    </row>
    <row r="667" spans="2:30" ht="15.75" customHeight="1">
      <c r="B667" s="80"/>
      <c r="C667" s="80"/>
      <c r="AC667" s="35"/>
      <c r="AD667" s="35"/>
    </row>
    <row r="668" spans="2:30" ht="15.75" customHeight="1">
      <c r="B668" s="80"/>
      <c r="C668" s="80"/>
      <c r="AC668" s="35"/>
      <c r="AD668" s="35"/>
    </row>
    <row r="669" spans="2:30" ht="15.75" customHeight="1">
      <c r="B669" s="80"/>
      <c r="C669" s="80"/>
      <c r="AC669" s="35"/>
      <c r="AD669" s="35"/>
    </row>
    <row r="670" spans="2:30" ht="15.75" customHeight="1">
      <c r="B670" s="80"/>
      <c r="C670" s="80"/>
      <c r="AC670" s="35"/>
      <c r="AD670" s="35"/>
    </row>
    <row r="671" spans="2:30" ht="15.75" customHeight="1">
      <c r="B671" s="80"/>
      <c r="C671" s="80"/>
      <c r="AC671" s="35"/>
      <c r="AD671" s="35"/>
    </row>
    <row r="672" spans="2:30" ht="15.75" customHeight="1">
      <c r="B672" s="80"/>
      <c r="C672" s="80"/>
      <c r="AC672" s="35"/>
      <c r="AD672" s="35"/>
    </row>
    <row r="673" spans="2:30" ht="15.75" customHeight="1">
      <c r="B673" s="80"/>
      <c r="C673" s="80"/>
      <c r="AC673" s="35"/>
      <c r="AD673" s="35"/>
    </row>
    <row r="674" spans="2:30" ht="15.75" customHeight="1">
      <c r="B674" s="80"/>
      <c r="C674" s="80"/>
      <c r="AC674" s="35"/>
      <c r="AD674" s="35"/>
    </row>
    <row r="675" spans="2:30" ht="15.75" customHeight="1">
      <c r="B675" s="80"/>
      <c r="C675" s="80"/>
      <c r="AC675" s="35"/>
      <c r="AD675" s="35"/>
    </row>
    <row r="676" spans="2:30" ht="15.75" customHeight="1">
      <c r="B676" s="80"/>
      <c r="C676" s="80"/>
      <c r="AC676" s="35"/>
      <c r="AD676" s="35"/>
    </row>
    <row r="677" spans="2:30" ht="15.75" customHeight="1">
      <c r="B677" s="80"/>
      <c r="C677" s="80"/>
      <c r="AC677" s="35"/>
      <c r="AD677" s="35"/>
    </row>
    <row r="678" spans="2:30" ht="15.75" customHeight="1">
      <c r="B678" s="80"/>
      <c r="C678" s="80"/>
      <c r="AC678" s="35"/>
      <c r="AD678" s="35"/>
    </row>
    <row r="679" spans="2:30" ht="15.75" customHeight="1">
      <c r="B679" s="80"/>
      <c r="C679" s="80"/>
      <c r="AC679" s="35"/>
      <c r="AD679" s="35"/>
    </row>
    <row r="680" spans="2:30" ht="15.75" customHeight="1">
      <c r="B680" s="80"/>
      <c r="C680" s="80"/>
      <c r="AC680" s="35"/>
      <c r="AD680" s="35"/>
    </row>
    <row r="681" spans="2:30" ht="15.75" customHeight="1">
      <c r="B681" s="80"/>
      <c r="C681" s="80"/>
      <c r="AC681" s="35"/>
      <c r="AD681" s="35"/>
    </row>
    <row r="682" spans="2:30" ht="15.75" customHeight="1">
      <c r="B682" s="80"/>
      <c r="C682" s="80"/>
      <c r="AC682" s="35"/>
      <c r="AD682" s="35"/>
    </row>
    <row r="683" spans="2:30" ht="15.75" customHeight="1">
      <c r="B683" s="80"/>
      <c r="C683" s="80"/>
      <c r="AC683" s="35"/>
      <c r="AD683" s="35"/>
    </row>
    <row r="684" spans="2:30" ht="15.75" customHeight="1">
      <c r="B684" s="80"/>
      <c r="C684" s="80"/>
      <c r="AC684" s="35"/>
      <c r="AD684" s="35"/>
    </row>
    <row r="685" spans="2:30" ht="15.75" customHeight="1">
      <c r="B685" s="80"/>
      <c r="C685" s="80"/>
      <c r="AC685" s="35"/>
      <c r="AD685" s="35"/>
    </row>
    <row r="686" spans="2:30" ht="15.75" customHeight="1">
      <c r="B686" s="80"/>
      <c r="C686" s="80"/>
      <c r="AC686" s="35"/>
      <c r="AD686" s="35"/>
    </row>
    <row r="687" spans="2:30" ht="15.75" customHeight="1">
      <c r="B687" s="80"/>
      <c r="C687" s="80"/>
      <c r="AC687" s="35"/>
      <c r="AD687" s="35"/>
    </row>
    <row r="688" spans="2:30" ht="15.75" customHeight="1">
      <c r="B688" s="80"/>
      <c r="C688" s="80"/>
      <c r="AC688" s="35"/>
      <c r="AD688" s="35"/>
    </row>
    <row r="689" spans="2:30" ht="15.75" customHeight="1">
      <c r="B689" s="80"/>
      <c r="C689" s="80"/>
      <c r="AC689" s="35"/>
      <c r="AD689" s="35"/>
    </row>
    <row r="690" spans="2:30" ht="15.75" customHeight="1">
      <c r="B690" s="80"/>
      <c r="C690" s="80"/>
      <c r="AC690" s="35"/>
      <c r="AD690" s="35"/>
    </row>
    <row r="691" spans="2:30" ht="15.75" customHeight="1">
      <c r="B691" s="80"/>
      <c r="C691" s="80"/>
      <c r="AC691" s="35"/>
      <c r="AD691" s="35"/>
    </row>
    <row r="692" spans="2:30" ht="15.75" customHeight="1">
      <c r="B692" s="80"/>
      <c r="C692" s="80"/>
      <c r="AC692" s="35"/>
      <c r="AD692" s="35"/>
    </row>
    <row r="693" spans="2:30" ht="15.75" customHeight="1">
      <c r="B693" s="80"/>
      <c r="C693" s="80"/>
      <c r="AC693" s="35"/>
      <c r="AD693" s="35"/>
    </row>
    <row r="694" spans="2:30" ht="15.75" customHeight="1">
      <c r="B694" s="80"/>
      <c r="C694" s="80"/>
      <c r="AC694" s="35"/>
      <c r="AD694" s="35"/>
    </row>
    <row r="695" spans="2:30" ht="15.75" customHeight="1">
      <c r="B695" s="80"/>
      <c r="C695" s="80"/>
      <c r="AC695" s="35"/>
      <c r="AD695" s="35"/>
    </row>
    <row r="696" spans="2:30" ht="15.75" customHeight="1">
      <c r="B696" s="80"/>
      <c r="C696" s="80"/>
      <c r="AC696" s="35"/>
      <c r="AD696" s="35"/>
    </row>
    <row r="697" spans="2:30" ht="15.75" customHeight="1">
      <c r="B697" s="80"/>
      <c r="C697" s="80"/>
      <c r="AC697" s="35"/>
      <c r="AD697" s="35"/>
    </row>
    <row r="698" spans="2:30" ht="15.75" customHeight="1">
      <c r="B698" s="80"/>
      <c r="C698" s="80"/>
      <c r="AC698" s="35"/>
      <c r="AD698" s="35"/>
    </row>
    <row r="699" spans="2:30" ht="15.75" customHeight="1">
      <c r="B699" s="80"/>
      <c r="C699" s="80"/>
      <c r="AC699" s="35"/>
      <c r="AD699" s="35"/>
    </row>
    <row r="700" spans="2:30" ht="15.75" customHeight="1">
      <c r="B700" s="80"/>
      <c r="C700" s="80"/>
      <c r="AC700" s="35"/>
      <c r="AD700" s="35"/>
    </row>
    <row r="701" spans="2:30" ht="15.75" customHeight="1">
      <c r="B701" s="80"/>
      <c r="C701" s="80"/>
      <c r="AC701" s="35"/>
      <c r="AD701" s="35"/>
    </row>
    <row r="702" spans="2:30" ht="15.75" customHeight="1">
      <c r="B702" s="80"/>
      <c r="C702" s="80"/>
      <c r="AC702" s="35"/>
      <c r="AD702" s="35"/>
    </row>
    <row r="703" spans="2:30" ht="15.75" customHeight="1">
      <c r="B703" s="80"/>
      <c r="C703" s="80"/>
      <c r="AC703" s="35"/>
      <c r="AD703" s="35"/>
    </row>
    <row r="704" spans="2:30" ht="15.75" customHeight="1">
      <c r="B704" s="80"/>
      <c r="C704" s="80"/>
      <c r="AC704" s="35"/>
      <c r="AD704" s="35"/>
    </row>
    <row r="705" spans="2:30" ht="15.75" customHeight="1">
      <c r="B705" s="80"/>
      <c r="C705" s="80"/>
      <c r="AC705" s="35"/>
      <c r="AD705" s="35"/>
    </row>
    <row r="706" spans="2:30" ht="15.75" customHeight="1">
      <c r="B706" s="80"/>
      <c r="C706" s="80"/>
      <c r="AC706" s="35"/>
      <c r="AD706" s="35"/>
    </row>
    <row r="707" spans="2:30" ht="15.75" customHeight="1">
      <c r="B707" s="80"/>
      <c r="C707" s="80"/>
      <c r="AC707" s="35"/>
      <c r="AD707" s="35"/>
    </row>
    <row r="708" spans="2:30" ht="15.75" customHeight="1">
      <c r="B708" s="80"/>
      <c r="C708" s="80"/>
      <c r="AC708" s="35"/>
      <c r="AD708" s="35"/>
    </row>
    <row r="709" spans="2:30" ht="15.75" customHeight="1">
      <c r="B709" s="80"/>
      <c r="C709" s="80"/>
      <c r="AC709" s="35"/>
      <c r="AD709" s="35"/>
    </row>
    <row r="710" spans="2:30" ht="15.75" customHeight="1">
      <c r="B710" s="80"/>
      <c r="C710" s="80"/>
      <c r="AC710" s="35"/>
      <c r="AD710" s="35"/>
    </row>
    <row r="711" spans="2:30" ht="15.75" customHeight="1">
      <c r="B711" s="80"/>
      <c r="C711" s="80"/>
      <c r="AC711" s="35"/>
      <c r="AD711" s="35"/>
    </row>
    <row r="712" spans="2:30" ht="15.75" customHeight="1">
      <c r="B712" s="80"/>
      <c r="C712" s="80"/>
      <c r="AC712" s="35"/>
      <c r="AD712" s="35"/>
    </row>
    <row r="713" spans="2:30" ht="15.75" customHeight="1">
      <c r="B713" s="80"/>
      <c r="C713" s="80"/>
      <c r="AC713" s="35"/>
      <c r="AD713" s="35"/>
    </row>
    <row r="714" spans="2:30" ht="15.75" customHeight="1">
      <c r="B714" s="80"/>
      <c r="C714" s="80"/>
      <c r="AC714" s="35"/>
      <c r="AD714" s="35"/>
    </row>
    <row r="715" spans="2:30" ht="15.75" customHeight="1">
      <c r="B715" s="80"/>
      <c r="C715" s="80"/>
      <c r="AC715" s="35"/>
      <c r="AD715" s="35"/>
    </row>
    <row r="716" spans="2:30" ht="15.75" customHeight="1">
      <c r="B716" s="80"/>
      <c r="C716" s="80"/>
      <c r="AC716" s="35"/>
      <c r="AD716" s="35"/>
    </row>
    <row r="717" spans="2:30" ht="15.75" customHeight="1">
      <c r="B717" s="80"/>
      <c r="C717" s="80"/>
      <c r="AC717" s="35"/>
      <c r="AD717" s="35"/>
    </row>
    <row r="718" spans="2:30" ht="15.75" customHeight="1">
      <c r="B718" s="80"/>
      <c r="C718" s="80"/>
      <c r="AC718" s="35"/>
      <c r="AD718" s="35"/>
    </row>
    <row r="719" spans="2:30" ht="15.75" customHeight="1">
      <c r="B719" s="80"/>
      <c r="C719" s="80"/>
      <c r="AC719" s="35"/>
      <c r="AD719" s="35"/>
    </row>
    <row r="720" spans="2:30" ht="15.75" customHeight="1">
      <c r="B720" s="80"/>
      <c r="C720" s="80"/>
      <c r="AC720" s="35"/>
      <c r="AD720" s="35"/>
    </row>
    <row r="721" spans="2:30" ht="15.75" customHeight="1">
      <c r="B721" s="80"/>
      <c r="C721" s="80"/>
      <c r="AC721" s="35"/>
      <c r="AD721" s="35"/>
    </row>
    <row r="722" spans="2:30" ht="15.75" customHeight="1">
      <c r="B722" s="80"/>
      <c r="C722" s="80"/>
      <c r="AC722" s="35"/>
      <c r="AD722" s="35"/>
    </row>
    <row r="723" spans="2:30" ht="15.75" customHeight="1">
      <c r="B723" s="80"/>
      <c r="C723" s="80"/>
      <c r="AC723" s="35"/>
      <c r="AD723" s="35"/>
    </row>
    <row r="724" spans="2:30" ht="15.75" customHeight="1">
      <c r="B724" s="80"/>
      <c r="C724" s="80"/>
      <c r="AC724" s="35"/>
      <c r="AD724" s="35"/>
    </row>
    <row r="725" spans="2:30" ht="15.75" customHeight="1">
      <c r="B725" s="80"/>
      <c r="C725" s="80"/>
      <c r="AC725" s="35"/>
      <c r="AD725" s="35"/>
    </row>
    <row r="726" spans="2:30" ht="15.75" customHeight="1">
      <c r="B726" s="80"/>
      <c r="C726" s="80"/>
      <c r="AC726" s="35"/>
      <c r="AD726" s="35"/>
    </row>
    <row r="727" spans="2:30" ht="15.75" customHeight="1">
      <c r="B727" s="80"/>
      <c r="C727" s="80"/>
      <c r="AC727" s="35"/>
      <c r="AD727" s="35"/>
    </row>
    <row r="728" spans="2:30" ht="15.75" customHeight="1">
      <c r="B728" s="80"/>
      <c r="C728" s="80"/>
      <c r="AC728" s="35"/>
      <c r="AD728" s="35"/>
    </row>
    <row r="729" spans="2:30" ht="15.75" customHeight="1">
      <c r="B729" s="80"/>
      <c r="C729" s="80"/>
      <c r="AC729" s="35"/>
      <c r="AD729" s="35"/>
    </row>
    <row r="730" spans="2:30" ht="15.75" customHeight="1">
      <c r="B730" s="80"/>
      <c r="C730" s="80"/>
      <c r="AC730" s="35"/>
      <c r="AD730" s="35"/>
    </row>
    <row r="731" spans="2:30" ht="15.75" customHeight="1">
      <c r="B731" s="80"/>
      <c r="C731" s="80"/>
      <c r="AC731" s="35"/>
      <c r="AD731" s="35"/>
    </row>
    <row r="732" spans="2:30" ht="15.75" customHeight="1">
      <c r="B732" s="80"/>
      <c r="C732" s="80"/>
      <c r="AC732" s="35"/>
      <c r="AD732" s="35"/>
    </row>
    <row r="733" spans="2:30" ht="15.75" customHeight="1">
      <c r="B733" s="80"/>
      <c r="C733" s="80"/>
      <c r="AC733" s="35"/>
      <c r="AD733" s="35"/>
    </row>
    <row r="734" spans="2:30" ht="15.75" customHeight="1">
      <c r="B734" s="80"/>
      <c r="C734" s="80"/>
      <c r="AC734" s="35"/>
      <c r="AD734" s="35"/>
    </row>
    <row r="735" spans="2:30" ht="15.75" customHeight="1">
      <c r="B735" s="80"/>
      <c r="C735" s="80"/>
      <c r="AC735" s="35"/>
      <c r="AD735" s="35"/>
    </row>
    <row r="736" spans="2:30" ht="15.75" customHeight="1">
      <c r="B736" s="80"/>
      <c r="C736" s="80"/>
      <c r="AC736" s="35"/>
      <c r="AD736" s="35"/>
    </row>
    <row r="737" spans="2:30" ht="15.75" customHeight="1">
      <c r="B737" s="80"/>
      <c r="C737" s="80"/>
      <c r="AC737" s="35"/>
      <c r="AD737" s="35"/>
    </row>
    <row r="738" spans="2:30" ht="15.75" customHeight="1">
      <c r="B738" s="80"/>
      <c r="C738" s="80"/>
      <c r="AC738" s="35"/>
      <c r="AD738" s="35"/>
    </row>
    <row r="739" spans="2:30" ht="15.75" customHeight="1">
      <c r="B739" s="80"/>
      <c r="C739" s="80"/>
      <c r="AC739" s="35"/>
      <c r="AD739" s="35"/>
    </row>
    <row r="740" spans="2:30" ht="15.75" customHeight="1">
      <c r="B740" s="80"/>
      <c r="C740" s="80"/>
      <c r="AC740" s="35"/>
      <c r="AD740" s="35"/>
    </row>
    <row r="741" spans="2:30" ht="15.75" customHeight="1">
      <c r="B741" s="80"/>
      <c r="C741" s="80"/>
      <c r="AC741" s="35"/>
      <c r="AD741" s="35"/>
    </row>
    <row r="742" spans="2:30" ht="15.75" customHeight="1">
      <c r="B742" s="80"/>
      <c r="C742" s="80"/>
      <c r="AC742" s="35"/>
      <c r="AD742" s="35"/>
    </row>
    <row r="743" spans="2:30" ht="15.75" customHeight="1">
      <c r="B743" s="80"/>
      <c r="C743" s="80"/>
      <c r="AC743" s="35"/>
      <c r="AD743" s="35"/>
    </row>
    <row r="744" spans="2:30" ht="15.75" customHeight="1">
      <c r="B744" s="80"/>
      <c r="C744" s="80"/>
      <c r="AC744" s="35"/>
      <c r="AD744" s="35"/>
    </row>
    <row r="745" spans="2:30" ht="15.75" customHeight="1">
      <c r="B745" s="80"/>
      <c r="C745" s="80"/>
      <c r="AC745" s="35"/>
      <c r="AD745" s="35"/>
    </row>
    <row r="746" spans="2:30" ht="15.75" customHeight="1">
      <c r="B746" s="80"/>
      <c r="C746" s="80"/>
      <c r="AC746" s="35"/>
      <c r="AD746" s="35"/>
    </row>
    <row r="747" spans="2:30" ht="15.75" customHeight="1">
      <c r="B747" s="80"/>
      <c r="C747" s="80"/>
      <c r="AC747" s="35"/>
      <c r="AD747" s="35"/>
    </row>
    <row r="748" spans="2:30" ht="15.75" customHeight="1">
      <c r="B748" s="80"/>
      <c r="C748" s="80"/>
      <c r="AC748" s="35"/>
      <c r="AD748" s="35"/>
    </row>
    <row r="749" spans="2:30" ht="15.75" customHeight="1">
      <c r="B749" s="80"/>
      <c r="C749" s="80"/>
      <c r="AC749" s="35"/>
      <c r="AD749" s="35"/>
    </row>
    <row r="750" spans="2:30" ht="15.75" customHeight="1">
      <c r="B750" s="80"/>
      <c r="C750" s="80"/>
      <c r="AC750" s="35"/>
      <c r="AD750" s="35"/>
    </row>
    <row r="751" spans="2:30" ht="15.75" customHeight="1">
      <c r="B751" s="80"/>
      <c r="C751" s="80"/>
      <c r="AC751" s="35"/>
      <c r="AD751" s="35"/>
    </row>
    <row r="752" spans="2:30" ht="15.75" customHeight="1">
      <c r="B752" s="80"/>
      <c r="C752" s="80"/>
      <c r="AC752" s="35"/>
      <c r="AD752" s="35"/>
    </row>
    <row r="753" spans="2:30" ht="15.75" customHeight="1">
      <c r="B753" s="80"/>
      <c r="C753" s="80"/>
      <c r="AC753" s="35"/>
      <c r="AD753" s="35"/>
    </row>
    <row r="754" spans="2:30" ht="15.75" customHeight="1">
      <c r="B754" s="80"/>
      <c r="C754" s="80"/>
      <c r="AC754" s="35"/>
      <c r="AD754" s="35"/>
    </row>
    <row r="755" spans="2:30" ht="15.75" customHeight="1">
      <c r="B755" s="80"/>
      <c r="C755" s="80"/>
      <c r="AC755" s="35"/>
      <c r="AD755" s="35"/>
    </row>
    <row r="756" spans="2:30" ht="15.75" customHeight="1">
      <c r="B756" s="80"/>
      <c r="C756" s="80"/>
      <c r="AC756" s="35"/>
      <c r="AD756" s="35"/>
    </row>
    <row r="757" spans="2:30" ht="15.75" customHeight="1">
      <c r="B757" s="80"/>
      <c r="C757" s="80"/>
      <c r="AC757" s="35"/>
      <c r="AD757" s="35"/>
    </row>
    <row r="758" spans="2:30" ht="15.75" customHeight="1">
      <c r="B758" s="80"/>
      <c r="C758" s="80"/>
      <c r="AC758" s="35"/>
      <c r="AD758" s="35"/>
    </row>
    <row r="759" spans="2:30" ht="15.75" customHeight="1">
      <c r="B759" s="80"/>
      <c r="C759" s="80"/>
      <c r="AC759" s="35"/>
      <c r="AD759" s="35"/>
    </row>
    <row r="760" spans="2:30" ht="15.75" customHeight="1">
      <c r="B760" s="80"/>
      <c r="C760" s="80"/>
      <c r="AC760" s="35"/>
      <c r="AD760" s="35"/>
    </row>
    <row r="761" spans="2:30" ht="15.75" customHeight="1">
      <c r="B761" s="80"/>
      <c r="C761" s="80"/>
      <c r="AC761" s="35"/>
      <c r="AD761" s="35"/>
    </row>
    <row r="762" spans="2:30" ht="15.75" customHeight="1">
      <c r="B762" s="80"/>
      <c r="C762" s="80"/>
      <c r="AC762" s="35"/>
      <c r="AD762" s="35"/>
    </row>
    <row r="763" spans="2:30" ht="15.75" customHeight="1">
      <c r="B763" s="80"/>
      <c r="C763" s="80"/>
      <c r="AC763" s="35"/>
      <c r="AD763" s="35"/>
    </row>
    <row r="764" spans="2:30" ht="15.75" customHeight="1">
      <c r="B764" s="80"/>
      <c r="C764" s="80"/>
      <c r="AC764" s="35"/>
      <c r="AD764" s="35"/>
    </row>
    <row r="765" spans="2:30" ht="15.75" customHeight="1">
      <c r="B765" s="80"/>
      <c r="C765" s="80"/>
      <c r="AC765" s="35"/>
      <c r="AD765" s="35"/>
    </row>
    <row r="766" spans="2:30" ht="15.75" customHeight="1">
      <c r="B766" s="80"/>
      <c r="C766" s="80"/>
      <c r="AC766" s="35"/>
      <c r="AD766" s="35"/>
    </row>
    <row r="767" spans="2:30" ht="15.75" customHeight="1">
      <c r="B767" s="80"/>
      <c r="C767" s="80"/>
      <c r="AC767" s="35"/>
      <c r="AD767" s="35"/>
    </row>
    <row r="768" spans="2:30" ht="15.75" customHeight="1">
      <c r="B768" s="80"/>
      <c r="C768" s="80"/>
      <c r="AC768" s="35"/>
      <c r="AD768" s="35"/>
    </row>
    <row r="769" spans="2:30" ht="15.75" customHeight="1">
      <c r="B769" s="80"/>
      <c r="C769" s="80"/>
      <c r="AC769" s="35"/>
      <c r="AD769" s="35"/>
    </row>
    <row r="770" spans="2:30" ht="15.75" customHeight="1">
      <c r="B770" s="80"/>
      <c r="C770" s="80"/>
      <c r="AC770" s="35"/>
      <c r="AD770" s="35"/>
    </row>
    <row r="771" spans="2:30" ht="15.75" customHeight="1">
      <c r="B771" s="80"/>
      <c r="C771" s="80"/>
      <c r="AC771" s="35"/>
      <c r="AD771" s="35"/>
    </row>
    <row r="772" spans="2:30" ht="15.75" customHeight="1">
      <c r="B772" s="80"/>
      <c r="C772" s="80"/>
      <c r="AC772" s="35"/>
      <c r="AD772" s="35"/>
    </row>
    <row r="773" spans="2:30" ht="15.75" customHeight="1">
      <c r="B773" s="80"/>
      <c r="C773" s="80"/>
      <c r="AC773" s="35"/>
      <c r="AD773" s="35"/>
    </row>
    <row r="774" spans="2:30" ht="15.75" customHeight="1">
      <c r="B774" s="80"/>
      <c r="C774" s="80"/>
      <c r="AC774" s="35"/>
      <c r="AD774" s="35"/>
    </row>
    <row r="775" spans="2:30" ht="15.75" customHeight="1">
      <c r="B775" s="80"/>
      <c r="C775" s="80"/>
      <c r="AC775" s="35"/>
      <c r="AD775" s="35"/>
    </row>
    <row r="776" spans="2:30" ht="15.75" customHeight="1">
      <c r="B776" s="80"/>
      <c r="C776" s="80"/>
      <c r="AC776" s="35"/>
      <c r="AD776" s="35"/>
    </row>
    <row r="777" spans="2:30" ht="15.75" customHeight="1">
      <c r="B777" s="80"/>
      <c r="C777" s="80"/>
      <c r="AC777" s="35"/>
      <c r="AD777" s="35"/>
    </row>
    <row r="778" spans="2:30" ht="15.75" customHeight="1">
      <c r="B778" s="80"/>
      <c r="C778" s="80"/>
      <c r="AC778" s="35"/>
      <c r="AD778" s="35"/>
    </row>
    <row r="779" spans="2:30" ht="15.75" customHeight="1">
      <c r="B779" s="80"/>
      <c r="C779" s="80"/>
      <c r="AC779" s="35"/>
      <c r="AD779" s="35"/>
    </row>
    <row r="780" spans="2:30" ht="15.75" customHeight="1">
      <c r="B780" s="80"/>
      <c r="C780" s="80"/>
      <c r="AC780" s="35"/>
      <c r="AD780" s="35"/>
    </row>
    <row r="781" spans="2:30" ht="15.75" customHeight="1">
      <c r="B781" s="80"/>
      <c r="C781" s="80"/>
      <c r="AC781" s="35"/>
      <c r="AD781" s="35"/>
    </row>
    <row r="782" spans="2:30" ht="15.75" customHeight="1">
      <c r="B782" s="80"/>
      <c r="C782" s="80"/>
      <c r="AC782" s="35"/>
      <c r="AD782" s="35"/>
    </row>
    <row r="783" spans="2:30" ht="15.75" customHeight="1">
      <c r="B783" s="80"/>
      <c r="C783" s="80"/>
      <c r="AC783" s="35"/>
      <c r="AD783" s="35"/>
    </row>
    <row r="784" spans="2:30" ht="15.75" customHeight="1">
      <c r="B784" s="80"/>
      <c r="C784" s="80"/>
      <c r="AC784" s="35"/>
      <c r="AD784" s="35"/>
    </row>
    <row r="785" spans="2:30" ht="15.75" customHeight="1">
      <c r="B785" s="80"/>
      <c r="C785" s="80"/>
      <c r="AC785" s="35"/>
      <c r="AD785" s="35"/>
    </row>
    <row r="786" spans="2:30" ht="15.75" customHeight="1">
      <c r="B786" s="80"/>
      <c r="C786" s="80"/>
      <c r="AC786" s="35"/>
      <c r="AD786" s="35"/>
    </row>
    <row r="787" spans="2:30" ht="15.75" customHeight="1">
      <c r="B787" s="80"/>
      <c r="C787" s="80"/>
      <c r="AC787" s="35"/>
      <c r="AD787" s="35"/>
    </row>
    <row r="788" spans="2:30" ht="15.75" customHeight="1">
      <c r="B788" s="80"/>
      <c r="C788" s="80"/>
      <c r="AC788" s="35"/>
      <c r="AD788" s="35"/>
    </row>
    <row r="789" spans="2:30" ht="15.75" customHeight="1">
      <c r="B789" s="80"/>
      <c r="C789" s="80"/>
      <c r="AC789" s="35"/>
      <c r="AD789" s="35"/>
    </row>
    <row r="790" spans="2:30" ht="15.75" customHeight="1">
      <c r="B790" s="80"/>
      <c r="C790" s="80"/>
      <c r="AC790" s="35"/>
      <c r="AD790" s="35"/>
    </row>
    <row r="791" spans="2:30" ht="15.75" customHeight="1">
      <c r="B791" s="80"/>
      <c r="C791" s="80"/>
      <c r="AC791" s="35"/>
      <c r="AD791" s="35"/>
    </row>
    <row r="792" spans="2:30" ht="15.75" customHeight="1">
      <c r="B792" s="80"/>
      <c r="C792" s="80"/>
      <c r="AC792" s="35"/>
      <c r="AD792" s="35"/>
    </row>
    <row r="793" spans="2:30" ht="15.75" customHeight="1">
      <c r="B793" s="80"/>
      <c r="C793" s="80"/>
      <c r="AC793" s="35"/>
      <c r="AD793" s="35"/>
    </row>
    <row r="794" spans="2:30" ht="15.75" customHeight="1">
      <c r="B794" s="80"/>
      <c r="C794" s="80"/>
      <c r="AC794" s="35"/>
      <c r="AD794" s="35"/>
    </row>
    <row r="795" spans="2:30" ht="15.75" customHeight="1">
      <c r="B795" s="80"/>
      <c r="C795" s="80"/>
      <c r="AC795" s="35"/>
      <c r="AD795" s="35"/>
    </row>
    <row r="796" spans="2:30" ht="15.75" customHeight="1">
      <c r="B796" s="80"/>
      <c r="C796" s="80"/>
      <c r="AC796" s="35"/>
      <c r="AD796" s="35"/>
    </row>
    <row r="797" spans="2:30" ht="15.75" customHeight="1">
      <c r="B797" s="80"/>
      <c r="C797" s="80"/>
      <c r="AC797" s="35"/>
      <c r="AD797" s="35"/>
    </row>
    <row r="798" spans="2:30" ht="15.75" customHeight="1">
      <c r="B798" s="80"/>
      <c r="C798" s="80"/>
      <c r="AC798" s="35"/>
      <c r="AD798" s="35"/>
    </row>
    <row r="799" spans="2:30" ht="15.75" customHeight="1">
      <c r="B799" s="80"/>
      <c r="C799" s="80"/>
      <c r="AC799" s="35"/>
      <c r="AD799" s="35"/>
    </row>
    <row r="800" spans="2:30" ht="15.75" customHeight="1">
      <c r="B800" s="80"/>
      <c r="C800" s="80"/>
      <c r="AC800" s="35"/>
      <c r="AD800" s="35"/>
    </row>
    <row r="801" spans="2:30" ht="15.75" customHeight="1">
      <c r="B801" s="80"/>
      <c r="C801" s="80"/>
      <c r="AC801" s="35"/>
      <c r="AD801" s="35"/>
    </row>
    <row r="802" spans="2:30" ht="15.75" customHeight="1">
      <c r="B802" s="80"/>
      <c r="C802" s="80"/>
      <c r="AC802" s="35"/>
      <c r="AD802" s="35"/>
    </row>
    <row r="803" spans="2:30" ht="15.75" customHeight="1">
      <c r="B803" s="80"/>
      <c r="C803" s="80"/>
      <c r="AC803" s="35"/>
      <c r="AD803" s="35"/>
    </row>
    <row r="804" spans="2:30" ht="15.75" customHeight="1">
      <c r="B804" s="80"/>
      <c r="C804" s="80"/>
      <c r="AC804" s="35"/>
      <c r="AD804" s="35"/>
    </row>
    <row r="805" spans="2:30" ht="15.75" customHeight="1">
      <c r="B805" s="80"/>
      <c r="C805" s="80"/>
      <c r="AC805" s="35"/>
      <c r="AD805" s="35"/>
    </row>
    <row r="806" spans="2:30" ht="15.75" customHeight="1">
      <c r="B806" s="80"/>
      <c r="C806" s="80"/>
      <c r="AC806" s="35"/>
      <c r="AD806" s="35"/>
    </row>
    <row r="807" spans="2:30" ht="15.75" customHeight="1">
      <c r="B807" s="80"/>
      <c r="C807" s="80"/>
      <c r="AC807" s="35"/>
      <c r="AD807" s="35"/>
    </row>
    <row r="808" spans="2:30" ht="15.75" customHeight="1">
      <c r="B808" s="80"/>
      <c r="C808" s="80"/>
      <c r="AC808" s="35"/>
      <c r="AD808" s="35"/>
    </row>
    <row r="809" spans="2:30" ht="15.75" customHeight="1">
      <c r="B809" s="80"/>
      <c r="C809" s="80"/>
      <c r="AC809" s="35"/>
      <c r="AD809" s="35"/>
    </row>
    <row r="810" spans="2:30" ht="15.75" customHeight="1">
      <c r="B810" s="80"/>
      <c r="C810" s="80"/>
      <c r="AC810" s="35"/>
      <c r="AD810" s="35"/>
    </row>
    <row r="811" spans="2:30" ht="15.75" customHeight="1">
      <c r="B811" s="80"/>
      <c r="C811" s="80"/>
      <c r="AC811" s="35"/>
      <c r="AD811" s="35"/>
    </row>
    <row r="812" spans="2:30" ht="15.75" customHeight="1">
      <c r="B812" s="80"/>
      <c r="C812" s="80"/>
      <c r="AC812" s="35"/>
      <c r="AD812" s="35"/>
    </row>
    <row r="813" spans="2:30" ht="15.75" customHeight="1">
      <c r="B813" s="80"/>
      <c r="C813" s="80"/>
      <c r="AC813" s="35"/>
      <c r="AD813" s="35"/>
    </row>
    <row r="814" spans="2:30" ht="15.75" customHeight="1">
      <c r="B814" s="80"/>
      <c r="C814" s="80"/>
      <c r="AC814" s="35"/>
      <c r="AD814" s="35"/>
    </row>
    <row r="815" spans="2:30" ht="15.75" customHeight="1">
      <c r="B815" s="80"/>
      <c r="C815" s="80"/>
      <c r="AC815" s="35"/>
      <c r="AD815" s="35"/>
    </row>
    <row r="816" spans="2:30" ht="15.75" customHeight="1">
      <c r="B816" s="80"/>
      <c r="C816" s="80"/>
      <c r="AC816" s="35"/>
      <c r="AD816" s="35"/>
    </row>
    <row r="817" spans="2:30" ht="15.75" customHeight="1">
      <c r="B817" s="80"/>
      <c r="C817" s="80"/>
      <c r="AC817" s="35"/>
      <c r="AD817" s="35"/>
    </row>
    <row r="818" spans="2:30" ht="15.75" customHeight="1">
      <c r="B818" s="80"/>
      <c r="C818" s="80"/>
      <c r="AC818" s="35"/>
      <c r="AD818" s="35"/>
    </row>
    <row r="819" spans="2:30" ht="15.75" customHeight="1">
      <c r="B819" s="80"/>
      <c r="C819" s="80"/>
      <c r="AC819" s="35"/>
      <c r="AD819" s="35"/>
    </row>
    <row r="820" spans="2:30" ht="15.75" customHeight="1">
      <c r="B820" s="80"/>
      <c r="C820" s="80"/>
      <c r="AC820" s="35"/>
      <c r="AD820" s="35"/>
    </row>
    <row r="821" spans="2:30" ht="15.75" customHeight="1">
      <c r="B821" s="80"/>
      <c r="C821" s="80"/>
      <c r="AC821" s="35"/>
      <c r="AD821" s="35"/>
    </row>
    <row r="822" spans="2:30" ht="15.75" customHeight="1">
      <c r="B822" s="80"/>
      <c r="C822" s="80"/>
      <c r="AC822" s="35"/>
      <c r="AD822" s="35"/>
    </row>
    <row r="823" spans="2:30" ht="15.75" customHeight="1">
      <c r="B823" s="80"/>
      <c r="C823" s="80"/>
      <c r="AC823" s="35"/>
      <c r="AD823" s="35"/>
    </row>
    <row r="824" spans="2:30" ht="15.75" customHeight="1">
      <c r="B824" s="80"/>
      <c r="C824" s="80"/>
      <c r="AC824" s="35"/>
      <c r="AD824" s="35"/>
    </row>
    <row r="825" spans="2:30" ht="15.75" customHeight="1">
      <c r="B825" s="80"/>
      <c r="C825" s="80"/>
      <c r="AC825" s="35"/>
      <c r="AD825" s="35"/>
    </row>
    <row r="826" spans="2:30" ht="15.75" customHeight="1">
      <c r="B826" s="80"/>
      <c r="C826" s="80"/>
      <c r="AC826" s="35"/>
      <c r="AD826" s="35"/>
    </row>
    <row r="827" spans="2:30" ht="15.75" customHeight="1">
      <c r="B827" s="80"/>
      <c r="C827" s="80"/>
      <c r="AC827" s="35"/>
      <c r="AD827" s="35"/>
    </row>
    <row r="828" spans="2:30" ht="15.75" customHeight="1">
      <c r="B828" s="80"/>
      <c r="C828" s="80"/>
      <c r="AC828" s="35"/>
      <c r="AD828" s="35"/>
    </row>
    <row r="829" spans="2:30" ht="15.75" customHeight="1">
      <c r="B829" s="80"/>
      <c r="C829" s="80"/>
      <c r="AC829" s="35"/>
      <c r="AD829" s="35"/>
    </row>
    <row r="830" spans="2:30" ht="15.75" customHeight="1">
      <c r="B830" s="80"/>
      <c r="C830" s="80"/>
      <c r="AC830" s="35"/>
      <c r="AD830" s="35"/>
    </row>
    <row r="831" spans="2:30" ht="15.75" customHeight="1">
      <c r="B831" s="80"/>
      <c r="C831" s="80"/>
      <c r="AC831" s="35"/>
      <c r="AD831" s="35"/>
    </row>
    <row r="832" spans="2:30" ht="15.75" customHeight="1">
      <c r="B832" s="80"/>
      <c r="C832" s="80"/>
      <c r="AC832" s="35"/>
      <c r="AD832" s="35"/>
    </row>
    <row r="833" spans="2:30" ht="15.75" customHeight="1">
      <c r="B833" s="80"/>
      <c r="C833" s="80"/>
      <c r="AC833" s="35"/>
      <c r="AD833" s="35"/>
    </row>
    <row r="834" spans="2:30" ht="15.75" customHeight="1">
      <c r="B834" s="80"/>
      <c r="C834" s="80"/>
      <c r="AC834" s="35"/>
      <c r="AD834" s="35"/>
    </row>
    <row r="835" spans="2:30" ht="15.75" customHeight="1">
      <c r="B835" s="80"/>
      <c r="C835" s="80"/>
      <c r="AC835" s="35"/>
      <c r="AD835" s="35"/>
    </row>
    <row r="836" spans="2:30" ht="15.75" customHeight="1">
      <c r="B836" s="80"/>
      <c r="C836" s="80"/>
      <c r="AC836" s="35"/>
      <c r="AD836" s="35"/>
    </row>
    <row r="837" spans="2:30" ht="15.75" customHeight="1">
      <c r="B837" s="80"/>
      <c r="C837" s="80"/>
      <c r="AC837" s="35"/>
      <c r="AD837" s="35"/>
    </row>
    <row r="838" spans="2:30" ht="15.75" customHeight="1">
      <c r="B838" s="80"/>
      <c r="C838" s="80"/>
      <c r="AC838" s="35"/>
      <c r="AD838" s="35"/>
    </row>
    <row r="839" spans="2:30" ht="15.75" customHeight="1">
      <c r="B839" s="80"/>
      <c r="C839" s="80"/>
      <c r="AC839" s="35"/>
      <c r="AD839" s="35"/>
    </row>
    <row r="840" spans="2:30" ht="15.75" customHeight="1">
      <c r="B840" s="80"/>
      <c r="C840" s="80"/>
      <c r="AC840" s="35"/>
      <c r="AD840" s="35"/>
    </row>
    <row r="841" spans="2:30" ht="15.75" customHeight="1">
      <c r="B841" s="80"/>
      <c r="C841" s="80"/>
      <c r="AC841" s="35"/>
      <c r="AD841" s="35"/>
    </row>
    <row r="842" spans="2:30" ht="15.75" customHeight="1">
      <c r="B842" s="80"/>
      <c r="C842" s="80"/>
      <c r="AC842" s="35"/>
      <c r="AD842" s="35"/>
    </row>
    <row r="843" spans="2:30" ht="15.75" customHeight="1">
      <c r="B843" s="80"/>
      <c r="C843" s="80"/>
      <c r="AC843" s="35"/>
      <c r="AD843" s="35"/>
    </row>
    <row r="844" spans="2:30" ht="15.75" customHeight="1">
      <c r="B844" s="80"/>
      <c r="C844" s="80"/>
      <c r="AC844" s="35"/>
      <c r="AD844" s="35"/>
    </row>
    <row r="845" spans="2:30" ht="15.75" customHeight="1">
      <c r="B845" s="80"/>
      <c r="C845" s="80"/>
      <c r="AC845" s="35"/>
      <c r="AD845" s="35"/>
    </row>
    <row r="846" spans="2:30" ht="15.75" customHeight="1">
      <c r="B846" s="80"/>
      <c r="C846" s="80"/>
      <c r="AC846" s="35"/>
      <c r="AD846" s="35"/>
    </row>
    <row r="847" spans="2:30" ht="15.75" customHeight="1">
      <c r="B847" s="80"/>
      <c r="C847" s="80"/>
      <c r="AC847" s="35"/>
      <c r="AD847" s="35"/>
    </row>
    <row r="848" spans="2:30" ht="15.75" customHeight="1">
      <c r="B848" s="80"/>
      <c r="C848" s="80"/>
      <c r="AC848" s="35"/>
      <c r="AD848" s="35"/>
    </row>
    <row r="849" spans="2:30" ht="15.75" customHeight="1">
      <c r="B849" s="80"/>
      <c r="C849" s="80"/>
      <c r="AC849" s="35"/>
      <c r="AD849" s="35"/>
    </row>
    <row r="850" spans="2:30" ht="15.75" customHeight="1">
      <c r="B850" s="80"/>
      <c r="C850" s="80"/>
      <c r="AC850" s="35"/>
      <c r="AD850" s="35"/>
    </row>
    <row r="851" spans="2:30" ht="15.75" customHeight="1">
      <c r="B851" s="80"/>
      <c r="C851" s="80"/>
      <c r="AC851" s="35"/>
      <c r="AD851" s="35"/>
    </row>
    <row r="852" spans="2:30" ht="15.75" customHeight="1">
      <c r="B852" s="80"/>
      <c r="C852" s="80"/>
      <c r="AC852" s="35"/>
      <c r="AD852" s="35"/>
    </row>
    <row r="853" spans="2:30" ht="15.75" customHeight="1">
      <c r="B853" s="80"/>
      <c r="C853" s="80"/>
      <c r="AC853" s="35"/>
      <c r="AD853" s="35"/>
    </row>
    <row r="854" spans="2:30" ht="15.75" customHeight="1">
      <c r="B854" s="80"/>
      <c r="C854" s="80"/>
      <c r="AC854" s="35"/>
      <c r="AD854" s="35"/>
    </row>
    <row r="855" spans="2:30" ht="15.75" customHeight="1">
      <c r="B855" s="80"/>
      <c r="C855" s="80"/>
      <c r="AC855" s="35"/>
      <c r="AD855" s="35"/>
    </row>
    <row r="856" spans="2:30" ht="15.75" customHeight="1">
      <c r="B856" s="80"/>
      <c r="C856" s="80"/>
      <c r="AC856" s="35"/>
      <c r="AD856" s="35"/>
    </row>
    <row r="857" spans="2:30" ht="15.75" customHeight="1">
      <c r="B857" s="80"/>
      <c r="C857" s="80"/>
      <c r="AC857" s="35"/>
      <c r="AD857" s="35"/>
    </row>
    <row r="858" spans="2:30" ht="15.75" customHeight="1">
      <c r="B858" s="80"/>
      <c r="C858" s="80"/>
      <c r="AC858" s="35"/>
      <c r="AD858" s="35"/>
    </row>
    <row r="859" spans="2:30" ht="15.75" customHeight="1">
      <c r="B859" s="80"/>
      <c r="C859" s="80"/>
      <c r="AC859" s="35"/>
      <c r="AD859" s="35"/>
    </row>
    <row r="860" spans="2:30" ht="15.75" customHeight="1">
      <c r="B860" s="80"/>
      <c r="C860" s="80"/>
      <c r="AC860" s="35"/>
      <c r="AD860" s="35"/>
    </row>
    <row r="861" spans="2:30" ht="15.75" customHeight="1">
      <c r="B861" s="80"/>
      <c r="C861" s="80"/>
      <c r="AC861" s="35"/>
      <c r="AD861" s="35"/>
    </row>
    <row r="862" spans="2:30" ht="15.75" customHeight="1">
      <c r="B862" s="80"/>
      <c r="C862" s="80"/>
      <c r="AC862" s="35"/>
      <c r="AD862" s="35"/>
    </row>
    <row r="863" spans="2:30" ht="15.75" customHeight="1">
      <c r="B863" s="80"/>
      <c r="C863" s="80"/>
      <c r="AC863" s="35"/>
      <c r="AD863" s="35"/>
    </row>
    <row r="864" spans="2:30" ht="15.75" customHeight="1">
      <c r="B864" s="80"/>
      <c r="C864" s="80"/>
      <c r="AC864" s="35"/>
      <c r="AD864" s="35"/>
    </row>
    <row r="865" spans="2:30" ht="15.75" customHeight="1">
      <c r="B865" s="80"/>
      <c r="C865" s="80"/>
      <c r="AC865" s="35"/>
      <c r="AD865" s="35"/>
    </row>
    <row r="866" spans="2:30" ht="15.75" customHeight="1">
      <c r="B866" s="80"/>
      <c r="C866" s="80"/>
      <c r="AC866" s="35"/>
      <c r="AD866" s="35"/>
    </row>
    <row r="867" spans="2:30" ht="15.75" customHeight="1">
      <c r="B867" s="80"/>
      <c r="C867" s="80"/>
      <c r="AC867" s="35"/>
      <c r="AD867" s="35"/>
    </row>
    <row r="868" spans="2:30" ht="15.75" customHeight="1">
      <c r="B868" s="80"/>
      <c r="C868" s="80"/>
      <c r="AC868" s="35"/>
      <c r="AD868" s="35"/>
    </row>
    <row r="869" spans="2:30" ht="15.75" customHeight="1">
      <c r="B869" s="80"/>
      <c r="C869" s="80"/>
      <c r="AC869" s="35"/>
      <c r="AD869" s="35"/>
    </row>
    <row r="870" spans="2:30" ht="15.75" customHeight="1">
      <c r="B870" s="80"/>
      <c r="C870" s="80"/>
      <c r="AC870" s="35"/>
      <c r="AD870" s="35"/>
    </row>
    <row r="871" spans="2:30" ht="15.75" customHeight="1">
      <c r="B871" s="80"/>
      <c r="C871" s="80"/>
      <c r="AC871" s="35"/>
      <c r="AD871" s="35"/>
    </row>
    <row r="872" spans="2:30" ht="15.75" customHeight="1">
      <c r="B872" s="80"/>
      <c r="C872" s="80"/>
      <c r="AC872" s="35"/>
      <c r="AD872" s="35"/>
    </row>
    <row r="873" spans="2:30" ht="15.75" customHeight="1">
      <c r="B873" s="80"/>
      <c r="C873" s="80"/>
      <c r="AC873" s="35"/>
      <c r="AD873" s="35"/>
    </row>
    <row r="874" spans="2:30" ht="15.75" customHeight="1">
      <c r="B874" s="80"/>
      <c r="C874" s="80"/>
      <c r="AC874" s="35"/>
      <c r="AD874" s="35"/>
    </row>
    <row r="875" spans="2:30" ht="15.75" customHeight="1">
      <c r="B875" s="80"/>
      <c r="C875" s="80"/>
      <c r="AC875" s="35"/>
      <c r="AD875" s="35"/>
    </row>
    <row r="876" spans="2:30" ht="15.75" customHeight="1">
      <c r="B876" s="80"/>
      <c r="C876" s="80"/>
      <c r="AC876" s="35"/>
      <c r="AD876" s="35"/>
    </row>
    <row r="877" spans="2:30" ht="15.75" customHeight="1">
      <c r="B877" s="80"/>
      <c r="C877" s="80"/>
      <c r="AC877" s="35"/>
      <c r="AD877" s="35"/>
    </row>
    <row r="878" spans="2:30" ht="15.75" customHeight="1">
      <c r="B878" s="80"/>
      <c r="C878" s="80"/>
      <c r="AC878" s="35"/>
      <c r="AD878" s="35"/>
    </row>
    <row r="879" spans="2:30" ht="15.75" customHeight="1">
      <c r="B879" s="80"/>
      <c r="C879" s="80"/>
      <c r="AC879" s="35"/>
      <c r="AD879" s="35"/>
    </row>
    <row r="880" spans="2:30" ht="15.75" customHeight="1">
      <c r="B880" s="80"/>
      <c r="C880" s="80"/>
      <c r="AC880" s="35"/>
      <c r="AD880" s="35"/>
    </row>
    <row r="881" spans="2:30" ht="15.75" customHeight="1">
      <c r="B881" s="80"/>
      <c r="C881" s="80"/>
      <c r="AC881" s="35"/>
      <c r="AD881" s="35"/>
    </row>
    <row r="882" spans="2:30" ht="15.75" customHeight="1">
      <c r="B882" s="80"/>
      <c r="C882" s="80"/>
      <c r="AC882" s="35"/>
      <c r="AD882" s="35"/>
    </row>
    <row r="883" spans="2:30" ht="15.75" customHeight="1">
      <c r="B883" s="80"/>
      <c r="C883" s="80"/>
      <c r="AC883" s="35"/>
      <c r="AD883" s="35"/>
    </row>
    <row r="884" spans="2:30" ht="15.75" customHeight="1">
      <c r="B884" s="80"/>
      <c r="C884" s="80"/>
      <c r="AC884" s="35"/>
      <c r="AD884" s="35"/>
    </row>
    <row r="885" spans="2:30" ht="15.75" customHeight="1">
      <c r="B885" s="80"/>
      <c r="C885" s="80"/>
      <c r="AC885" s="35"/>
      <c r="AD885" s="35"/>
    </row>
    <row r="886" spans="2:30" ht="15.75" customHeight="1">
      <c r="B886" s="80"/>
      <c r="C886" s="80"/>
      <c r="AC886" s="35"/>
      <c r="AD886" s="35"/>
    </row>
    <row r="887" spans="2:30" ht="15.75" customHeight="1">
      <c r="B887" s="80"/>
      <c r="C887" s="80"/>
      <c r="AC887" s="35"/>
      <c r="AD887" s="35"/>
    </row>
    <row r="888" spans="2:30" ht="15.75" customHeight="1">
      <c r="B888" s="80"/>
      <c r="C888" s="80"/>
      <c r="AC888" s="35"/>
      <c r="AD888" s="35"/>
    </row>
    <row r="889" spans="2:30" ht="15.75" customHeight="1">
      <c r="B889" s="80"/>
      <c r="C889" s="80"/>
      <c r="AC889" s="35"/>
      <c r="AD889" s="35"/>
    </row>
    <row r="890" spans="2:30" ht="15.75" customHeight="1">
      <c r="B890" s="80"/>
      <c r="C890" s="80"/>
      <c r="AC890" s="35"/>
      <c r="AD890" s="35"/>
    </row>
    <row r="891" spans="2:30" ht="15.75" customHeight="1">
      <c r="B891" s="80"/>
      <c r="C891" s="80"/>
      <c r="AC891" s="35"/>
      <c r="AD891" s="35"/>
    </row>
    <row r="892" spans="2:30" ht="15.75" customHeight="1">
      <c r="B892" s="80"/>
      <c r="C892" s="80"/>
      <c r="AC892" s="35"/>
      <c r="AD892" s="35"/>
    </row>
    <row r="893" spans="2:30" ht="15.75" customHeight="1">
      <c r="B893" s="80"/>
      <c r="C893" s="80"/>
      <c r="AC893" s="35"/>
      <c r="AD893" s="35"/>
    </row>
    <row r="894" spans="2:30" ht="15.75" customHeight="1">
      <c r="B894" s="80"/>
      <c r="C894" s="80"/>
      <c r="AC894" s="35"/>
      <c r="AD894" s="35"/>
    </row>
    <row r="895" spans="2:30" ht="15.75" customHeight="1">
      <c r="B895" s="80"/>
      <c r="C895" s="80"/>
      <c r="AC895" s="35"/>
      <c r="AD895" s="35"/>
    </row>
    <row r="896" spans="2:30" ht="15.75" customHeight="1">
      <c r="B896" s="80"/>
      <c r="C896" s="80"/>
      <c r="AC896" s="35"/>
      <c r="AD896" s="35"/>
    </row>
    <row r="897" spans="2:30" ht="15.75" customHeight="1">
      <c r="B897" s="80"/>
      <c r="C897" s="80"/>
      <c r="AC897" s="35"/>
      <c r="AD897" s="35"/>
    </row>
    <row r="898" spans="2:30" ht="15.75" customHeight="1">
      <c r="B898" s="80"/>
      <c r="C898" s="80"/>
      <c r="AC898" s="35"/>
      <c r="AD898" s="35"/>
    </row>
    <row r="899" spans="2:30" ht="15.75" customHeight="1">
      <c r="B899" s="80"/>
      <c r="C899" s="80"/>
      <c r="AC899" s="35"/>
      <c r="AD899" s="35"/>
    </row>
    <row r="900" spans="2:30" ht="15.75" customHeight="1">
      <c r="B900" s="80"/>
      <c r="C900" s="80"/>
      <c r="AC900" s="35"/>
      <c r="AD900" s="35"/>
    </row>
    <row r="901" spans="2:30" ht="15.75" customHeight="1">
      <c r="B901" s="80"/>
      <c r="C901" s="80"/>
      <c r="AC901" s="35"/>
      <c r="AD901" s="35"/>
    </row>
    <row r="902" spans="2:30" ht="15.75" customHeight="1">
      <c r="B902" s="80"/>
      <c r="C902" s="80"/>
      <c r="AC902" s="35"/>
      <c r="AD902" s="35"/>
    </row>
    <row r="903" spans="2:30" ht="15.75" customHeight="1">
      <c r="B903" s="80"/>
      <c r="C903" s="80"/>
      <c r="AC903" s="35"/>
      <c r="AD903" s="35"/>
    </row>
    <row r="904" spans="2:30" ht="15.75" customHeight="1">
      <c r="B904" s="80"/>
      <c r="C904" s="80"/>
      <c r="AC904" s="35"/>
      <c r="AD904" s="35"/>
    </row>
    <row r="905" spans="2:30" ht="15.75" customHeight="1">
      <c r="B905" s="80"/>
      <c r="C905" s="80"/>
      <c r="AC905" s="35"/>
      <c r="AD905" s="35"/>
    </row>
    <row r="906" spans="2:30" ht="15.75" customHeight="1">
      <c r="B906" s="80"/>
      <c r="C906" s="80"/>
      <c r="AC906" s="35"/>
      <c r="AD906" s="35"/>
    </row>
    <row r="907" spans="2:30" ht="15.75" customHeight="1">
      <c r="B907" s="80"/>
      <c r="C907" s="80"/>
      <c r="AC907" s="35"/>
      <c r="AD907" s="35"/>
    </row>
    <row r="908" spans="2:30" ht="15.75" customHeight="1">
      <c r="B908" s="80"/>
      <c r="C908" s="80"/>
      <c r="AC908" s="35"/>
      <c r="AD908" s="35"/>
    </row>
    <row r="909" spans="2:30" ht="15.75" customHeight="1">
      <c r="B909" s="80"/>
      <c r="C909" s="80"/>
      <c r="AC909" s="35"/>
      <c r="AD909" s="35"/>
    </row>
    <row r="910" spans="2:30" ht="15.75" customHeight="1">
      <c r="B910" s="80"/>
      <c r="C910" s="80"/>
      <c r="AC910" s="35"/>
      <c r="AD910" s="35"/>
    </row>
    <row r="911" spans="2:30" ht="15.75" customHeight="1">
      <c r="B911" s="80"/>
      <c r="C911" s="80"/>
      <c r="AC911" s="35"/>
      <c r="AD911" s="35"/>
    </row>
    <row r="912" spans="2:30" ht="15.75" customHeight="1">
      <c r="B912" s="80"/>
      <c r="C912" s="80"/>
      <c r="AC912" s="35"/>
      <c r="AD912" s="35"/>
    </row>
    <row r="913" spans="2:30" ht="15.75" customHeight="1">
      <c r="B913" s="80"/>
      <c r="C913" s="80"/>
      <c r="AC913" s="35"/>
      <c r="AD913" s="35"/>
    </row>
    <row r="914" spans="2:30" ht="15.75" customHeight="1">
      <c r="B914" s="80"/>
      <c r="C914" s="80"/>
      <c r="AC914" s="35"/>
      <c r="AD914" s="35"/>
    </row>
    <row r="915" spans="2:30" ht="15.75" customHeight="1">
      <c r="B915" s="80"/>
      <c r="C915" s="80"/>
      <c r="AC915" s="35"/>
      <c r="AD915" s="35"/>
    </row>
    <row r="916" spans="2:30" ht="15.75" customHeight="1">
      <c r="B916" s="80"/>
      <c r="C916" s="80"/>
      <c r="AC916" s="35"/>
      <c r="AD916" s="35"/>
    </row>
    <row r="917" spans="2:30" ht="15.75" customHeight="1">
      <c r="B917" s="80"/>
      <c r="C917" s="80"/>
      <c r="AC917" s="35"/>
      <c r="AD917" s="35"/>
    </row>
    <row r="918" spans="2:30" ht="15.75" customHeight="1">
      <c r="B918" s="80"/>
      <c r="C918" s="80"/>
      <c r="AC918" s="35"/>
      <c r="AD918" s="35"/>
    </row>
    <row r="919" spans="2:30" ht="15.75" customHeight="1">
      <c r="B919" s="80"/>
      <c r="C919" s="80"/>
      <c r="AC919" s="35"/>
      <c r="AD919" s="35"/>
    </row>
    <row r="920" spans="2:30" ht="15.75" customHeight="1">
      <c r="B920" s="80"/>
      <c r="C920" s="80"/>
      <c r="AC920" s="35"/>
      <c r="AD920" s="35"/>
    </row>
    <row r="921" spans="2:30" ht="15.75" customHeight="1">
      <c r="B921" s="80"/>
      <c r="C921" s="80"/>
      <c r="AC921" s="35"/>
      <c r="AD921" s="35"/>
    </row>
    <row r="922" spans="2:30" ht="15.75" customHeight="1">
      <c r="B922" s="80"/>
      <c r="C922" s="80"/>
      <c r="AC922" s="35"/>
      <c r="AD922" s="35"/>
    </row>
    <row r="923" spans="2:30" ht="15.75" customHeight="1">
      <c r="B923" s="80"/>
      <c r="C923" s="80"/>
      <c r="AC923" s="35"/>
      <c r="AD923" s="35"/>
    </row>
    <row r="924" spans="2:30" ht="15.75" customHeight="1">
      <c r="B924" s="80"/>
      <c r="C924" s="80"/>
      <c r="AC924" s="35"/>
      <c r="AD924" s="35"/>
    </row>
    <row r="925" spans="2:30" ht="15.75" customHeight="1">
      <c r="B925" s="80"/>
      <c r="C925" s="80"/>
      <c r="AC925" s="35"/>
      <c r="AD925" s="35"/>
    </row>
    <row r="926" spans="2:30" ht="15.75" customHeight="1">
      <c r="B926" s="80"/>
      <c r="C926" s="80"/>
      <c r="AC926" s="35"/>
      <c r="AD926" s="35"/>
    </row>
    <row r="927" spans="2:30" ht="15.75" customHeight="1">
      <c r="B927" s="80"/>
      <c r="C927" s="80"/>
      <c r="AC927" s="35"/>
      <c r="AD927" s="35"/>
    </row>
    <row r="928" spans="2:30" ht="15.75" customHeight="1">
      <c r="B928" s="80"/>
      <c r="C928" s="80"/>
      <c r="AC928" s="35"/>
      <c r="AD928" s="35"/>
    </row>
    <row r="929" spans="2:30" ht="15.75" customHeight="1">
      <c r="B929" s="80"/>
      <c r="C929" s="80"/>
      <c r="AC929" s="35"/>
      <c r="AD929" s="35"/>
    </row>
    <row r="930" spans="2:30" ht="15.75" customHeight="1">
      <c r="B930" s="80"/>
      <c r="C930" s="80"/>
      <c r="AC930" s="35"/>
      <c r="AD930" s="35"/>
    </row>
    <row r="931" spans="2:30" ht="15.75" customHeight="1">
      <c r="B931" s="80"/>
      <c r="C931" s="80"/>
      <c r="AC931" s="35"/>
      <c r="AD931" s="35"/>
    </row>
    <row r="932" spans="2:30" ht="15.75" customHeight="1">
      <c r="B932" s="80"/>
      <c r="C932" s="80"/>
      <c r="AC932" s="35"/>
      <c r="AD932" s="35"/>
    </row>
    <row r="933" spans="2:30" ht="15.75" customHeight="1">
      <c r="B933" s="80"/>
      <c r="C933" s="80"/>
      <c r="AC933" s="35"/>
      <c r="AD933" s="35"/>
    </row>
    <row r="934" spans="2:30" ht="15.75" customHeight="1">
      <c r="B934" s="80"/>
      <c r="C934" s="80"/>
      <c r="AC934" s="35"/>
      <c r="AD934" s="35"/>
    </row>
    <row r="935" spans="2:30" ht="15.75" customHeight="1">
      <c r="B935" s="80"/>
      <c r="C935" s="80"/>
      <c r="AC935" s="35"/>
      <c r="AD935" s="35"/>
    </row>
    <row r="936" spans="2:30" ht="15.75" customHeight="1">
      <c r="B936" s="80"/>
      <c r="C936" s="80"/>
      <c r="AC936" s="35"/>
      <c r="AD936" s="35"/>
    </row>
    <row r="937" spans="2:30" ht="15.75" customHeight="1">
      <c r="B937" s="80"/>
      <c r="C937" s="80"/>
      <c r="AC937" s="35"/>
      <c r="AD937" s="35"/>
    </row>
    <row r="938" spans="2:30" ht="15.75" customHeight="1">
      <c r="B938" s="80"/>
      <c r="C938" s="80"/>
      <c r="AC938" s="35"/>
      <c r="AD938" s="35"/>
    </row>
    <row r="939" spans="2:30" ht="15.75" customHeight="1">
      <c r="B939" s="80"/>
      <c r="C939" s="80"/>
      <c r="AC939" s="35"/>
      <c r="AD939" s="35"/>
    </row>
    <row r="940" spans="2:30" ht="15.75" customHeight="1">
      <c r="B940" s="80"/>
      <c r="C940" s="80"/>
      <c r="AC940" s="35"/>
      <c r="AD940" s="35"/>
    </row>
    <row r="941" spans="2:30" ht="15.75" customHeight="1">
      <c r="B941" s="80"/>
      <c r="C941" s="80"/>
      <c r="AC941" s="35"/>
      <c r="AD941" s="35"/>
    </row>
    <row r="942" spans="2:30" ht="15.75" customHeight="1">
      <c r="B942" s="80"/>
      <c r="C942" s="80"/>
      <c r="AC942" s="35"/>
      <c r="AD942" s="35"/>
    </row>
    <row r="943" spans="2:30" ht="15.75" customHeight="1">
      <c r="B943" s="80"/>
      <c r="C943" s="80"/>
      <c r="AC943" s="35"/>
      <c r="AD943" s="35"/>
    </row>
    <row r="944" spans="2:30" ht="15.75" customHeight="1">
      <c r="B944" s="80"/>
      <c r="C944" s="80"/>
      <c r="AC944" s="35"/>
      <c r="AD944" s="35"/>
    </row>
    <row r="945" spans="2:30" ht="15.75" customHeight="1">
      <c r="B945" s="80"/>
      <c r="C945" s="80"/>
      <c r="AC945" s="35"/>
      <c r="AD945" s="35"/>
    </row>
    <row r="946" spans="2:30" ht="15.75" customHeight="1">
      <c r="B946" s="80"/>
      <c r="C946" s="80"/>
      <c r="AC946" s="35"/>
      <c r="AD946" s="35"/>
    </row>
    <row r="947" spans="2:30" ht="15.75" customHeight="1">
      <c r="B947" s="80"/>
      <c r="C947" s="80"/>
      <c r="AC947" s="35"/>
      <c r="AD947" s="35"/>
    </row>
    <row r="948" spans="2:30" ht="15.75" customHeight="1">
      <c r="B948" s="80"/>
      <c r="C948" s="80"/>
      <c r="AC948" s="35"/>
      <c r="AD948" s="35"/>
    </row>
    <row r="949" spans="2:30" ht="15.75" customHeight="1">
      <c r="B949" s="80"/>
      <c r="C949" s="80"/>
      <c r="AC949" s="35"/>
      <c r="AD949" s="35"/>
    </row>
    <row r="950" spans="2:30" ht="15.75" customHeight="1">
      <c r="B950" s="80"/>
      <c r="C950" s="80"/>
      <c r="AC950" s="35"/>
      <c r="AD950" s="35"/>
    </row>
    <row r="951" spans="2:30" ht="15.75" customHeight="1">
      <c r="B951" s="80"/>
      <c r="C951" s="80"/>
      <c r="AC951" s="35"/>
      <c r="AD951" s="35"/>
    </row>
    <row r="952" spans="2:30" ht="15.75" customHeight="1">
      <c r="B952" s="80"/>
      <c r="C952" s="80"/>
      <c r="AC952" s="35"/>
      <c r="AD952" s="35"/>
    </row>
    <row r="953" spans="2:30" ht="15.75" customHeight="1">
      <c r="B953" s="80"/>
      <c r="C953" s="80"/>
      <c r="AC953" s="35"/>
      <c r="AD953" s="35"/>
    </row>
    <row r="954" spans="2:30" ht="15.75" customHeight="1">
      <c r="B954" s="80"/>
      <c r="C954" s="80"/>
      <c r="AC954" s="35"/>
      <c r="AD954" s="35"/>
    </row>
    <row r="955" spans="2:30" ht="15.75" customHeight="1">
      <c r="B955" s="80"/>
      <c r="C955" s="80"/>
      <c r="AC955" s="35"/>
      <c r="AD955" s="35"/>
    </row>
    <row r="956" spans="2:30" ht="15.75" customHeight="1">
      <c r="B956" s="80"/>
      <c r="C956" s="80"/>
      <c r="AC956" s="35"/>
      <c r="AD956" s="35"/>
    </row>
    <row r="957" spans="2:30" ht="15.75" customHeight="1">
      <c r="B957" s="80"/>
      <c r="C957" s="80"/>
      <c r="AC957" s="35"/>
      <c r="AD957" s="35"/>
    </row>
    <row r="958" spans="2:30" ht="15.75" customHeight="1">
      <c r="B958" s="80"/>
      <c r="C958" s="80"/>
      <c r="AC958" s="35"/>
      <c r="AD958" s="35"/>
    </row>
    <row r="959" spans="2:30" ht="15.75" customHeight="1">
      <c r="B959" s="80"/>
      <c r="C959" s="80"/>
      <c r="AC959" s="35"/>
      <c r="AD959" s="35"/>
    </row>
    <row r="960" spans="2:30" ht="15.75" customHeight="1">
      <c r="B960" s="80"/>
      <c r="C960" s="80"/>
      <c r="AC960" s="35"/>
      <c r="AD960" s="35"/>
    </row>
    <row r="961" spans="2:30" ht="15.75" customHeight="1">
      <c r="B961" s="80"/>
      <c r="C961" s="80"/>
      <c r="AC961" s="35"/>
      <c r="AD961" s="35"/>
    </row>
    <row r="962" spans="2:30" ht="15.75" customHeight="1">
      <c r="B962" s="80"/>
      <c r="C962" s="80"/>
      <c r="AC962" s="35"/>
      <c r="AD962" s="35"/>
    </row>
    <row r="963" spans="2:30" ht="15.75" customHeight="1">
      <c r="B963" s="80"/>
      <c r="C963" s="80"/>
      <c r="AC963" s="35"/>
      <c r="AD963" s="35"/>
    </row>
    <row r="964" spans="2:30" ht="15.75" customHeight="1">
      <c r="B964" s="80"/>
      <c r="C964" s="80"/>
      <c r="AC964" s="35"/>
      <c r="AD964" s="35"/>
    </row>
    <row r="965" spans="2:30" ht="15.75" customHeight="1">
      <c r="B965" s="80"/>
      <c r="C965" s="80"/>
      <c r="AC965" s="35"/>
      <c r="AD965" s="35"/>
    </row>
    <row r="966" spans="2:30" ht="15.75" customHeight="1">
      <c r="B966" s="80"/>
      <c r="C966" s="80"/>
      <c r="AC966" s="35"/>
      <c r="AD966" s="35"/>
    </row>
    <row r="967" spans="2:30" ht="15.75" customHeight="1">
      <c r="B967" s="80"/>
      <c r="C967" s="80"/>
      <c r="AC967" s="35"/>
      <c r="AD967" s="35"/>
    </row>
    <row r="968" spans="2:30" ht="15.75" customHeight="1">
      <c r="B968" s="80"/>
      <c r="C968" s="80"/>
      <c r="AC968" s="35"/>
      <c r="AD968" s="35"/>
    </row>
    <row r="969" spans="2:30" ht="15.75" customHeight="1">
      <c r="B969" s="80"/>
      <c r="C969" s="80"/>
      <c r="AC969" s="35"/>
      <c r="AD969" s="35"/>
    </row>
    <row r="970" spans="2:30" ht="15.75" customHeight="1">
      <c r="B970" s="80"/>
      <c r="C970" s="80"/>
      <c r="AC970" s="35"/>
      <c r="AD970" s="35"/>
    </row>
    <row r="971" spans="2:30" ht="15.75" customHeight="1">
      <c r="B971" s="80"/>
      <c r="C971" s="80"/>
      <c r="AC971" s="35"/>
      <c r="AD971" s="35"/>
    </row>
    <row r="972" spans="2:30" ht="15.75" customHeight="1">
      <c r="B972" s="80"/>
      <c r="C972" s="80"/>
      <c r="AC972" s="35"/>
      <c r="AD972" s="35"/>
    </row>
    <row r="973" spans="2:30" ht="15.75" customHeight="1">
      <c r="B973" s="80"/>
      <c r="C973" s="80"/>
      <c r="AC973" s="35"/>
      <c r="AD973" s="35"/>
    </row>
    <row r="974" spans="2:30" ht="15.75" customHeight="1">
      <c r="B974" s="80"/>
      <c r="C974" s="80"/>
      <c r="AC974" s="35"/>
      <c r="AD974" s="35"/>
    </row>
    <row r="975" spans="2:30" ht="15.75" customHeight="1">
      <c r="B975" s="80"/>
      <c r="C975" s="80"/>
      <c r="AC975" s="35"/>
      <c r="AD975" s="35"/>
    </row>
    <row r="976" spans="2:30" ht="15.75" customHeight="1">
      <c r="B976" s="80"/>
      <c r="C976" s="80"/>
      <c r="AC976" s="35"/>
      <c r="AD976" s="35"/>
    </row>
    <row r="977" spans="2:30" ht="15.75" customHeight="1">
      <c r="B977" s="80"/>
      <c r="C977" s="80"/>
      <c r="AC977" s="35"/>
      <c r="AD977" s="35"/>
    </row>
    <row r="978" spans="2:30" ht="15.75" customHeight="1">
      <c r="B978" s="80"/>
      <c r="C978" s="80"/>
      <c r="AC978" s="35"/>
      <c r="AD978" s="35"/>
    </row>
    <row r="979" spans="2:30" ht="15.75" customHeight="1">
      <c r="B979" s="80"/>
      <c r="C979" s="80"/>
      <c r="AC979" s="35"/>
      <c r="AD979" s="35"/>
    </row>
    <row r="980" spans="2:30" ht="15.75" customHeight="1">
      <c r="B980" s="80"/>
      <c r="C980" s="80"/>
      <c r="AC980" s="35"/>
      <c r="AD980" s="35"/>
    </row>
    <row r="981" spans="2:30" ht="15.75" customHeight="1">
      <c r="B981" s="80"/>
      <c r="C981" s="80"/>
      <c r="AC981" s="35"/>
      <c r="AD981" s="35"/>
    </row>
    <row r="982" spans="2:30" ht="15.75" customHeight="1">
      <c r="B982" s="80"/>
      <c r="C982" s="80"/>
      <c r="AC982" s="35"/>
      <c r="AD982" s="35"/>
    </row>
    <row r="983" spans="2:30" ht="15.75" customHeight="1">
      <c r="B983" s="80"/>
      <c r="C983" s="80"/>
      <c r="AC983" s="35"/>
      <c r="AD983" s="35"/>
    </row>
    <row r="984" spans="2:30" ht="15.75" customHeight="1">
      <c r="B984" s="80"/>
      <c r="C984" s="80"/>
      <c r="AC984" s="35"/>
      <c r="AD984" s="35"/>
    </row>
    <row r="985" spans="2:30" ht="15.75" customHeight="1">
      <c r="B985" s="80"/>
      <c r="C985" s="80"/>
      <c r="AC985" s="35"/>
      <c r="AD985" s="35"/>
    </row>
    <row r="986" spans="2:30" ht="15.75" customHeight="1">
      <c r="B986" s="80"/>
      <c r="C986" s="80"/>
      <c r="AC986" s="35"/>
      <c r="AD986" s="35"/>
    </row>
    <row r="987" spans="2:30" ht="15.75" customHeight="1">
      <c r="B987" s="80"/>
      <c r="C987" s="80"/>
      <c r="AC987" s="35"/>
      <c r="AD987" s="35"/>
    </row>
    <row r="988" spans="2:30" ht="15.75" customHeight="1">
      <c r="B988" s="80"/>
      <c r="C988" s="80"/>
      <c r="AC988" s="35"/>
      <c r="AD988" s="35"/>
    </row>
    <row r="989" spans="2:30" ht="15.75" customHeight="1">
      <c r="B989" s="80"/>
      <c r="C989" s="80"/>
      <c r="AC989" s="35"/>
      <c r="AD989" s="35"/>
    </row>
    <row r="990" spans="2:30" ht="15.75" customHeight="1">
      <c r="B990" s="80"/>
      <c r="C990" s="80"/>
      <c r="AC990" s="35"/>
      <c r="AD990" s="35"/>
    </row>
    <row r="991" spans="2:30" ht="15.75" customHeight="1">
      <c r="B991" s="80"/>
      <c r="C991" s="80"/>
      <c r="AC991" s="35"/>
      <c r="AD991" s="35"/>
    </row>
    <row r="992" spans="2:30" ht="15.75" customHeight="1">
      <c r="B992" s="80"/>
      <c r="C992" s="80"/>
      <c r="AC992" s="35"/>
      <c r="AD992" s="35"/>
    </row>
    <row r="993" spans="2:30" ht="15.75" customHeight="1">
      <c r="B993" s="80"/>
      <c r="C993" s="80"/>
      <c r="AC993" s="35"/>
      <c r="AD993" s="35"/>
    </row>
    <row r="994" spans="2:30" ht="15.75" customHeight="1">
      <c r="B994" s="80"/>
      <c r="C994" s="80"/>
      <c r="AC994" s="35"/>
      <c r="AD994" s="35"/>
    </row>
    <row r="995" spans="2:30" ht="15.75" customHeight="1">
      <c r="B995" s="80"/>
      <c r="C995" s="80"/>
      <c r="AC995" s="35"/>
      <c r="AD995" s="35"/>
    </row>
    <row r="996" spans="2:30" ht="15.75" customHeight="1">
      <c r="B996" s="80"/>
      <c r="C996" s="80"/>
      <c r="AC996" s="35"/>
      <c r="AD996" s="35"/>
    </row>
    <row r="997" spans="2:30" ht="15.75" customHeight="1">
      <c r="B997" s="80"/>
      <c r="C997" s="80"/>
      <c r="AC997" s="35"/>
      <c r="AD997" s="35"/>
    </row>
    <row r="998" spans="2:30" ht="15.75" customHeight="1">
      <c r="B998" s="80"/>
      <c r="C998" s="80"/>
      <c r="AC998" s="35"/>
      <c r="AD998" s="35"/>
    </row>
    <row r="999" spans="2:30" ht="15.75" customHeight="1">
      <c r="B999" s="80"/>
      <c r="C999" s="80"/>
      <c r="AC999" s="35"/>
      <c r="AD999" s="35"/>
    </row>
    <row r="1000" spans="2:30" ht="15.75" customHeight="1">
      <c r="B1000" s="80"/>
      <c r="C1000" s="80"/>
      <c r="AC1000" s="35"/>
      <c r="AD1000" s="35"/>
    </row>
    <row r="1001" spans="2:30" ht="15.75" customHeight="1">
      <c r="B1001" s="80"/>
      <c r="C1001" s="80"/>
      <c r="AC1001" s="35"/>
      <c r="AD1001" s="35"/>
    </row>
    <row r="1002" spans="2:30" ht="15.75" customHeight="1">
      <c r="B1002" s="80"/>
      <c r="C1002" s="80"/>
      <c r="AC1002" s="35"/>
      <c r="AD1002" s="35"/>
    </row>
    <row r="1003" spans="2:30" ht="15.75" customHeight="1">
      <c r="B1003" s="80"/>
      <c r="C1003" s="80"/>
      <c r="AC1003" s="35"/>
      <c r="AD1003" s="35"/>
    </row>
    <row r="1004" spans="2:30" ht="15.75" customHeight="1">
      <c r="B1004" s="80"/>
      <c r="C1004" s="80"/>
      <c r="AC1004" s="35"/>
      <c r="AD1004" s="35"/>
    </row>
    <row r="1005" spans="2:30" ht="15.75" customHeight="1">
      <c r="B1005" s="80"/>
      <c r="C1005" s="80"/>
      <c r="AC1005" s="35"/>
      <c r="AD1005" s="35"/>
    </row>
    <row r="1006" spans="2:30" ht="15.75" customHeight="1">
      <c r="B1006" s="80"/>
      <c r="C1006" s="80"/>
      <c r="AC1006" s="35"/>
      <c r="AD1006" s="35"/>
    </row>
    <row r="1007" spans="2:30" ht="15.75" customHeight="1">
      <c r="B1007" s="80"/>
      <c r="C1007" s="80"/>
      <c r="AC1007" s="35"/>
      <c r="AD1007" s="35"/>
    </row>
    <row r="1008" spans="2:30" ht="15.75" customHeight="1">
      <c r="B1008" s="80"/>
      <c r="C1008" s="80"/>
      <c r="AC1008" s="35"/>
      <c r="AD1008" s="35"/>
    </row>
    <row r="1009" spans="2:30" ht="15.75" customHeight="1">
      <c r="B1009" s="80"/>
      <c r="C1009" s="80"/>
      <c r="AC1009" s="35"/>
      <c r="AD1009" s="35"/>
    </row>
    <row r="1010" spans="2:30" ht="15.75" customHeight="1">
      <c r="B1010" s="80"/>
      <c r="C1010" s="80"/>
      <c r="AC1010" s="35"/>
      <c r="AD1010" s="35"/>
    </row>
    <row r="1011" spans="2:30" ht="15.75" customHeight="1">
      <c r="B1011" s="80"/>
      <c r="C1011" s="80"/>
      <c r="AC1011" s="35"/>
      <c r="AD1011" s="35"/>
    </row>
    <row r="1012" spans="2:30" ht="15.75" customHeight="1">
      <c r="B1012" s="80"/>
      <c r="C1012" s="80"/>
      <c r="AC1012" s="35"/>
      <c r="AD1012" s="35"/>
    </row>
    <row r="1013" spans="2:30" ht="15.75" customHeight="1">
      <c r="B1013" s="80"/>
      <c r="C1013" s="80"/>
      <c r="AC1013" s="35"/>
      <c r="AD1013" s="35"/>
    </row>
    <row r="1014" spans="2:30" ht="15.75" customHeight="1">
      <c r="B1014" s="80"/>
      <c r="C1014" s="80"/>
      <c r="AC1014" s="35"/>
      <c r="AD1014" s="35"/>
    </row>
    <row r="1015" spans="2:30" ht="15.75" customHeight="1">
      <c r="B1015" s="80"/>
      <c r="C1015" s="80"/>
      <c r="AC1015" s="35"/>
      <c r="AD1015" s="35"/>
    </row>
    <row r="1016" spans="2:30" ht="15.75" customHeight="1">
      <c r="B1016" s="80"/>
      <c r="C1016" s="80"/>
      <c r="AC1016" s="35"/>
      <c r="AD1016" s="35"/>
    </row>
    <row r="1017" spans="2:30" ht="15.75" customHeight="1">
      <c r="B1017" s="80"/>
      <c r="C1017" s="80"/>
      <c r="AC1017" s="35"/>
      <c r="AD1017" s="35"/>
    </row>
    <row r="1018" spans="2:30" ht="15.75" customHeight="1">
      <c r="B1018" s="80"/>
      <c r="C1018" s="80"/>
      <c r="AC1018" s="35"/>
      <c r="AD1018" s="35"/>
    </row>
    <row r="1019" spans="2:30" ht="15.75" customHeight="1">
      <c r="B1019" s="80"/>
      <c r="C1019" s="80"/>
      <c r="AC1019" s="35"/>
      <c r="AD1019" s="35"/>
    </row>
    <row r="1020" spans="2:30" ht="15.75" customHeight="1">
      <c r="B1020" s="80"/>
      <c r="C1020" s="80"/>
      <c r="AC1020" s="35"/>
      <c r="AD1020" s="35"/>
    </row>
    <row r="1021" spans="2:30" ht="15.75" customHeight="1">
      <c r="B1021" s="80"/>
      <c r="C1021" s="80"/>
      <c r="AC1021" s="35"/>
      <c r="AD1021" s="35"/>
    </row>
    <row r="1022" spans="2:30" ht="15.75" customHeight="1">
      <c r="B1022" s="80"/>
      <c r="C1022" s="80"/>
      <c r="AC1022" s="35"/>
      <c r="AD1022" s="35"/>
    </row>
    <row r="1023" spans="2:30" ht="15.75" customHeight="1">
      <c r="B1023" s="80"/>
      <c r="C1023" s="80"/>
      <c r="AC1023" s="35"/>
      <c r="AD1023" s="35"/>
    </row>
    <row r="1024" spans="2:30" ht="15.75" customHeight="1">
      <c r="B1024" s="80"/>
      <c r="C1024" s="80"/>
      <c r="AC1024" s="35"/>
      <c r="AD1024" s="35"/>
    </row>
    <row r="1025" spans="2:30" ht="15.75" customHeight="1">
      <c r="B1025" s="80"/>
      <c r="C1025" s="80"/>
      <c r="AC1025" s="35"/>
      <c r="AD1025" s="35"/>
    </row>
    <row r="1026" spans="2:30" ht="15.75" customHeight="1">
      <c r="B1026" s="80"/>
      <c r="C1026" s="80"/>
      <c r="AC1026" s="35"/>
      <c r="AD1026" s="35"/>
    </row>
    <row r="1027" spans="2:30" ht="15.75" customHeight="1">
      <c r="B1027" s="80"/>
      <c r="C1027" s="80"/>
      <c r="AC1027" s="35"/>
      <c r="AD1027" s="35"/>
    </row>
    <row r="1028" spans="2:30" ht="15.75" customHeight="1">
      <c r="B1028" s="80"/>
      <c r="C1028" s="80"/>
      <c r="AC1028" s="35"/>
      <c r="AD1028" s="35"/>
    </row>
    <row r="1029" spans="2:30" ht="15.75" customHeight="1">
      <c r="B1029" s="80"/>
      <c r="C1029" s="80"/>
      <c r="AC1029" s="35"/>
      <c r="AD1029" s="35"/>
    </row>
    <row r="1030" spans="2:30" ht="15.75" customHeight="1">
      <c r="B1030" s="80"/>
      <c r="C1030" s="80"/>
      <c r="AC1030" s="35"/>
      <c r="AD1030" s="35"/>
    </row>
    <row r="1031" spans="2:30" ht="15.75" customHeight="1">
      <c r="B1031" s="80"/>
      <c r="C1031" s="80"/>
      <c r="AC1031" s="35"/>
      <c r="AD1031" s="35"/>
    </row>
    <row r="1032" spans="2:30" ht="15.75" customHeight="1">
      <c r="B1032" s="80"/>
      <c r="C1032" s="80"/>
      <c r="AC1032" s="35"/>
      <c r="AD1032" s="35"/>
    </row>
    <row r="1033" spans="2:30" ht="15.75" customHeight="1">
      <c r="B1033" s="80"/>
      <c r="C1033" s="80"/>
      <c r="AC1033" s="35"/>
      <c r="AD1033" s="35"/>
    </row>
    <row r="1034" spans="2:30" ht="15.75" customHeight="1">
      <c r="B1034" s="80"/>
      <c r="C1034" s="80"/>
      <c r="AC1034" s="35"/>
      <c r="AD1034" s="35"/>
    </row>
    <row r="1035" spans="2:30" ht="15.75" customHeight="1">
      <c r="B1035" s="80"/>
      <c r="C1035" s="80"/>
      <c r="AC1035" s="35"/>
      <c r="AD1035" s="35"/>
    </row>
    <row r="1036" spans="2:30" ht="15.75" customHeight="1">
      <c r="B1036" s="80"/>
      <c r="C1036" s="80"/>
      <c r="AC1036" s="35"/>
      <c r="AD1036" s="35"/>
    </row>
    <row r="1037" spans="2:30" ht="15.75" customHeight="1">
      <c r="B1037" s="80"/>
      <c r="C1037" s="80"/>
      <c r="AC1037" s="35"/>
      <c r="AD1037" s="35"/>
    </row>
    <row r="1038" spans="2:30" ht="15.75" customHeight="1">
      <c r="B1038" s="80"/>
      <c r="C1038" s="80"/>
      <c r="AC1038" s="35"/>
      <c r="AD1038" s="35"/>
    </row>
    <row r="1039" spans="2:30" ht="15.75" customHeight="1">
      <c r="B1039" s="80"/>
      <c r="C1039" s="80"/>
      <c r="AC1039" s="35"/>
      <c r="AD1039" s="35"/>
    </row>
    <row r="1040" spans="2:30" ht="15.75" customHeight="1">
      <c r="B1040" s="80"/>
      <c r="C1040" s="80"/>
      <c r="AC1040" s="35"/>
      <c r="AD1040" s="35"/>
    </row>
    <row r="1041" spans="2:30" ht="15.75" customHeight="1">
      <c r="B1041" s="80"/>
      <c r="C1041" s="80"/>
      <c r="AC1041" s="35"/>
      <c r="AD1041" s="35"/>
    </row>
    <row r="1042" spans="2:30" ht="15.75" customHeight="1">
      <c r="B1042" s="80"/>
      <c r="C1042" s="80"/>
      <c r="AC1042" s="35"/>
      <c r="AD1042" s="35"/>
    </row>
    <row r="1043" spans="2:30" ht="15.75" customHeight="1">
      <c r="B1043" s="80"/>
      <c r="C1043" s="80"/>
      <c r="AC1043" s="35"/>
      <c r="AD1043" s="35"/>
    </row>
    <row r="1044" spans="2:30" ht="15.75" customHeight="1">
      <c r="B1044" s="80"/>
      <c r="C1044" s="80"/>
      <c r="AC1044" s="35"/>
      <c r="AD1044" s="35"/>
    </row>
    <row r="1045" spans="2:30" ht="15.75" customHeight="1">
      <c r="B1045" s="80"/>
      <c r="C1045" s="80"/>
      <c r="AC1045" s="35"/>
      <c r="AD1045" s="35"/>
    </row>
    <row r="1046" spans="2:30" ht="15.75" customHeight="1">
      <c r="B1046" s="80"/>
      <c r="C1046" s="80"/>
      <c r="AC1046" s="35"/>
      <c r="AD1046" s="35"/>
    </row>
    <row r="1047" spans="2:30" ht="15.75" customHeight="1">
      <c r="B1047" s="80"/>
      <c r="C1047" s="80"/>
      <c r="AC1047" s="35"/>
      <c r="AD1047" s="35"/>
    </row>
    <row r="1048" spans="2:30" ht="15.75" customHeight="1">
      <c r="B1048" s="80"/>
      <c r="C1048" s="80"/>
      <c r="AC1048" s="35"/>
      <c r="AD1048" s="35"/>
    </row>
    <row r="1049" spans="2:30" ht="15.75" customHeight="1">
      <c r="B1049" s="80"/>
      <c r="C1049" s="80"/>
      <c r="AC1049" s="35"/>
      <c r="AD1049" s="35"/>
    </row>
    <row r="1050" spans="2:30" ht="15.75" customHeight="1">
      <c r="B1050" s="80"/>
      <c r="C1050" s="80"/>
      <c r="AC1050" s="35"/>
      <c r="AD1050" s="35"/>
    </row>
    <row r="1051" spans="2:30" ht="15.75" customHeight="1">
      <c r="B1051" s="80"/>
      <c r="C1051" s="80"/>
      <c r="AC1051" s="35"/>
      <c r="AD1051" s="35"/>
    </row>
    <row r="1052" spans="2:30" ht="15.75" customHeight="1">
      <c r="B1052" s="80"/>
      <c r="C1052" s="80"/>
      <c r="AC1052" s="35"/>
      <c r="AD1052" s="35"/>
    </row>
    <row r="1053" spans="2:30" ht="15.75" customHeight="1">
      <c r="B1053" s="80"/>
      <c r="C1053" s="80"/>
      <c r="AC1053" s="35"/>
      <c r="AD1053" s="35"/>
    </row>
    <row r="1054" spans="2:30" ht="15.75" customHeight="1">
      <c r="B1054" s="80"/>
      <c r="C1054" s="80"/>
      <c r="AC1054" s="35"/>
      <c r="AD1054" s="35"/>
    </row>
    <row r="1055" spans="2:30" ht="15.75" customHeight="1">
      <c r="B1055" s="80"/>
      <c r="C1055" s="80"/>
      <c r="AC1055" s="35"/>
      <c r="AD1055" s="35"/>
    </row>
    <row r="1056" spans="2:30" ht="15.75" customHeight="1">
      <c r="B1056" s="80"/>
      <c r="C1056" s="80"/>
      <c r="AC1056" s="35"/>
      <c r="AD1056" s="35"/>
    </row>
    <row r="1057" spans="2:30" ht="15.75" customHeight="1">
      <c r="B1057" s="80"/>
      <c r="C1057" s="80"/>
      <c r="AC1057" s="35"/>
      <c r="AD1057" s="35"/>
    </row>
    <row r="1058" spans="2:30" ht="15.75" customHeight="1">
      <c r="B1058" s="80"/>
      <c r="C1058" s="80"/>
      <c r="AC1058" s="35"/>
      <c r="AD1058" s="35"/>
    </row>
    <row r="1059" spans="2:30" ht="15.75" customHeight="1">
      <c r="B1059" s="80"/>
      <c r="C1059" s="80"/>
      <c r="AC1059" s="35"/>
      <c r="AD1059" s="35"/>
    </row>
    <row r="1060" spans="2:30" ht="15.75" customHeight="1">
      <c r="B1060" s="80"/>
      <c r="C1060" s="80"/>
      <c r="AC1060" s="35"/>
      <c r="AD1060" s="35"/>
    </row>
    <row r="1061" spans="2:30" ht="15.75" customHeight="1">
      <c r="B1061" s="80"/>
      <c r="C1061" s="80"/>
      <c r="AC1061" s="35"/>
      <c r="AD1061" s="35"/>
    </row>
    <row r="1062" spans="2:30" ht="15.75" customHeight="1">
      <c r="B1062" s="80"/>
      <c r="C1062" s="80"/>
      <c r="AC1062" s="35"/>
      <c r="AD1062" s="35"/>
    </row>
    <row r="1063" spans="2:30" ht="15.75" customHeight="1">
      <c r="B1063" s="80"/>
      <c r="C1063" s="80"/>
      <c r="AC1063" s="35"/>
      <c r="AD1063" s="35"/>
    </row>
    <row r="1064" spans="2:30" ht="15.75" customHeight="1">
      <c r="B1064" s="80"/>
      <c r="C1064" s="80"/>
      <c r="AC1064" s="35"/>
      <c r="AD1064" s="35"/>
    </row>
    <row r="1065" spans="2:30" ht="15.75" customHeight="1">
      <c r="B1065" s="80"/>
      <c r="C1065" s="80"/>
      <c r="AC1065" s="35"/>
      <c r="AD1065" s="35"/>
    </row>
    <row r="1066" spans="2:30" ht="15.75" customHeight="1">
      <c r="B1066" s="80"/>
      <c r="C1066" s="80"/>
      <c r="AC1066" s="35"/>
      <c r="AD1066" s="35"/>
    </row>
    <row r="1067" spans="2:30" ht="15.75" customHeight="1">
      <c r="B1067" s="80"/>
      <c r="C1067" s="80"/>
      <c r="AC1067" s="35"/>
      <c r="AD1067" s="35"/>
    </row>
    <row r="1068" spans="2:30" ht="15.75" customHeight="1">
      <c r="B1068" s="80"/>
      <c r="C1068" s="80"/>
      <c r="AC1068" s="35"/>
      <c r="AD1068" s="35"/>
    </row>
    <row r="1069" spans="2:30" ht="15.75" customHeight="1">
      <c r="B1069" s="80"/>
      <c r="C1069" s="80"/>
      <c r="AC1069" s="35"/>
      <c r="AD1069" s="35"/>
    </row>
    <row r="1070" spans="2:30" ht="15.75" customHeight="1">
      <c r="B1070" s="80"/>
      <c r="C1070" s="80"/>
      <c r="AC1070" s="35"/>
      <c r="AD1070" s="35"/>
    </row>
    <row r="1071" spans="2:30" ht="15.75" customHeight="1">
      <c r="B1071" s="80"/>
      <c r="C1071" s="80"/>
      <c r="AC1071" s="35"/>
      <c r="AD1071" s="35"/>
    </row>
    <row r="1072" spans="2:30" ht="15.75" customHeight="1">
      <c r="B1072" s="80"/>
      <c r="C1072" s="80"/>
      <c r="AC1072" s="35"/>
      <c r="AD1072" s="35"/>
    </row>
    <row r="1073" spans="2:30" ht="15.75" customHeight="1">
      <c r="B1073" s="80"/>
      <c r="C1073" s="80"/>
      <c r="AC1073" s="35"/>
      <c r="AD1073" s="35"/>
    </row>
    <row r="1074" spans="2:30" ht="15.75" customHeight="1">
      <c r="B1074" s="80"/>
      <c r="C1074" s="80"/>
      <c r="AC1074" s="35"/>
      <c r="AD1074" s="35"/>
    </row>
    <row r="1075" spans="2:30" ht="15.75" customHeight="1">
      <c r="B1075" s="80"/>
      <c r="C1075" s="80"/>
      <c r="AC1075" s="35"/>
      <c r="AD1075" s="35"/>
    </row>
    <row r="1076" spans="2:30" ht="15.75" customHeight="1">
      <c r="B1076" s="80"/>
      <c r="C1076" s="80"/>
      <c r="AC1076" s="35"/>
      <c r="AD1076" s="35"/>
    </row>
    <row r="1077" spans="2:30" ht="15.75" customHeight="1">
      <c r="B1077" s="80"/>
      <c r="C1077" s="80"/>
      <c r="AC1077" s="35"/>
      <c r="AD1077" s="35"/>
    </row>
    <row r="1078" spans="2:30" ht="15.75" customHeight="1">
      <c r="B1078" s="80"/>
      <c r="C1078" s="80"/>
      <c r="AC1078" s="35"/>
      <c r="AD1078" s="35"/>
    </row>
    <row r="1079" spans="2:30" ht="15.75" customHeight="1">
      <c r="B1079" s="80"/>
      <c r="C1079" s="80"/>
      <c r="AC1079" s="35"/>
      <c r="AD1079" s="35"/>
    </row>
    <row r="1080" spans="2:30" ht="15.75" customHeight="1">
      <c r="B1080" s="80"/>
      <c r="C1080" s="80"/>
      <c r="AC1080" s="35"/>
      <c r="AD1080" s="35"/>
    </row>
    <row r="1081" spans="2:30" ht="15.75" customHeight="1">
      <c r="B1081" s="80"/>
      <c r="C1081" s="80"/>
      <c r="AC1081" s="35"/>
      <c r="AD1081" s="35"/>
    </row>
    <row r="1082" spans="2:30" ht="15.75" customHeight="1">
      <c r="B1082" s="80"/>
      <c r="C1082" s="80"/>
      <c r="AC1082" s="35"/>
      <c r="AD1082" s="35"/>
    </row>
    <row r="1083" spans="2:30" ht="15.75" customHeight="1">
      <c r="B1083" s="80"/>
      <c r="C1083" s="80"/>
      <c r="AC1083" s="35"/>
      <c r="AD1083" s="35"/>
    </row>
    <row r="1084" spans="2:30" ht="15.75" customHeight="1">
      <c r="B1084" s="80"/>
      <c r="C1084" s="80"/>
      <c r="AC1084" s="35"/>
      <c r="AD1084" s="35"/>
    </row>
    <row r="1085" spans="2:30" ht="15.75" customHeight="1">
      <c r="B1085" s="80"/>
      <c r="C1085" s="80"/>
      <c r="AC1085" s="35"/>
      <c r="AD1085" s="35"/>
    </row>
    <row r="1086" spans="2:30" ht="15.75" customHeight="1">
      <c r="B1086" s="80"/>
      <c r="C1086" s="80"/>
      <c r="AC1086" s="35"/>
      <c r="AD1086" s="35"/>
    </row>
    <row r="1087" spans="2:30" ht="15.75" customHeight="1">
      <c r="B1087" s="80"/>
      <c r="C1087" s="80"/>
      <c r="AC1087" s="35"/>
      <c r="AD1087" s="35"/>
    </row>
    <row r="1088" spans="2:30" ht="15.75" customHeight="1">
      <c r="B1088" s="80"/>
      <c r="C1088" s="80"/>
      <c r="AC1088" s="35"/>
      <c r="AD1088" s="35"/>
    </row>
    <row r="1089" spans="2:30" ht="15.75" customHeight="1">
      <c r="B1089" s="80"/>
      <c r="C1089" s="80"/>
      <c r="AC1089" s="35"/>
      <c r="AD1089" s="35"/>
    </row>
    <row r="1090" spans="2:30" ht="15.75" customHeight="1">
      <c r="B1090" s="80"/>
      <c r="C1090" s="80"/>
      <c r="AC1090" s="35"/>
      <c r="AD1090" s="35"/>
    </row>
    <row r="1091" spans="2:30" ht="15.75" customHeight="1">
      <c r="B1091" s="80"/>
      <c r="C1091" s="80"/>
      <c r="AC1091" s="35"/>
      <c r="AD1091" s="35"/>
    </row>
    <row r="1092" spans="2:30" ht="15.75" customHeight="1">
      <c r="B1092" s="80"/>
      <c r="C1092" s="80"/>
      <c r="AC1092" s="35"/>
      <c r="AD1092" s="35"/>
    </row>
    <row r="1093" spans="2:30" ht="15.75" customHeight="1">
      <c r="B1093" s="80"/>
      <c r="C1093" s="80"/>
      <c r="AC1093" s="35"/>
      <c r="AD1093" s="35"/>
    </row>
    <row r="1094" spans="2:30" ht="15.75" customHeight="1">
      <c r="B1094" s="80"/>
      <c r="C1094" s="80"/>
      <c r="AC1094" s="35"/>
      <c r="AD1094" s="35"/>
    </row>
    <row r="1095" spans="2:30" ht="15.75" customHeight="1">
      <c r="B1095" s="80"/>
      <c r="C1095" s="80"/>
      <c r="AC1095" s="35"/>
      <c r="AD1095" s="35"/>
    </row>
    <row r="1096" spans="2:30" ht="15.75" customHeight="1">
      <c r="B1096" s="80"/>
      <c r="C1096" s="80"/>
      <c r="AC1096" s="35"/>
      <c r="AD1096" s="35"/>
    </row>
    <row r="1097" spans="2:30" ht="15.75" customHeight="1">
      <c r="B1097" s="80"/>
      <c r="C1097" s="80"/>
      <c r="AC1097" s="35"/>
      <c r="AD1097" s="35"/>
    </row>
    <row r="1098" spans="2:30" ht="15.75" customHeight="1">
      <c r="B1098" s="80"/>
      <c r="C1098" s="80"/>
      <c r="AC1098" s="35"/>
      <c r="AD1098" s="35"/>
    </row>
    <row r="1099" spans="2:30" ht="15.75" customHeight="1">
      <c r="B1099" s="80"/>
      <c r="C1099" s="80"/>
      <c r="AC1099" s="35"/>
      <c r="AD1099" s="35"/>
    </row>
    <row r="1100" spans="2:30" ht="15.75" customHeight="1">
      <c r="B1100" s="80"/>
      <c r="C1100" s="80"/>
      <c r="AC1100" s="35"/>
      <c r="AD1100" s="35"/>
    </row>
    <row r="1101" spans="2:30" ht="15.75" customHeight="1">
      <c r="B1101" s="80"/>
      <c r="C1101" s="80"/>
      <c r="AC1101" s="35"/>
      <c r="AD1101" s="35"/>
    </row>
    <row r="1102" spans="2:30" ht="15.75" customHeight="1">
      <c r="B1102" s="80"/>
      <c r="C1102" s="80"/>
      <c r="AC1102" s="35"/>
      <c r="AD1102" s="35"/>
    </row>
    <row r="1103" spans="2:30" ht="15.75" customHeight="1">
      <c r="B1103" s="80"/>
      <c r="C1103" s="80"/>
      <c r="AC1103" s="35"/>
      <c r="AD1103" s="35"/>
    </row>
    <row r="1104" spans="2:30" ht="15.75" customHeight="1">
      <c r="B1104" s="80"/>
      <c r="C1104" s="80"/>
      <c r="AC1104" s="35"/>
      <c r="AD1104" s="35"/>
    </row>
    <row r="1105" spans="2:30" ht="15.75" customHeight="1">
      <c r="B1105" s="80"/>
      <c r="C1105" s="80"/>
      <c r="AC1105" s="35"/>
      <c r="AD1105" s="35"/>
    </row>
    <row r="1106" spans="2:30" ht="15.75" customHeight="1">
      <c r="B1106" s="80"/>
      <c r="C1106" s="80"/>
      <c r="AC1106" s="35"/>
      <c r="AD1106" s="35"/>
    </row>
    <row r="1107" spans="2:30" ht="15.75" customHeight="1">
      <c r="B1107" s="80"/>
      <c r="C1107" s="80"/>
      <c r="AC1107" s="35"/>
      <c r="AD1107" s="35"/>
    </row>
    <row r="1108" spans="2:30" ht="15.75" customHeight="1">
      <c r="B1108" s="80"/>
      <c r="C1108" s="80"/>
      <c r="AC1108" s="35"/>
      <c r="AD1108" s="35"/>
    </row>
    <row r="1109" spans="2:30" ht="15.75" customHeight="1">
      <c r="B1109" s="80"/>
      <c r="C1109" s="80"/>
      <c r="AC1109" s="35"/>
      <c r="AD1109" s="35"/>
    </row>
    <row r="1110" spans="2:30" ht="15.75" customHeight="1">
      <c r="B1110" s="80"/>
      <c r="C1110" s="80"/>
      <c r="AC1110" s="35"/>
      <c r="AD1110" s="35"/>
    </row>
    <row r="1111" spans="2:30" ht="15.75" customHeight="1">
      <c r="B1111" s="80"/>
      <c r="C1111" s="80"/>
      <c r="AC1111" s="35"/>
      <c r="AD1111" s="35"/>
    </row>
    <row r="1112" spans="2:30" ht="15.75" customHeight="1">
      <c r="B1112" s="80"/>
      <c r="C1112" s="80"/>
      <c r="AC1112" s="35"/>
      <c r="AD1112" s="35"/>
    </row>
    <row r="1113" spans="2:30" ht="15.75" customHeight="1">
      <c r="B1113" s="80"/>
      <c r="C1113" s="80"/>
      <c r="AC1113" s="35"/>
      <c r="AD1113" s="35"/>
    </row>
    <row r="1114" spans="2:30" ht="15.75" customHeight="1">
      <c r="B1114" s="80"/>
      <c r="C1114" s="80"/>
      <c r="AC1114" s="35"/>
      <c r="AD1114" s="35"/>
    </row>
    <row r="1115" spans="2:30" ht="15.75" customHeight="1">
      <c r="B1115" s="80"/>
      <c r="C1115" s="80"/>
      <c r="AC1115" s="35"/>
      <c r="AD1115" s="35"/>
    </row>
    <row r="1116" spans="2:30" ht="15.75" customHeight="1">
      <c r="B1116" s="80"/>
      <c r="C1116" s="80"/>
      <c r="AC1116" s="35"/>
      <c r="AD1116" s="35"/>
    </row>
    <row r="1117" spans="2:30" ht="15.75" customHeight="1">
      <c r="B1117" s="80"/>
      <c r="C1117" s="80"/>
      <c r="AC1117" s="35"/>
      <c r="AD1117" s="35"/>
    </row>
    <row r="1118" spans="2:30" ht="15.75" customHeight="1">
      <c r="B1118" s="80"/>
      <c r="C1118" s="80"/>
      <c r="AC1118" s="35"/>
      <c r="AD1118" s="35"/>
    </row>
    <row r="1119" spans="2:30" ht="15.75" customHeight="1">
      <c r="B1119" s="80"/>
      <c r="C1119" s="80"/>
      <c r="AC1119" s="35"/>
      <c r="AD1119" s="35"/>
    </row>
    <row r="1120" spans="2:30" ht="15.75" customHeight="1">
      <c r="B1120" s="80"/>
      <c r="C1120" s="80"/>
      <c r="AC1120" s="35"/>
      <c r="AD1120" s="35"/>
    </row>
    <row r="1121" spans="2:30" ht="15.75" customHeight="1">
      <c r="B1121" s="80"/>
      <c r="C1121" s="80"/>
      <c r="AC1121" s="35"/>
      <c r="AD1121" s="35"/>
    </row>
    <row r="1122" spans="2:30" ht="15.75" customHeight="1">
      <c r="B1122" s="80"/>
      <c r="C1122" s="80"/>
      <c r="AC1122" s="35"/>
      <c r="AD1122" s="35"/>
    </row>
    <row r="1123" spans="2:30" ht="15.75" customHeight="1">
      <c r="B1123" s="80"/>
      <c r="C1123" s="80"/>
      <c r="AC1123" s="35"/>
      <c r="AD1123" s="35"/>
    </row>
    <row r="1124" spans="2:30" ht="15.75" customHeight="1">
      <c r="B1124" s="80"/>
      <c r="C1124" s="80"/>
      <c r="AC1124" s="35"/>
      <c r="AD1124" s="35"/>
    </row>
    <row r="1125" spans="2:30" ht="15.75" customHeight="1">
      <c r="B1125" s="80"/>
      <c r="C1125" s="80"/>
      <c r="AC1125" s="35"/>
      <c r="AD1125" s="35"/>
    </row>
    <row r="1126" spans="2:30" ht="15.75" customHeight="1">
      <c r="B1126" s="80"/>
      <c r="C1126" s="80"/>
      <c r="AC1126" s="35"/>
      <c r="AD1126" s="35"/>
    </row>
    <row r="1127" spans="2:30" ht="15.75" customHeight="1">
      <c r="B1127" s="80"/>
      <c r="C1127" s="80"/>
      <c r="AC1127" s="35"/>
      <c r="AD1127" s="35"/>
    </row>
    <row r="1128" spans="2:30" ht="15.75" customHeight="1">
      <c r="B1128" s="80"/>
      <c r="C1128" s="80"/>
      <c r="AC1128" s="35"/>
      <c r="AD1128" s="35"/>
    </row>
    <row r="1129" spans="2:30" ht="15.75" customHeight="1">
      <c r="B1129" s="80"/>
      <c r="C1129" s="80"/>
      <c r="AC1129" s="35"/>
      <c r="AD1129" s="35"/>
    </row>
    <row r="1130" spans="2:30" ht="15.75" customHeight="1">
      <c r="B1130" s="80"/>
      <c r="C1130" s="80"/>
      <c r="AC1130" s="35"/>
      <c r="AD1130" s="35"/>
    </row>
    <row r="1131" spans="2:30" ht="15.75" customHeight="1">
      <c r="B1131" s="80"/>
      <c r="C1131" s="80"/>
      <c r="AC1131" s="35"/>
      <c r="AD1131" s="35"/>
    </row>
    <row r="1132" spans="2:30" ht="15.75" customHeight="1">
      <c r="B1132" s="80"/>
      <c r="C1132" s="80"/>
      <c r="AC1132" s="35"/>
      <c r="AD1132" s="35"/>
    </row>
    <row r="1133" spans="2:30" ht="15.75" customHeight="1">
      <c r="B1133" s="80"/>
      <c r="C1133" s="80"/>
      <c r="AC1133" s="35"/>
      <c r="AD1133" s="35"/>
    </row>
    <row r="1134" spans="2:30" ht="15.75" customHeight="1">
      <c r="B1134" s="80"/>
      <c r="C1134" s="80"/>
      <c r="AC1134" s="35"/>
      <c r="AD1134" s="35"/>
    </row>
    <row r="1135" spans="2:30" ht="15.75" customHeight="1">
      <c r="B1135" s="80"/>
      <c r="C1135" s="80"/>
      <c r="AC1135" s="35"/>
      <c r="AD1135" s="35"/>
    </row>
    <row r="1136" spans="2:30" ht="15.75" customHeight="1">
      <c r="B1136" s="80"/>
      <c r="C1136" s="80"/>
      <c r="AC1136" s="35"/>
      <c r="AD1136" s="35"/>
    </row>
    <row r="1137" spans="2:30" ht="15.75" customHeight="1">
      <c r="B1137" s="80"/>
      <c r="C1137" s="80"/>
      <c r="AC1137" s="35"/>
      <c r="AD1137" s="35"/>
    </row>
    <row r="1138" spans="2:30" ht="15.75" customHeight="1">
      <c r="B1138" s="80"/>
      <c r="C1138" s="80"/>
      <c r="AC1138" s="35"/>
      <c r="AD1138" s="35"/>
    </row>
    <row r="1139" spans="2:30" ht="15.75" customHeight="1">
      <c r="C1139" s="80"/>
      <c r="AC1139" s="35"/>
      <c r="AD1139" s="35"/>
    </row>
    <row r="1140" spans="2:30" ht="15.75" customHeight="1">
      <c r="C1140" s="80"/>
      <c r="AC1140" s="35"/>
      <c r="AD1140" s="35"/>
    </row>
    <row r="1141" spans="2:30" ht="15.75" customHeight="1">
      <c r="C1141" s="80"/>
      <c r="AC1141" s="35"/>
      <c r="AD1141" s="35"/>
    </row>
    <row r="1142" spans="2:30" ht="15.75" customHeight="1">
      <c r="C1142" s="80"/>
      <c r="AC1142" s="35"/>
      <c r="AD1142" s="35"/>
    </row>
    <row r="1143" spans="2:30" ht="15.75" customHeight="1">
      <c r="C1143" s="80"/>
      <c r="AC1143" s="35"/>
      <c r="AD1143" s="35"/>
    </row>
    <row r="1144" spans="2:30" ht="15.75" customHeight="1">
      <c r="C1144" s="80"/>
      <c r="AC1144" s="35"/>
      <c r="AD1144" s="35"/>
    </row>
    <row r="1145" spans="2:30" ht="15.75" customHeight="1">
      <c r="C1145" s="80"/>
      <c r="AC1145" s="35"/>
      <c r="AD1145" s="35"/>
    </row>
    <row r="1146" spans="2:30" ht="15.75" customHeight="1">
      <c r="C1146" s="80"/>
      <c r="AC1146" s="35"/>
      <c r="AD1146" s="35"/>
    </row>
    <row r="1147" spans="2:30" ht="15.75" customHeight="1">
      <c r="C1147" s="80"/>
      <c r="AC1147" s="35"/>
      <c r="AD1147" s="35"/>
    </row>
    <row r="1148" spans="2:30" ht="15.75" customHeight="1">
      <c r="C1148" s="80"/>
      <c r="AC1148" s="35"/>
      <c r="AD1148" s="35"/>
    </row>
    <row r="1149" spans="2:30" ht="15.75" customHeight="1">
      <c r="C1149" s="80"/>
      <c r="AC1149" s="35"/>
      <c r="AD1149" s="35"/>
    </row>
    <row r="1150" spans="2:30" ht="15.75" customHeight="1">
      <c r="C1150" s="80"/>
      <c r="AC1150" s="35"/>
      <c r="AD1150" s="35"/>
    </row>
    <row r="1151" spans="2:30" ht="15.75" customHeight="1">
      <c r="C1151" s="80"/>
      <c r="AC1151" s="35"/>
      <c r="AD1151" s="35"/>
    </row>
    <row r="1152" spans="2:30" ht="15.75" customHeight="1">
      <c r="C1152" s="80"/>
      <c r="AC1152" s="35"/>
      <c r="AD1152" s="35"/>
    </row>
    <row r="1153" spans="3:30" ht="15.75" customHeight="1">
      <c r="C1153" s="80"/>
      <c r="AC1153" s="35"/>
      <c r="AD1153" s="35"/>
    </row>
    <row r="1154" spans="3:30" ht="15.75" customHeight="1">
      <c r="C1154" s="80"/>
      <c r="AC1154" s="35"/>
      <c r="AD1154" s="35"/>
    </row>
    <row r="1155" spans="3:30" ht="15.75" customHeight="1">
      <c r="C1155" s="80"/>
      <c r="AC1155" s="35"/>
      <c r="AD1155" s="35"/>
    </row>
    <row r="1156" spans="3:30" ht="15.75" customHeight="1">
      <c r="C1156" s="80"/>
      <c r="AC1156" s="35"/>
      <c r="AD1156" s="35"/>
    </row>
    <row r="1157" spans="3:30" ht="15.75" customHeight="1">
      <c r="C1157" s="80"/>
      <c r="AC1157" s="35"/>
      <c r="AD1157" s="35"/>
    </row>
    <row r="1158" spans="3:30" ht="15.75" customHeight="1">
      <c r="C1158" s="80"/>
      <c r="AC1158" s="35"/>
      <c r="AD1158" s="35"/>
    </row>
    <row r="1159" spans="3:30" ht="15.75" customHeight="1">
      <c r="C1159" s="80"/>
      <c r="AC1159" s="35"/>
      <c r="AD1159" s="35"/>
    </row>
    <row r="1160" spans="3:30" ht="15.75" customHeight="1">
      <c r="C1160" s="80"/>
      <c r="AC1160" s="35"/>
      <c r="AD1160" s="35"/>
    </row>
    <row r="1161" spans="3:30" ht="15.75" customHeight="1">
      <c r="C1161" s="80"/>
      <c r="AC1161" s="35"/>
      <c r="AD1161" s="35"/>
    </row>
    <row r="1162" spans="3:30" ht="15.75" customHeight="1">
      <c r="C1162" s="80"/>
      <c r="AC1162" s="35"/>
      <c r="AD1162" s="35"/>
    </row>
    <row r="1163" spans="3:30" ht="15.75" customHeight="1">
      <c r="C1163" s="80"/>
      <c r="AC1163" s="35"/>
      <c r="AD1163" s="35"/>
    </row>
    <row r="1164" spans="3:30" ht="15.75" customHeight="1">
      <c r="C1164" s="80"/>
      <c r="AC1164" s="35"/>
      <c r="AD1164" s="35"/>
    </row>
    <row r="1165" spans="3:30" ht="15.75" customHeight="1">
      <c r="C1165" s="80"/>
      <c r="AC1165" s="35"/>
      <c r="AD1165" s="35"/>
    </row>
    <row r="1166" spans="3:30" ht="15.75" customHeight="1">
      <c r="C1166" s="80"/>
      <c r="AC1166" s="35"/>
      <c r="AD1166" s="35"/>
    </row>
    <row r="1167" spans="3:30" ht="15.75" customHeight="1">
      <c r="C1167" s="80"/>
      <c r="AC1167" s="35"/>
      <c r="AD1167" s="35"/>
    </row>
    <row r="1168" spans="3:30" ht="15.75" customHeight="1">
      <c r="C1168" s="80"/>
      <c r="AC1168" s="35"/>
      <c r="AD1168" s="35"/>
    </row>
    <row r="1169" spans="3:30" ht="15.75" customHeight="1">
      <c r="C1169" s="80"/>
      <c r="AC1169" s="35"/>
      <c r="AD1169" s="35"/>
    </row>
    <row r="1170" spans="3:30" ht="15.75" customHeight="1">
      <c r="C1170" s="80"/>
      <c r="AC1170" s="35"/>
      <c r="AD1170" s="35"/>
    </row>
    <row r="1171" spans="3:30" ht="15.75" customHeight="1">
      <c r="C1171" s="80"/>
      <c r="AC1171" s="35"/>
      <c r="AD1171" s="35"/>
    </row>
    <row r="1172" spans="3:30" ht="15.75" customHeight="1">
      <c r="C1172" s="80"/>
      <c r="AC1172" s="35"/>
      <c r="AD1172" s="35"/>
    </row>
    <row r="1173" spans="3:30" ht="15.75" customHeight="1">
      <c r="C1173" s="80"/>
      <c r="AC1173" s="35"/>
      <c r="AD1173" s="35"/>
    </row>
    <row r="1174" spans="3:30" ht="15.75" customHeight="1">
      <c r="C1174" s="80"/>
      <c r="AC1174" s="35"/>
      <c r="AD1174" s="35"/>
    </row>
    <row r="1175" spans="3:30" ht="15.75" customHeight="1">
      <c r="C1175" s="80"/>
      <c r="AC1175" s="35"/>
      <c r="AD1175" s="35"/>
    </row>
    <row r="1176" spans="3:30" ht="15.75" customHeight="1">
      <c r="C1176" s="80"/>
      <c r="AC1176" s="35"/>
      <c r="AD1176" s="35"/>
    </row>
    <row r="1177" spans="3:30" ht="15.75" customHeight="1">
      <c r="C1177" s="80"/>
      <c r="AC1177" s="35"/>
      <c r="AD1177" s="35"/>
    </row>
    <row r="1178" spans="3:30" ht="15.75" customHeight="1">
      <c r="C1178" s="80"/>
      <c r="AC1178" s="35"/>
      <c r="AD1178" s="35"/>
    </row>
    <row r="1179" spans="3:30" ht="15.75" customHeight="1">
      <c r="C1179" s="80"/>
      <c r="AC1179" s="35"/>
      <c r="AD1179" s="35"/>
    </row>
    <row r="1180" spans="3:30" ht="15.75" customHeight="1">
      <c r="C1180" s="80"/>
      <c r="AC1180" s="35"/>
      <c r="AD1180" s="35"/>
    </row>
    <row r="1181" spans="3:30" ht="15.75" customHeight="1">
      <c r="C1181" s="80"/>
      <c r="AC1181" s="35"/>
      <c r="AD1181" s="35"/>
    </row>
    <row r="1182" spans="3:30" ht="15.75" customHeight="1">
      <c r="C1182" s="80"/>
      <c r="AC1182" s="35"/>
      <c r="AD1182" s="35"/>
    </row>
    <row r="1183" spans="3:30" ht="15.75" customHeight="1">
      <c r="C1183" s="80"/>
      <c r="AC1183" s="35"/>
      <c r="AD1183" s="35"/>
    </row>
    <row r="1184" spans="3:30" ht="15.75" customHeight="1">
      <c r="C1184" s="80"/>
      <c r="AC1184" s="35"/>
      <c r="AD1184" s="35"/>
    </row>
    <row r="1185" spans="3:30" ht="15.75" customHeight="1">
      <c r="C1185" s="80"/>
      <c r="AC1185" s="35"/>
      <c r="AD1185" s="35"/>
    </row>
    <row r="1186" spans="3:30" ht="15.75" customHeight="1">
      <c r="C1186" s="80"/>
      <c r="AC1186" s="35"/>
      <c r="AD1186" s="35"/>
    </row>
    <row r="1187" spans="3:30" ht="15.75" customHeight="1">
      <c r="C1187" s="80"/>
      <c r="AC1187" s="35"/>
      <c r="AD1187" s="35"/>
    </row>
    <row r="1188" spans="3:30" ht="15.75" customHeight="1">
      <c r="C1188" s="80"/>
      <c r="AC1188" s="35"/>
      <c r="AD1188" s="35"/>
    </row>
    <row r="1189" spans="3:30" ht="15.75" customHeight="1">
      <c r="C1189" s="80"/>
      <c r="AC1189" s="35"/>
      <c r="AD1189" s="35"/>
    </row>
    <row r="1190" spans="3:30" ht="15.75" customHeight="1">
      <c r="C1190" s="80"/>
      <c r="AC1190" s="35"/>
      <c r="AD1190" s="35"/>
    </row>
    <row r="1191" spans="3:30" ht="15.75" customHeight="1">
      <c r="C1191" s="80"/>
      <c r="AC1191" s="35"/>
      <c r="AD1191" s="35"/>
    </row>
    <row r="1192" spans="3:30" ht="15.75" customHeight="1">
      <c r="C1192" s="80"/>
      <c r="AC1192" s="35"/>
      <c r="AD1192" s="35"/>
    </row>
    <row r="1193" spans="3:30" ht="15.75" customHeight="1">
      <c r="C1193" s="80"/>
      <c r="AC1193" s="35"/>
      <c r="AD1193" s="35"/>
    </row>
    <row r="1194" spans="3:30" ht="15.75" customHeight="1">
      <c r="C1194" s="80"/>
      <c r="AC1194" s="35"/>
      <c r="AD1194" s="35"/>
    </row>
    <row r="1195" spans="3:30" ht="15.75" customHeight="1">
      <c r="C1195" s="80"/>
      <c r="AC1195" s="35"/>
      <c r="AD1195" s="35"/>
    </row>
    <row r="1196" spans="3:30" ht="15.75" customHeight="1">
      <c r="C1196" s="80"/>
      <c r="AC1196" s="35"/>
      <c r="AD1196" s="35"/>
    </row>
    <row r="1197" spans="3:30" ht="15.75" customHeight="1">
      <c r="C1197" s="80"/>
      <c r="AC1197" s="35"/>
      <c r="AD1197" s="35"/>
    </row>
    <row r="1198" spans="3:30" ht="15.75" customHeight="1">
      <c r="C1198" s="80"/>
      <c r="AC1198" s="35"/>
      <c r="AD1198" s="35"/>
    </row>
    <row r="1199" spans="3:30" ht="15.75" customHeight="1">
      <c r="C1199" s="80"/>
      <c r="AC1199" s="35"/>
      <c r="AD1199" s="35"/>
    </row>
    <row r="1200" spans="3:30" ht="15.75" customHeight="1">
      <c r="C1200" s="80"/>
      <c r="AC1200" s="35"/>
      <c r="AD1200" s="35"/>
    </row>
    <row r="1201" spans="3:30" ht="15.75" customHeight="1">
      <c r="C1201" s="80"/>
      <c r="AC1201" s="35"/>
      <c r="AD1201" s="35"/>
    </row>
    <row r="1202" spans="3:30" ht="15.75" customHeight="1">
      <c r="C1202" s="80"/>
      <c r="AC1202" s="35"/>
      <c r="AD1202" s="35"/>
    </row>
    <row r="1203" spans="3:30" ht="15.75" customHeight="1">
      <c r="C1203" s="80"/>
      <c r="AC1203" s="35"/>
      <c r="AD1203" s="35"/>
    </row>
    <row r="1204" spans="3:30" ht="15.75" customHeight="1">
      <c r="C1204" s="80"/>
      <c r="AC1204" s="35"/>
      <c r="AD1204" s="35"/>
    </row>
    <row r="1205" spans="3:30" ht="15.75" customHeight="1">
      <c r="C1205" s="80"/>
      <c r="AC1205" s="35"/>
      <c r="AD1205" s="35"/>
    </row>
    <row r="1206" spans="3:30" ht="15.75" customHeight="1">
      <c r="C1206" s="80"/>
      <c r="AC1206" s="35"/>
      <c r="AD1206" s="35"/>
    </row>
    <row r="1207" spans="3:30" ht="15.75" customHeight="1">
      <c r="C1207" s="80"/>
      <c r="AC1207" s="35"/>
      <c r="AD1207" s="35"/>
    </row>
    <row r="1208" spans="3:30" ht="15.75" customHeight="1">
      <c r="C1208" s="80"/>
      <c r="AC1208" s="35"/>
      <c r="AD1208" s="35"/>
    </row>
    <row r="1209" spans="3:30" ht="15.75" customHeight="1">
      <c r="C1209" s="80"/>
      <c r="AC1209" s="35"/>
      <c r="AD1209" s="35"/>
    </row>
    <row r="1210" spans="3:30" ht="15.75" customHeight="1">
      <c r="C1210" s="80"/>
      <c r="AC1210" s="35"/>
      <c r="AD1210" s="35"/>
    </row>
    <row r="1211" spans="3:30" ht="15.75" customHeight="1">
      <c r="C1211" s="80"/>
      <c r="AC1211" s="35"/>
      <c r="AD1211" s="35"/>
    </row>
    <row r="1212" spans="3:30" ht="15.75" customHeight="1">
      <c r="C1212" s="80"/>
      <c r="AC1212" s="35"/>
      <c r="AD1212" s="35"/>
    </row>
    <row r="1213" spans="3:30" ht="15.75" customHeight="1">
      <c r="C1213" s="80"/>
      <c r="AC1213" s="35"/>
      <c r="AD1213" s="35"/>
    </row>
    <row r="1214" spans="3:30" ht="15.75" customHeight="1">
      <c r="C1214" s="80"/>
      <c r="AC1214" s="35"/>
      <c r="AD1214" s="35"/>
    </row>
    <row r="1215" spans="3:30" ht="15.75" customHeight="1">
      <c r="C1215" s="80"/>
      <c r="AC1215" s="35"/>
      <c r="AD1215" s="35"/>
    </row>
    <row r="1216" spans="3:30" ht="15.75" customHeight="1">
      <c r="C1216" s="80"/>
      <c r="AC1216" s="35"/>
      <c r="AD1216" s="35"/>
    </row>
    <row r="1217" spans="3:30" ht="15.75" customHeight="1">
      <c r="C1217" s="80"/>
      <c r="AC1217" s="35"/>
      <c r="AD1217" s="35"/>
    </row>
    <row r="1218" spans="3:30" ht="15.75" customHeight="1">
      <c r="C1218" s="80"/>
      <c r="AC1218" s="35"/>
      <c r="AD1218" s="35"/>
    </row>
    <row r="1219" spans="3:30" ht="15.75" customHeight="1">
      <c r="C1219" s="80"/>
      <c r="AC1219" s="35"/>
      <c r="AD1219" s="35"/>
    </row>
    <row r="1220" spans="3:30" ht="15.75" customHeight="1">
      <c r="C1220" s="80"/>
      <c r="AC1220" s="35"/>
      <c r="AD1220" s="35"/>
    </row>
    <row r="1221" spans="3:30" ht="15.75" customHeight="1">
      <c r="C1221" s="80"/>
      <c r="AC1221" s="35"/>
      <c r="AD1221" s="35"/>
    </row>
    <row r="1222" spans="3:30" ht="15.75" customHeight="1">
      <c r="C1222" s="80"/>
      <c r="AC1222" s="35"/>
      <c r="AD1222" s="35"/>
    </row>
    <row r="1223" spans="3:30" ht="15.75" customHeight="1">
      <c r="C1223" s="80"/>
      <c r="AC1223" s="35"/>
      <c r="AD1223" s="35"/>
    </row>
    <row r="1224" spans="3:30" ht="15.75" customHeight="1">
      <c r="C1224" s="80"/>
      <c r="AC1224" s="35"/>
      <c r="AD1224" s="35"/>
    </row>
    <row r="1225" spans="3:30" ht="15.75" customHeight="1">
      <c r="C1225" s="80"/>
      <c r="AC1225" s="35"/>
      <c r="AD1225" s="35"/>
    </row>
    <row r="1226" spans="3:30" ht="15.75" customHeight="1">
      <c r="C1226" s="80"/>
      <c r="AC1226" s="35"/>
      <c r="AD1226" s="35"/>
    </row>
    <row r="1227" spans="3:30" ht="15.75" customHeight="1">
      <c r="C1227" s="80"/>
      <c r="AC1227" s="35"/>
      <c r="AD1227" s="35"/>
    </row>
    <row r="1228" spans="3:30" ht="15.75" customHeight="1">
      <c r="C1228" s="80"/>
      <c r="AC1228" s="35"/>
      <c r="AD1228" s="35"/>
    </row>
    <row r="1229" spans="3:30" ht="15.75" customHeight="1">
      <c r="C1229" s="80"/>
      <c r="AC1229" s="35"/>
      <c r="AD1229" s="35"/>
    </row>
    <row r="1230" spans="3:30" ht="15.75" customHeight="1">
      <c r="C1230" s="80"/>
      <c r="AC1230" s="35"/>
      <c r="AD1230" s="35"/>
    </row>
    <row r="1231" spans="3:30" ht="15.75" customHeight="1">
      <c r="C1231" s="80"/>
      <c r="AC1231" s="35"/>
      <c r="AD1231" s="35"/>
    </row>
    <row r="1232" spans="3:30" ht="15.75" customHeight="1">
      <c r="C1232" s="80"/>
      <c r="AC1232" s="35"/>
      <c r="AD1232" s="35"/>
    </row>
    <row r="1233" spans="3:30" ht="15.75" customHeight="1">
      <c r="C1233" s="80"/>
      <c r="AC1233" s="35"/>
      <c r="AD1233" s="35"/>
    </row>
    <row r="1234" spans="3:30" ht="15.75" customHeight="1">
      <c r="C1234" s="80"/>
      <c r="AC1234" s="35"/>
      <c r="AD1234" s="35"/>
    </row>
    <row r="1235" spans="3:30" ht="15.75" customHeight="1">
      <c r="C1235" s="80"/>
      <c r="AC1235" s="35"/>
      <c r="AD1235" s="35"/>
    </row>
    <row r="1236" spans="3:30" ht="15.75" customHeight="1">
      <c r="C1236" s="80"/>
      <c r="AC1236" s="35"/>
      <c r="AD1236" s="35"/>
    </row>
    <row r="1237" spans="3:30" ht="15.75" customHeight="1">
      <c r="C1237" s="80"/>
      <c r="AC1237" s="35"/>
      <c r="AD1237" s="35"/>
    </row>
    <row r="1238" spans="3:30" ht="15.75" customHeight="1">
      <c r="C1238" s="80"/>
      <c r="AC1238" s="35"/>
      <c r="AD1238" s="35"/>
    </row>
    <row r="1239" spans="3:30" ht="15.75" customHeight="1">
      <c r="C1239" s="80"/>
      <c r="AC1239" s="35"/>
      <c r="AD1239" s="35"/>
    </row>
    <row r="1240" spans="3:30" ht="15.75" customHeight="1">
      <c r="C1240" s="80"/>
      <c r="AC1240" s="35"/>
      <c r="AD1240" s="35"/>
    </row>
    <row r="1241" spans="3:30" ht="15.75" customHeight="1">
      <c r="C1241" s="80"/>
      <c r="AC1241" s="35"/>
      <c r="AD1241" s="35"/>
    </row>
    <row r="1242" spans="3:30" ht="15.75" customHeight="1">
      <c r="C1242" s="80"/>
      <c r="AC1242" s="35"/>
      <c r="AD1242" s="35"/>
    </row>
    <row r="1243" spans="3:30" ht="15.75" customHeight="1">
      <c r="C1243" s="80"/>
      <c r="AC1243" s="35"/>
      <c r="AD1243" s="35"/>
    </row>
    <row r="1244" spans="3:30" ht="15.75" customHeight="1">
      <c r="C1244" s="80"/>
      <c r="AC1244" s="35"/>
      <c r="AD1244" s="35"/>
    </row>
    <row r="1245" spans="3:30" ht="15.75" customHeight="1">
      <c r="C1245" s="80"/>
      <c r="AC1245" s="35"/>
      <c r="AD1245" s="35"/>
    </row>
    <row r="1246" spans="3:30" ht="15.75" customHeight="1">
      <c r="C1246" s="80"/>
      <c r="AC1246" s="35"/>
      <c r="AD1246" s="35"/>
    </row>
    <row r="1247" spans="3:30" ht="15.75" customHeight="1">
      <c r="C1247" s="80"/>
      <c r="AC1247" s="35"/>
      <c r="AD1247" s="35"/>
    </row>
    <row r="1248" spans="3:30" ht="15.75" customHeight="1">
      <c r="C1248" s="80"/>
      <c r="AC1248" s="35"/>
      <c r="AD1248" s="35"/>
    </row>
    <row r="1249" spans="3:30" ht="15.75" customHeight="1">
      <c r="C1249" s="80"/>
      <c r="AC1249" s="35"/>
      <c r="AD1249" s="35"/>
    </row>
    <row r="1250" spans="3:30" ht="15.75" customHeight="1">
      <c r="C1250" s="80"/>
      <c r="AC1250" s="35"/>
      <c r="AD1250" s="35"/>
    </row>
    <row r="1251" spans="3:30" ht="15.75" customHeight="1">
      <c r="C1251" s="80"/>
      <c r="AC1251" s="35"/>
      <c r="AD1251" s="35"/>
    </row>
    <row r="1252" spans="3:30" ht="15.75" customHeight="1">
      <c r="C1252" s="80"/>
      <c r="AC1252" s="35"/>
      <c r="AD1252" s="35"/>
    </row>
    <row r="1253" spans="3:30" ht="15.75" customHeight="1">
      <c r="C1253" s="80"/>
      <c r="AC1253" s="35"/>
      <c r="AD1253" s="35"/>
    </row>
    <row r="1254" spans="3:30" ht="15.75" customHeight="1">
      <c r="C1254" s="80"/>
      <c r="AC1254" s="35"/>
      <c r="AD1254" s="35"/>
    </row>
    <row r="1255" spans="3:30" ht="15.75" customHeight="1">
      <c r="C1255" s="80"/>
      <c r="AC1255" s="35"/>
      <c r="AD1255" s="35"/>
    </row>
    <row r="1256" spans="3:30" ht="15.75" customHeight="1">
      <c r="C1256" s="80"/>
      <c r="AC1256" s="35"/>
      <c r="AD1256" s="35"/>
    </row>
    <row r="1257" spans="3:30" ht="15.75" customHeight="1">
      <c r="C1257" s="80"/>
      <c r="AC1257" s="35"/>
      <c r="AD1257" s="35"/>
    </row>
    <row r="1258" spans="3:30" ht="15.75" customHeight="1">
      <c r="C1258" s="80"/>
      <c r="AC1258" s="35"/>
      <c r="AD1258" s="35"/>
    </row>
    <row r="1259" spans="3:30" ht="15.75" customHeight="1">
      <c r="C1259" s="80"/>
      <c r="AC1259" s="35"/>
      <c r="AD1259" s="35"/>
    </row>
    <row r="1260" spans="3:30" ht="15.75" customHeight="1">
      <c r="C1260" s="80"/>
      <c r="AC1260" s="35"/>
      <c r="AD1260" s="35"/>
    </row>
    <row r="1261" spans="3:30" ht="15.75" customHeight="1">
      <c r="C1261" s="80"/>
      <c r="AC1261" s="35"/>
      <c r="AD1261" s="35"/>
    </row>
    <row r="1262" spans="3:30" ht="15.75" customHeight="1">
      <c r="C1262" s="80"/>
      <c r="AC1262" s="35"/>
      <c r="AD1262" s="35"/>
    </row>
    <row r="1263" spans="3:30" ht="15.75" customHeight="1">
      <c r="C1263" s="80"/>
      <c r="AC1263" s="35"/>
      <c r="AD1263" s="35"/>
    </row>
    <row r="1264" spans="3:30" ht="15.75" customHeight="1">
      <c r="C1264" s="80"/>
      <c r="AC1264" s="35"/>
      <c r="AD1264" s="35"/>
    </row>
    <row r="1265" spans="3:30" ht="15.75" customHeight="1">
      <c r="C1265" s="80"/>
      <c r="AC1265" s="35"/>
      <c r="AD1265" s="35"/>
    </row>
    <row r="1266" spans="3:30" ht="15.75" customHeight="1">
      <c r="C1266" s="80"/>
      <c r="AC1266" s="35"/>
      <c r="AD1266" s="35"/>
    </row>
    <row r="1267" spans="3:30" ht="15.75" customHeight="1">
      <c r="C1267" s="80"/>
      <c r="AC1267" s="35"/>
      <c r="AD1267" s="35"/>
    </row>
    <row r="1268" spans="3:30" ht="15.75" customHeight="1">
      <c r="C1268" s="80"/>
      <c r="AC1268" s="35"/>
      <c r="AD1268" s="35"/>
    </row>
    <row r="1269" spans="3:30" ht="15.75" customHeight="1">
      <c r="C1269" s="80"/>
      <c r="AC1269" s="35"/>
      <c r="AD1269" s="35"/>
    </row>
    <row r="1270" spans="3:30" ht="15.75" customHeight="1">
      <c r="C1270" s="80"/>
      <c r="AC1270" s="35"/>
      <c r="AD1270" s="35"/>
    </row>
    <row r="1271" spans="3:30" ht="15.75" customHeight="1">
      <c r="C1271" s="80"/>
      <c r="AC1271" s="35"/>
      <c r="AD1271" s="35"/>
    </row>
    <row r="1272" spans="3:30" ht="15.75" customHeight="1">
      <c r="C1272" s="80"/>
      <c r="AC1272" s="35"/>
      <c r="AD1272" s="35"/>
    </row>
    <row r="1273" spans="3:30" ht="15.75" customHeight="1">
      <c r="C1273" s="80"/>
      <c r="AC1273" s="35"/>
      <c r="AD1273" s="35"/>
    </row>
    <row r="1274" spans="3:30" ht="15.75" customHeight="1">
      <c r="C1274" s="80"/>
      <c r="AC1274" s="35"/>
      <c r="AD1274" s="35"/>
    </row>
    <row r="1275" spans="3:30" ht="15.75" customHeight="1">
      <c r="C1275" s="80"/>
      <c r="AC1275" s="35"/>
      <c r="AD1275" s="35"/>
    </row>
    <row r="1276" spans="3:30" ht="15.75" customHeight="1">
      <c r="C1276" s="80"/>
      <c r="AC1276" s="35"/>
      <c r="AD1276" s="35"/>
    </row>
    <row r="1277" spans="3:30" ht="15.75" customHeight="1">
      <c r="C1277" s="80"/>
      <c r="AC1277" s="35"/>
      <c r="AD1277" s="35"/>
    </row>
    <row r="1278" spans="3:30" ht="15.75" customHeight="1">
      <c r="C1278" s="80"/>
      <c r="AC1278" s="35"/>
      <c r="AD1278" s="35"/>
    </row>
    <row r="1279" spans="3:30" ht="15.75" customHeight="1">
      <c r="C1279" s="80"/>
      <c r="AC1279" s="35"/>
      <c r="AD1279" s="35"/>
    </row>
    <row r="1280" spans="3:30" ht="15.75" customHeight="1">
      <c r="C1280" s="80"/>
      <c r="AC1280" s="35"/>
      <c r="AD1280" s="35"/>
    </row>
    <row r="1281" spans="3:30" ht="15.75" customHeight="1">
      <c r="C1281" s="80"/>
      <c r="AC1281" s="35"/>
      <c r="AD1281" s="35"/>
    </row>
    <row r="1282" spans="3:30" ht="15.75" customHeight="1">
      <c r="C1282" s="80"/>
      <c r="AC1282" s="35"/>
      <c r="AD1282" s="35"/>
    </row>
    <row r="1283" spans="3:30" ht="15.75" customHeight="1">
      <c r="C1283" s="80"/>
      <c r="AC1283" s="35"/>
      <c r="AD1283" s="35"/>
    </row>
    <row r="1284" spans="3:30" ht="15.75" customHeight="1">
      <c r="C1284" s="80"/>
      <c r="AC1284" s="35"/>
      <c r="AD1284" s="35"/>
    </row>
    <row r="1285" spans="3:30" ht="15.75" customHeight="1">
      <c r="C1285" s="80"/>
      <c r="AC1285" s="35"/>
      <c r="AD1285" s="35"/>
    </row>
    <row r="1286" spans="3:30" ht="15.75" customHeight="1">
      <c r="C1286" s="80"/>
      <c r="AC1286" s="35"/>
      <c r="AD1286" s="35"/>
    </row>
    <row r="1287" spans="3:30" ht="15.75" customHeight="1">
      <c r="C1287" s="80"/>
      <c r="AC1287" s="35"/>
      <c r="AD1287" s="35"/>
    </row>
    <row r="1288" spans="3:30" ht="15.75" customHeight="1">
      <c r="C1288" s="80"/>
      <c r="AC1288" s="35"/>
      <c r="AD1288" s="35"/>
    </row>
    <row r="1289" spans="3:30" ht="15.75" customHeight="1">
      <c r="C1289" s="80"/>
      <c r="AC1289" s="35"/>
      <c r="AD1289" s="35"/>
    </row>
    <row r="1290" spans="3:30" ht="15.75" customHeight="1">
      <c r="C1290" s="80"/>
      <c r="AC1290" s="35"/>
      <c r="AD1290" s="35"/>
    </row>
    <row r="1291" spans="3:30" ht="15.75" customHeight="1">
      <c r="C1291" s="80"/>
      <c r="AC1291" s="35"/>
      <c r="AD1291" s="35"/>
    </row>
    <row r="1292" spans="3:30" ht="15.75" customHeight="1">
      <c r="C1292" s="80"/>
      <c r="AC1292" s="35"/>
      <c r="AD1292" s="35"/>
    </row>
    <row r="1293" spans="3:30" ht="15.75" customHeight="1">
      <c r="C1293" s="80"/>
      <c r="AC1293" s="35"/>
      <c r="AD1293" s="35"/>
    </row>
    <row r="1294" spans="3:30" ht="15.75" customHeight="1">
      <c r="C1294" s="80"/>
      <c r="AC1294" s="35"/>
      <c r="AD1294" s="35"/>
    </row>
    <row r="1295" spans="3:30" ht="15.75" customHeight="1">
      <c r="C1295" s="80"/>
      <c r="AC1295" s="35"/>
      <c r="AD1295" s="35"/>
    </row>
    <row r="1296" spans="3:30" ht="15.75" customHeight="1">
      <c r="C1296" s="80"/>
      <c r="AC1296" s="35"/>
      <c r="AD1296" s="35"/>
    </row>
    <row r="1297" spans="3:30" ht="15.75" customHeight="1">
      <c r="C1297" s="80"/>
      <c r="AC1297" s="35"/>
      <c r="AD1297" s="35"/>
    </row>
    <row r="1298" spans="3:30" ht="15.75" customHeight="1">
      <c r="C1298" s="80"/>
      <c r="AC1298" s="35"/>
      <c r="AD1298" s="35"/>
    </row>
    <row r="1299" spans="3:30" ht="15.75" customHeight="1">
      <c r="C1299" s="80"/>
      <c r="AC1299" s="35"/>
      <c r="AD1299" s="35"/>
    </row>
    <row r="1300" spans="3:30" ht="15.75" customHeight="1">
      <c r="C1300" s="80"/>
      <c r="AC1300" s="35"/>
      <c r="AD1300" s="35"/>
    </row>
    <row r="1301" spans="3:30" ht="15.75" customHeight="1">
      <c r="C1301" s="80"/>
      <c r="AC1301" s="35"/>
      <c r="AD1301" s="35"/>
    </row>
    <row r="1302" spans="3:30" ht="15.75" customHeight="1">
      <c r="C1302" s="80"/>
      <c r="AC1302" s="35"/>
      <c r="AD1302" s="35"/>
    </row>
    <row r="1303" spans="3:30" ht="15.75" customHeight="1">
      <c r="C1303" s="80"/>
      <c r="AC1303" s="35"/>
      <c r="AD1303" s="35"/>
    </row>
    <row r="1304" spans="3:30" ht="15.75" customHeight="1">
      <c r="C1304" s="80"/>
      <c r="AC1304" s="35"/>
      <c r="AD1304" s="35"/>
    </row>
    <row r="1305" spans="3:30" ht="15.75" customHeight="1">
      <c r="C1305" s="80"/>
      <c r="AC1305" s="35"/>
      <c r="AD1305" s="35"/>
    </row>
    <row r="1306" spans="3:30" ht="15.75" customHeight="1">
      <c r="C1306" s="80"/>
      <c r="AC1306" s="35"/>
      <c r="AD1306" s="35"/>
    </row>
    <row r="1307" spans="3:30" ht="15.75" customHeight="1">
      <c r="C1307" s="80"/>
      <c r="AC1307" s="35"/>
      <c r="AD1307" s="35"/>
    </row>
    <row r="1308" spans="3:30" ht="15.75" customHeight="1">
      <c r="C1308" s="80"/>
      <c r="AC1308" s="35"/>
      <c r="AD1308" s="35"/>
    </row>
    <row r="1309" spans="3:30" ht="15.75" customHeight="1">
      <c r="C1309" s="80"/>
      <c r="AC1309" s="35"/>
      <c r="AD1309" s="35"/>
    </row>
    <row r="1310" spans="3:30" ht="15.75" customHeight="1">
      <c r="C1310" s="80"/>
      <c r="AC1310" s="35"/>
      <c r="AD1310" s="35"/>
    </row>
    <row r="1311" spans="3:30" ht="15.75" customHeight="1">
      <c r="C1311" s="80"/>
      <c r="AC1311" s="35"/>
      <c r="AD1311" s="35"/>
    </row>
    <row r="1312" spans="3:30" ht="15.75" customHeight="1">
      <c r="C1312" s="80"/>
      <c r="AC1312" s="35"/>
      <c r="AD1312" s="35"/>
    </row>
    <row r="1313" spans="3:30" ht="15.75" customHeight="1">
      <c r="C1313" s="80"/>
      <c r="AC1313" s="35"/>
      <c r="AD1313" s="35"/>
    </row>
    <row r="1314" spans="3:30" ht="15.75" customHeight="1">
      <c r="C1314" s="80"/>
      <c r="AC1314" s="35"/>
      <c r="AD1314" s="35"/>
    </row>
    <row r="1315" spans="3:30" ht="15.75" customHeight="1">
      <c r="C1315" s="80"/>
      <c r="AC1315" s="35"/>
      <c r="AD1315" s="35"/>
    </row>
    <row r="1316" spans="3:30" ht="15.75" customHeight="1">
      <c r="C1316" s="80"/>
      <c r="AC1316" s="35"/>
      <c r="AD1316" s="35"/>
    </row>
    <row r="1317" spans="3:30" ht="15.75" customHeight="1">
      <c r="C1317" s="80"/>
      <c r="AC1317" s="35"/>
      <c r="AD1317" s="35"/>
    </row>
    <row r="1318" spans="3:30" ht="15.75" customHeight="1">
      <c r="C1318" s="80"/>
      <c r="AC1318" s="35"/>
      <c r="AD1318" s="35"/>
    </row>
    <row r="1319" spans="3:30" ht="15.75" customHeight="1">
      <c r="C1319" s="80"/>
      <c r="AC1319" s="35"/>
      <c r="AD1319" s="35"/>
    </row>
    <row r="1320" spans="3:30" ht="15.75" customHeight="1">
      <c r="C1320" s="80"/>
      <c r="AC1320" s="35"/>
      <c r="AD1320" s="35"/>
    </row>
    <row r="1321" spans="3:30" ht="15.75" customHeight="1">
      <c r="C1321" s="80"/>
      <c r="AC1321" s="35"/>
      <c r="AD1321" s="35"/>
    </row>
    <row r="1322" spans="3:30" ht="15.75" customHeight="1">
      <c r="C1322" s="80"/>
      <c r="AC1322" s="35"/>
      <c r="AD1322" s="35"/>
    </row>
    <row r="1323" spans="3:30" ht="15.75" customHeight="1">
      <c r="C1323" s="80"/>
      <c r="AC1323" s="35"/>
      <c r="AD1323" s="35"/>
    </row>
    <row r="1324" spans="3:30" ht="15.75" customHeight="1">
      <c r="C1324" s="80"/>
      <c r="AC1324" s="35"/>
      <c r="AD1324" s="35"/>
    </row>
    <row r="1325" spans="3:30" ht="15.75" customHeight="1">
      <c r="C1325" s="80"/>
      <c r="AC1325" s="35"/>
      <c r="AD1325" s="35"/>
    </row>
    <row r="1326" spans="3:30" ht="15.75" customHeight="1">
      <c r="C1326" s="80"/>
      <c r="AC1326" s="35"/>
      <c r="AD1326" s="35"/>
    </row>
    <row r="1327" spans="3:30" ht="15.75" customHeight="1">
      <c r="C1327" s="80"/>
      <c r="AC1327" s="35"/>
      <c r="AD1327" s="35"/>
    </row>
    <row r="1328" spans="3:30" ht="15.75" customHeight="1">
      <c r="C1328" s="80"/>
      <c r="AC1328" s="35"/>
      <c r="AD1328" s="35"/>
    </row>
    <row r="1329" spans="3:30" ht="15.75" customHeight="1">
      <c r="C1329" s="80"/>
      <c r="AC1329" s="35"/>
      <c r="AD1329" s="35"/>
    </row>
    <row r="1330" spans="3:30" ht="15.75" customHeight="1">
      <c r="C1330" s="80"/>
      <c r="AC1330" s="35"/>
      <c r="AD1330" s="35"/>
    </row>
    <row r="1331" spans="3:30" ht="15.75" customHeight="1">
      <c r="C1331" s="80"/>
      <c r="AC1331" s="35"/>
      <c r="AD1331" s="35"/>
    </row>
    <row r="1332" spans="3:30" ht="15.75" customHeight="1">
      <c r="C1332" s="80"/>
      <c r="AC1332" s="35"/>
      <c r="AD1332" s="35"/>
    </row>
    <row r="1333" spans="3:30" ht="15.75" customHeight="1">
      <c r="C1333" s="80"/>
      <c r="AC1333" s="35"/>
      <c r="AD1333" s="35"/>
    </row>
    <row r="1334" spans="3:30" ht="15.75" customHeight="1">
      <c r="C1334" s="80"/>
      <c r="AC1334" s="35"/>
      <c r="AD1334" s="35"/>
    </row>
    <row r="1335" spans="3:30" ht="15.75" customHeight="1">
      <c r="C1335" s="80"/>
      <c r="AC1335" s="35"/>
      <c r="AD1335" s="35"/>
    </row>
    <row r="1336" spans="3:30" ht="15.75" customHeight="1">
      <c r="C1336" s="80"/>
      <c r="AC1336" s="35"/>
      <c r="AD1336" s="35"/>
    </row>
    <row r="1337" spans="3:30" ht="15.75" customHeight="1">
      <c r="C1337" s="80"/>
      <c r="AC1337" s="35"/>
      <c r="AD1337" s="35"/>
    </row>
    <row r="1338" spans="3:30" ht="15.75" customHeight="1">
      <c r="C1338" s="80"/>
      <c r="AC1338" s="35"/>
      <c r="AD1338" s="35"/>
    </row>
    <row r="1339" spans="3:30" ht="15.75" customHeight="1">
      <c r="C1339" s="80"/>
      <c r="AC1339" s="35"/>
      <c r="AD1339" s="35"/>
    </row>
    <row r="1340" spans="3:30" ht="15.75" customHeight="1">
      <c r="C1340" s="80"/>
      <c r="AC1340" s="35"/>
      <c r="AD1340" s="35"/>
    </row>
    <row r="1341" spans="3:30" ht="15.75" customHeight="1">
      <c r="C1341" s="80"/>
      <c r="AC1341" s="35"/>
      <c r="AD1341" s="35"/>
    </row>
    <row r="1342" spans="3:30" ht="15.75" customHeight="1">
      <c r="C1342" s="80"/>
      <c r="AC1342" s="35"/>
      <c r="AD1342" s="35"/>
    </row>
    <row r="1343" spans="3:30" ht="15.75" customHeight="1">
      <c r="C1343" s="80"/>
      <c r="AC1343" s="35"/>
      <c r="AD1343" s="35"/>
    </row>
    <row r="1344" spans="3:30" ht="15.75" customHeight="1">
      <c r="C1344" s="80"/>
      <c r="AC1344" s="35"/>
      <c r="AD1344" s="35"/>
    </row>
    <row r="1345" spans="3:30" ht="15.75" customHeight="1">
      <c r="C1345" s="80"/>
      <c r="AC1345" s="35"/>
      <c r="AD1345" s="35"/>
    </row>
    <row r="1346" spans="3:30" ht="15.75" customHeight="1">
      <c r="C1346" s="80"/>
      <c r="AC1346" s="35"/>
      <c r="AD1346" s="35"/>
    </row>
    <row r="1347" spans="3:30" ht="15.75" customHeight="1">
      <c r="C1347" s="80"/>
      <c r="AC1347" s="35"/>
      <c r="AD1347" s="35"/>
    </row>
    <row r="1348" spans="3:30" ht="15.75" customHeight="1">
      <c r="C1348" s="80"/>
      <c r="AC1348" s="35"/>
      <c r="AD1348" s="35"/>
    </row>
    <row r="1349" spans="3:30" ht="15.75" customHeight="1">
      <c r="C1349" s="80"/>
      <c r="AC1349" s="35"/>
      <c r="AD1349" s="35"/>
    </row>
    <row r="1350" spans="3:30" ht="15.75" customHeight="1">
      <c r="C1350" s="80"/>
      <c r="AC1350" s="35"/>
      <c r="AD1350" s="35"/>
    </row>
    <row r="1351" spans="3:30" ht="15.75" customHeight="1">
      <c r="C1351" s="80"/>
      <c r="AC1351" s="35"/>
      <c r="AD1351" s="35"/>
    </row>
    <row r="1352" spans="3:30" ht="15.75" customHeight="1">
      <c r="C1352" s="80"/>
      <c r="AC1352" s="35"/>
      <c r="AD1352" s="35"/>
    </row>
    <row r="1353" spans="3:30" ht="15.75" customHeight="1">
      <c r="C1353" s="80"/>
      <c r="AC1353" s="35"/>
      <c r="AD1353" s="35"/>
    </row>
    <row r="1354" spans="3:30" ht="15.75" customHeight="1">
      <c r="C1354" s="80"/>
      <c r="AC1354" s="35"/>
      <c r="AD1354" s="35"/>
    </row>
    <row r="1355" spans="3:30" ht="15.75" customHeight="1">
      <c r="C1355" s="80"/>
      <c r="AC1355" s="35"/>
      <c r="AD1355" s="35"/>
    </row>
    <row r="1356" spans="3:30" ht="15.75" customHeight="1">
      <c r="C1356" s="80"/>
      <c r="AC1356" s="35"/>
      <c r="AD1356" s="35"/>
    </row>
    <row r="1357" spans="3:30" ht="15.75" customHeight="1">
      <c r="C1357" s="80"/>
      <c r="AC1357" s="35"/>
      <c r="AD1357" s="35"/>
    </row>
    <row r="1358" spans="3:30" ht="15.75" customHeight="1">
      <c r="C1358" s="80"/>
      <c r="AC1358" s="35"/>
      <c r="AD1358" s="35"/>
    </row>
    <row r="1359" spans="3:30" ht="15.75" customHeight="1">
      <c r="C1359" s="80"/>
      <c r="AC1359" s="35"/>
      <c r="AD1359" s="35"/>
    </row>
    <row r="1360" spans="3:30" ht="15.75" customHeight="1">
      <c r="C1360" s="80"/>
      <c r="AC1360" s="35"/>
      <c r="AD1360" s="35"/>
    </row>
    <row r="1361" spans="3:30" ht="15.75" customHeight="1">
      <c r="C1361" s="80"/>
      <c r="AC1361" s="35"/>
      <c r="AD1361" s="35"/>
    </row>
    <row r="1362" spans="3:30" ht="15.75" customHeight="1">
      <c r="C1362" s="80"/>
      <c r="AC1362" s="35"/>
      <c r="AD1362" s="35"/>
    </row>
    <row r="1363" spans="3:30" ht="15.75" customHeight="1">
      <c r="C1363" s="80"/>
      <c r="AC1363" s="35"/>
      <c r="AD1363" s="35"/>
    </row>
    <row r="1364" spans="3:30" ht="15.75" customHeight="1">
      <c r="C1364" s="80"/>
      <c r="AC1364" s="35"/>
      <c r="AD1364" s="35"/>
    </row>
    <row r="1365" spans="3:30" ht="15.75" customHeight="1">
      <c r="C1365" s="80"/>
      <c r="AC1365" s="35"/>
      <c r="AD1365" s="35"/>
    </row>
    <row r="1366" spans="3:30" ht="15.75" customHeight="1">
      <c r="C1366" s="80"/>
      <c r="AC1366" s="35"/>
      <c r="AD1366" s="35"/>
    </row>
    <row r="1367" spans="3:30" ht="15.75" customHeight="1">
      <c r="C1367" s="80"/>
      <c r="AC1367" s="35"/>
      <c r="AD1367" s="35"/>
    </row>
    <row r="1368" spans="3:30" ht="15.75" customHeight="1">
      <c r="C1368" s="80"/>
      <c r="AC1368" s="35"/>
      <c r="AD1368" s="35"/>
    </row>
    <row r="1369" spans="3:30" ht="15.75" customHeight="1">
      <c r="C1369" s="80"/>
      <c r="AC1369" s="35"/>
      <c r="AD1369" s="35"/>
    </row>
    <row r="1370" spans="3:30" ht="15.75" customHeight="1">
      <c r="C1370" s="80"/>
      <c r="AC1370" s="35"/>
      <c r="AD1370" s="35"/>
    </row>
    <row r="1371" spans="3:30" ht="15.75" customHeight="1">
      <c r="C1371" s="80"/>
      <c r="AC1371" s="35"/>
      <c r="AD1371" s="35"/>
    </row>
    <row r="1372" spans="3:30" ht="15.75" customHeight="1">
      <c r="C1372" s="80"/>
      <c r="AC1372" s="35"/>
      <c r="AD1372" s="35"/>
    </row>
    <row r="1373" spans="3:30" ht="15.75" customHeight="1">
      <c r="C1373" s="80"/>
      <c r="AC1373" s="35"/>
      <c r="AD1373" s="35"/>
    </row>
    <row r="1374" spans="3:30" ht="15.75" customHeight="1">
      <c r="C1374" s="80"/>
      <c r="AC1374" s="35"/>
      <c r="AD1374" s="35"/>
    </row>
    <row r="1375" spans="3:30" ht="15.75" customHeight="1">
      <c r="C1375" s="80"/>
      <c r="AC1375" s="35"/>
      <c r="AD1375" s="35"/>
    </row>
    <row r="1376" spans="3:30" ht="15.75" customHeight="1">
      <c r="C1376" s="80"/>
      <c r="AC1376" s="35"/>
      <c r="AD1376" s="35"/>
    </row>
    <row r="1377" spans="3:30" ht="15.75" customHeight="1">
      <c r="C1377" s="80"/>
      <c r="AC1377" s="35"/>
      <c r="AD1377" s="35"/>
    </row>
    <row r="1378" spans="3:30" ht="15.75" customHeight="1">
      <c r="C1378" s="80"/>
      <c r="AC1378" s="35"/>
      <c r="AD1378" s="35"/>
    </row>
    <row r="1379" spans="3:30" ht="15.75" customHeight="1">
      <c r="C1379" s="80"/>
      <c r="AC1379" s="35"/>
      <c r="AD1379" s="35"/>
    </row>
    <row r="1380" spans="3:30" ht="15.75" customHeight="1">
      <c r="C1380" s="80"/>
      <c r="AC1380" s="35"/>
      <c r="AD1380" s="35"/>
    </row>
    <row r="1381" spans="3:30" ht="15.75" customHeight="1">
      <c r="C1381" s="80"/>
      <c r="AC1381" s="35"/>
      <c r="AD1381" s="35"/>
    </row>
    <row r="1382" spans="3:30" ht="15.75" customHeight="1">
      <c r="C1382" s="80"/>
      <c r="AC1382" s="35"/>
      <c r="AD1382" s="35"/>
    </row>
    <row r="1383" spans="3:30" ht="15.75" customHeight="1">
      <c r="C1383" s="80"/>
      <c r="AC1383" s="35"/>
      <c r="AD1383" s="35"/>
    </row>
    <row r="1384" spans="3:30" ht="15.75" customHeight="1">
      <c r="C1384" s="80"/>
      <c r="AC1384" s="35"/>
      <c r="AD1384" s="35"/>
    </row>
    <row r="1385" spans="3:30" ht="15.75" customHeight="1">
      <c r="C1385" s="80"/>
      <c r="AC1385" s="35"/>
      <c r="AD1385" s="35"/>
    </row>
    <row r="1386" spans="3:30" ht="15.75" customHeight="1">
      <c r="C1386" s="80"/>
      <c r="AC1386" s="35"/>
      <c r="AD1386" s="35"/>
    </row>
    <row r="1387" spans="3:30" ht="15.75" customHeight="1">
      <c r="C1387" s="80"/>
      <c r="AC1387" s="35"/>
      <c r="AD1387" s="35"/>
    </row>
    <row r="1388" spans="3:30" ht="15.75" customHeight="1">
      <c r="C1388" s="80"/>
      <c r="AC1388" s="35"/>
      <c r="AD1388" s="35"/>
    </row>
    <row r="1389" spans="3:30" ht="15.75" customHeight="1">
      <c r="C1389" s="80"/>
      <c r="AC1389" s="35"/>
      <c r="AD1389" s="35"/>
    </row>
    <row r="1390" spans="3:30" ht="15.75" customHeight="1">
      <c r="C1390" s="80"/>
      <c r="AC1390" s="35"/>
      <c r="AD1390" s="35"/>
    </row>
    <row r="1391" spans="3:30" ht="15.75" customHeight="1">
      <c r="C1391" s="80"/>
      <c r="AC1391" s="35"/>
      <c r="AD1391" s="35"/>
    </row>
    <row r="1392" spans="3:30" ht="15.75" customHeight="1">
      <c r="C1392" s="80"/>
      <c r="AC1392" s="35"/>
      <c r="AD1392" s="35"/>
    </row>
    <row r="1393" spans="3:30" ht="15.75" customHeight="1">
      <c r="C1393" s="80"/>
      <c r="AC1393" s="35"/>
      <c r="AD1393" s="35"/>
    </row>
    <row r="1394" spans="3:30" ht="15.75" customHeight="1">
      <c r="C1394" s="80"/>
      <c r="AC1394" s="35"/>
      <c r="AD1394" s="35"/>
    </row>
    <row r="1395" spans="3:30" ht="15.75" customHeight="1">
      <c r="C1395" s="80"/>
      <c r="AC1395" s="35"/>
      <c r="AD1395" s="35"/>
    </row>
    <row r="1396" spans="3:30" ht="15.75" customHeight="1">
      <c r="C1396" s="80"/>
      <c r="AC1396" s="35"/>
      <c r="AD1396" s="35"/>
    </row>
    <row r="1397" spans="3:30" ht="15.75" customHeight="1">
      <c r="C1397" s="80"/>
      <c r="AC1397" s="35"/>
      <c r="AD1397" s="35"/>
    </row>
    <row r="1398" spans="3:30" ht="15.75" customHeight="1">
      <c r="C1398" s="80"/>
      <c r="AC1398" s="35"/>
      <c r="AD1398" s="35"/>
    </row>
    <row r="1399" spans="3:30" ht="15.75" customHeight="1">
      <c r="C1399" s="80"/>
      <c r="AC1399" s="35"/>
      <c r="AD1399" s="35"/>
    </row>
    <row r="1400" spans="3:30" ht="15.75" customHeight="1">
      <c r="C1400" s="80"/>
      <c r="AC1400" s="35"/>
      <c r="AD1400" s="35"/>
    </row>
    <row r="1401" spans="3:30" ht="15.75" customHeight="1">
      <c r="C1401" s="80"/>
      <c r="AC1401" s="35"/>
      <c r="AD1401" s="35"/>
    </row>
    <row r="1402" spans="3:30" ht="15.75" customHeight="1">
      <c r="C1402" s="80"/>
      <c r="AC1402" s="35"/>
      <c r="AD1402" s="35"/>
    </row>
    <row r="1403" spans="3:30" ht="15.75" customHeight="1">
      <c r="C1403" s="80"/>
      <c r="AC1403" s="35"/>
      <c r="AD1403" s="35"/>
    </row>
    <row r="1404" spans="3:30" ht="15.75" customHeight="1">
      <c r="C1404" s="80"/>
      <c r="AC1404" s="35"/>
      <c r="AD1404" s="35"/>
    </row>
    <row r="1405" spans="3:30" ht="15.75" customHeight="1">
      <c r="C1405" s="80"/>
      <c r="AC1405" s="35"/>
      <c r="AD1405" s="35"/>
    </row>
    <row r="1406" spans="3:30" ht="15.75" customHeight="1">
      <c r="C1406" s="80"/>
      <c r="AC1406" s="35"/>
      <c r="AD1406" s="35"/>
    </row>
    <row r="1407" spans="3:30" ht="15.75" customHeight="1">
      <c r="C1407" s="80"/>
      <c r="AC1407" s="35"/>
      <c r="AD1407" s="35"/>
    </row>
    <row r="1408" spans="3:30" ht="15.75" customHeight="1">
      <c r="C1408" s="80"/>
      <c r="AC1408" s="35"/>
      <c r="AD1408" s="35"/>
    </row>
    <row r="1409" spans="3:30" ht="15.75" customHeight="1">
      <c r="C1409" s="80"/>
      <c r="AC1409" s="35"/>
      <c r="AD1409" s="35"/>
    </row>
    <row r="1410" spans="3:30" ht="15.75" customHeight="1">
      <c r="C1410" s="80"/>
      <c r="AC1410" s="35"/>
      <c r="AD1410" s="35"/>
    </row>
    <row r="1411" spans="3:30" ht="15.75" customHeight="1">
      <c r="C1411" s="80"/>
      <c r="AC1411" s="35"/>
      <c r="AD1411" s="35"/>
    </row>
    <row r="1412" spans="3:30" ht="15.75" customHeight="1">
      <c r="C1412" s="80"/>
      <c r="AC1412" s="35"/>
      <c r="AD1412" s="35"/>
    </row>
    <row r="1413" spans="3:30" ht="15.75" customHeight="1">
      <c r="C1413" s="80"/>
      <c r="AC1413" s="35"/>
      <c r="AD1413" s="35"/>
    </row>
    <row r="1414" spans="3:30" ht="15.75" customHeight="1">
      <c r="C1414" s="80"/>
      <c r="AC1414" s="35"/>
      <c r="AD1414" s="35"/>
    </row>
    <row r="1415" spans="3:30" ht="15.75" customHeight="1">
      <c r="C1415" s="80"/>
      <c r="AC1415" s="35"/>
      <c r="AD1415" s="35"/>
    </row>
    <row r="1416" spans="3:30" ht="15.75" customHeight="1">
      <c r="C1416" s="80"/>
      <c r="AC1416" s="35"/>
      <c r="AD1416" s="35"/>
    </row>
    <row r="1417" spans="3:30" ht="15.75" customHeight="1">
      <c r="C1417" s="80"/>
      <c r="AC1417" s="35"/>
      <c r="AD1417" s="35"/>
    </row>
    <row r="1418" spans="3:30" ht="15.75" customHeight="1">
      <c r="C1418" s="80"/>
      <c r="AC1418" s="35"/>
      <c r="AD1418" s="35"/>
    </row>
    <row r="1419" spans="3:30" ht="15.75" customHeight="1">
      <c r="C1419" s="80"/>
      <c r="AC1419" s="35"/>
      <c r="AD1419" s="35"/>
    </row>
    <row r="1420" spans="3:30" ht="15.75" customHeight="1">
      <c r="C1420" s="80"/>
      <c r="AC1420" s="35"/>
      <c r="AD1420" s="35"/>
    </row>
    <row r="1421" spans="3:30" ht="15.75" customHeight="1">
      <c r="C1421" s="80"/>
      <c r="AC1421" s="35"/>
      <c r="AD1421" s="35"/>
    </row>
    <row r="1422" spans="3:30" ht="15.75" customHeight="1">
      <c r="C1422" s="80"/>
      <c r="AC1422" s="35"/>
      <c r="AD1422" s="35"/>
    </row>
    <row r="1423" spans="3:30" ht="15.75" customHeight="1">
      <c r="C1423" s="80"/>
      <c r="AC1423" s="35"/>
      <c r="AD1423" s="35"/>
    </row>
    <row r="1424" spans="3:30" ht="15.75" customHeight="1">
      <c r="C1424" s="80"/>
      <c r="AC1424" s="35"/>
      <c r="AD1424" s="35"/>
    </row>
    <row r="1425" spans="3:30" ht="15.75" customHeight="1">
      <c r="C1425" s="80"/>
      <c r="AC1425" s="35"/>
      <c r="AD1425" s="35"/>
    </row>
    <row r="1426" spans="3:30" ht="15.75" customHeight="1">
      <c r="C1426" s="80"/>
      <c r="AC1426" s="35"/>
      <c r="AD1426" s="35"/>
    </row>
    <row r="1427" spans="3:30" ht="15.75" customHeight="1">
      <c r="C1427" s="80"/>
      <c r="AC1427" s="35"/>
      <c r="AD1427" s="35"/>
    </row>
    <row r="1428" spans="3:30" ht="15.75" customHeight="1">
      <c r="C1428" s="80"/>
      <c r="AC1428" s="35"/>
      <c r="AD1428" s="35"/>
    </row>
    <row r="1429" spans="3:30" ht="15.75" customHeight="1">
      <c r="C1429" s="80"/>
      <c r="AC1429" s="35"/>
      <c r="AD1429" s="35"/>
    </row>
    <row r="1430" spans="3:30" ht="15.75" customHeight="1">
      <c r="C1430" s="80"/>
      <c r="AC1430" s="35"/>
      <c r="AD1430" s="35"/>
    </row>
    <row r="1431" spans="3:30" ht="15.75" customHeight="1">
      <c r="C1431" s="80"/>
      <c r="AC1431" s="35"/>
      <c r="AD1431" s="35"/>
    </row>
    <row r="1432" spans="3:30" ht="15.75" customHeight="1">
      <c r="C1432" s="80"/>
      <c r="AC1432" s="35"/>
      <c r="AD1432" s="35"/>
    </row>
    <row r="1433" spans="3:30" ht="15.75" customHeight="1">
      <c r="C1433" s="80"/>
      <c r="AC1433" s="35"/>
      <c r="AD1433" s="35"/>
    </row>
    <row r="1434" spans="3:30" ht="15.75" customHeight="1">
      <c r="C1434" s="80"/>
      <c r="AC1434" s="35"/>
      <c r="AD1434" s="35"/>
    </row>
    <row r="1435" spans="3:30" ht="15.75" customHeight="1">
      <c r="C1435" s="80"/>
      <c r="AC1435" s="35"/>
      <c r="AD1435" s="35"/>
    </row>
    <row r="1436" spans="3:30" ht="15.75" customHeight="1">
      <c r="C1436" s="80"/>
      <c r="AC1436" s="35"/>
      <c r="AD1436" s="35"/>
    </row>
    <row r="1437" spans="3:30" ht="15.75" customHeight="1">
      <c r="C1437" s="80"/>
      <c r="AC1437" s="35"/>
      <c r="AD1437" s="35"/>
    </row>
    <row r="1438" spans="3:30" ht="15.75" customHeight="1">
      <c r="C1438" s="80"/>
      <c r="AC1438" s="35"/>
      <c r="AD1438" s="35"/>
    </row>
    <row r="1439" spans="3:30" ht="15.75" customHeight="1">
      <c r="C1439" s="80"/>
      <c r="AC1439" s="35"/>
      <c r="AD1439" s="35"/>
    </row>
    <row r="1440" spans="3:30" ht="15.75" customHeight="1">
      <c r="C1440" s="80"/>
      <c r="AC1440" s="35"/>
      <c r="AD1440" s="35"/>
    </row>
    <row r="1441" spans="3:30" ht="15.75" customHeight="1">
      <c r="C1441" s="80"/>
      <c r="AC1441" s="35"/>
      <c r="AD1441" s="35"/>
    </row>
    <row r="1442" spans="3:30" ht="15.75" customHeight="1">
      <c r="C1442" s="80"/>
      <c r="AC1442" s="35"/>
      <c r="AD1442" s="35"/>
    </row>
    <row r="1443" spans="3:30" ht="15.75" customHeight="1">
      <c r="C1443" s="80"/>
      <c r="AC1443" s="35"/>
      <c r="AD1443" s="35"/>
    </row>
    <row r="1444" spans="3:30" ht="15.75" customHeight="1">
      <c r="C1444" s="80"/>
      <c r="AC1444" s="35"/>
      <c r="AD1444" s="35"/>
    </row>
    <row r="1445" spans="3:30" ht="15.75" customHeight="1">
      <c r="C1445" s="80"/>
      <c r="AC1445" s="35"/>
      <c r="AD1445" s="35"/>
    </row>
    <row r="1446" spans="3:30" ht="15.75" customHeight="1">
      <c r="C1446" s="80"/>
      <c r="AC1446" s="35"/>
      <c r="AD1446" s="35"/>
    </row>
    <row r="1447" spans="3:30" ht="15.75" customHeight="1">
      <c r="C1447" s="80"/>
      <c r="AC1447" s="35"/>
      <c r="AD1447" s="35"/>
    </row>
    <row r="1448" spans="3:30" ht="15.75" customHeight="1">
      <c r="C1448" s="80"/>
      <c r="AC1448" s="35"/>
      <c r="AD1448" s="35"/>
    </row>
    <row r="1449" spans="3:30" ht="15.75" customHeight="1">
      <c r="C1449" s="80"/>
      <c r="AC1449" s="35"/>
      <c r="AD1449" s="35"/>
    </row>
    <row r="1450" spans="3:30" ht="15.75" customHeight="1">
      <c r="C1450" s="80"/>
      <c r="AC1450" s="35"/>
      <c r="AD1450" s="35"/>
    </row>
    <row r="1451" spans="3:30" ht="15.75" customHeight="1">
      <c r="C1451" s="80"/>
      <c r="AC1451" s="35"/>
      <c r="AD1451" s="35"/>
    </row>
    <row r="1452" spans="3:30" ht="15.75" customHeight="1">
      <c r="C1452" s="80"/>
      <c r="AC1452" s="35"/>
      <c r="AD1452" s="35"/>
    </row>
    <row r="1453" spans="3:30" ht="15.75" customHeight="1">
      <c r="C1453" s="80"/>
      <c r="AC1453" s="35"/>
      <c r="AD1453" s="35"/>
    </row>
    <row r="1454" spans="3:30" ht="15.75" customHeight="1">
      <c r="C1454" s="80"/>
      <c r="AC1454" s="35"/>
      <c r="AD1454" s="35"/>
    </row>
    <row r="1455" spans="3:30" ht="15.75" customHeight="1">
      <c r="C1455" s="80"/>
      <c r="AC1455" s="35"/>
      <c r="AD1455" s="35"/>
    </row>
    <row r="1456" spans="3:30" ht="15.75" customHeight="1">
      <c r="C1456" s="80"/>
      <c r="AC1456" s="35"/>
      <c r="AD1456" s="35"/>
    </row>
    <row r="1457" spans="3:30" ht="15.75" customHeight="1">
      <c r="C1457" s="80"/>
      <c r="AC1457" s="35"/>
      <c r="AD1457" s="35"/>
    </row>
    <row r="1458" spans="3:30" ht="15.75" customHeight="1">
      <c r="C1458" s="80"/>
      <c r="AC1458" s="35"/>
      <c r="AD1458" s="35"/>
    </row>
    <row r="1459" spans="3:30" ht="15.75" customHeight="1">
      <c r="C1459" s="80"/>
      <c r="AC1459" s="35"/>
      <c r="AD1459" s="35"/>
    </row>
    <row r="1460" spans="3:30" ht="15.75" customHeight="1">
      <c r="C1460" s="80"/>
      <c r="AC1460" s="35"/>
      <c r="AD1460" s="35"/>
    </row>
    <row r="1461" spans="3:30" ht="15.75" customHeight="1">
      <c r="C1461" s="80"/>
      <c r="AC1461" s="35"/>
      <c r="AD1461" s="35"/>
    </row>
    <row r="1462" spans="3:30" ht="15.75" customHeight="1">
      <c r="C1462" s="80"/>
      <c r="AC1462" s="35"/>
      <c r="AD1462" s="35"/>
    </row>
    <row r="1463" spans="3:30" ht="15.75" customHeight="1">
      <c r="C1463" s="80"/>
      <c r="AC1463" s="35"/>
      <c r="AD1463" s="35"/>
    </row>
    <row r="1464" spans="3:30" ht="15.75" customHeight="1">
      <c r="C1464" s="80"/>
      <c r="AC1464" s="35"/>
      <c r="AD1464" s="35"/>
    </row>
    <row r="1465" spans="3:30" ht="15.75" customHeight="1">
      <c r="C1465" s="80"/>
      <c r="AC1465" s="35"/>
      <c r="AD1465" s="35"/>
    </row>
    <row r="1466" spans="3:30" ht="15.75" customHeight="1">
      <c r="C1466" s="80"/>
      <c r="AC1466" s="35"/>
      <c r="AD1466" s="35"/>
    </row>
    <row r="1467" spans="3:30" ht="15.75" customHeight="1">
      <c r="C1467" s="80"/>
      <c r="AC1467" s="35"/>
      <c r="AD1467" s="35"/>
    </row>
    <row r="1468" spans="3:30" ht="15.75" customHeight="1">
      <c r="C1468" s="80"/>
      <c r="AC1468" s="35"/>
      <c r="AD1468" s="35"/>
    </row>
    <row r="1469" spans="3:30" ht="15.75" customHeight="1">
      <c r="C1469" s="80"/>
      <c r="AC1469" s="35"/>
      <c r="AD1469" s="35"/>
    </row>
    <row r="1470" spans="3:30" ht="15.75" customHeight="1">
      <c r="C1470" s="80"/>
      <c r="AC1470" s="35"/>
      <c r="AD1470" s="35"/>
    </row>
    <row r="1471" spans="3:30" ht="15.75" customHeight="1">
      <c r="C1471" s="80"/>
      <c r="AC1471" s="35"/>
      <c r="AD1471" s="35"/>
    </row>
    <row r="1472" spans="3:30" ht="15.75" customHeight="1">
      <c r="C1472" s="80"/>
      <c r="AC1472" s="35"/>
      <c r="AD1472" s="35"/>
    </row>
    <row r="1473" spans="3:30" ht="15.75" customHeight="1">
      <c r="C1473" s="80"/>
      <c r="AC1473" s="35"/>
      <c r="AD1473" s="35"/>
    </row>
    <row r="1474" spans="3:30" ht="15.75" customHeight="1">
      <c r="C1474" s="80"/>
      <c r="AC1474" s="35"/>
      <c r="AD1474" s="35"/>
    </row>
    <row r="1475" spans="3:30" ht="15.75" customHeight="1">
      <c r="C1475" s="80"/>
      <c r="AC1475" s="35"/>
      <c r="AD1475" s="35"/>
    </row>
    <row r="1476" spans="3:30" ht="15.75" customHeight="1">
      <c r="C1476" s="80"/>
      <c r="AC1476" s="35"/>
      <c r="AD1476" s="35"/>
    </row>
    <row r="1477" spans="3:30" ht="15.75" customHeight="1">
      <c r="C1477" s="80"/>
      <c r="AC1477" s="35"/>
      <c r="AD1477" s="35"/>
    </row>
    <row r="1478" spans="3:30" ht="15.75" customHeight="1">
      <c r="C1478" s="80"/>
      <c r="AC1478" s="35"/>
      <c r="AD1478" s="35"/>
    </row>
    <row r="1479" spans="3:30" ht="15.75" customHeight="1">
      <c r="C1479" s="80"/>
      <c r="AC1479" s="35"/>
      <c r="AD1479" s="35"/>
    </row>
    <row r="1480" spans="3:30" ht="15.75" customHeight="1">
      <c r="C1480" s="80"/>
      <c r="AC1480" s="35"/>
      <c r="AD1480" s="35"/>
    </row>
    <row r="1481" spans="3:30" ht="15.75" customHeight="1">
      <c r="C1481" s="80"/>
      <c r="AC1481" s="35"/>
      <c r="AD1481" s="35"/>
    </row>
    <row r="1482" spans="3:30" ht="15.75" customHeight="1">
      <c r="C1482" s="80"/>
      <c r="AC1482" s="35"/>
      <c r="AD1482" s="35"/>
    </row>
    <row r="1483" spans="3:30" ht="15.75" customHeight="1">
      <c r="C1483" s="80"/>
      <c r="AC1483" s="35"/>
      <c r="AD1483" s="35"/>
    </row>
    <row r="1484" spans="3:30" ht="15.75" customHeight="1">
      <c r="C1484" s="80"/>
      <c r="AC1484" s="35"/>
      <c r="AD1484" s="35"/>
    </row>
    <row r="1485" spans="3:30" ht="15.75" customHeight="1">
      <c r="C1485" s="80"/>
      <c r="AC1485" s="35"/>
      <c r="AD1485" s="35"/>
    </row>
    <row r="1486" spans="3:30" ht="15.75" customHeight="1">
      <c r="C1486" s="80"/>
      <c r="AC1486" s="35"/>
      <c r="AD1486" s="35"/>
    </row>
    <row r="1487" spans="3:30" ht="15.75" customHeight="1">
      <c r="C1487" s="80"/>
      <c r="AC1487" s="35"/>
      <c r="AD1487" s="35"/>
    </row>
    <row r="1488" spans="3:30" ht="15.75" customHeight="1">
      <c r="C1488" s="80"/>
      <c r="AC1488" s="35"/>
      <c r="AD1488" s="35"/>
    </row>
    <row r="1489" spans="3:30" ht="15.75" customHeight="1">
      <c r="C1489" s="80"/>
      <c r="AC1489" s="35"/>
      <c r="AD1489" s="35"/>
    </row>
    <row r="1490" spans="3:30" ht="15.75" customHeight="1">
      <c r="C1490" s="80"/>
      <c r="AC1490" s="35"/>
      <c r="AD1490" s="35"/>
    </row>
    <row r="1491" spans="3:30" ht="15.75" customHeight="1">
      <c r="C1491" s="80"/>
      <c r="AC1491" s="35"/>
      <c r="AD1491" s="35"/>
    </row>
    <row r="1492" spans="3:30" ht="15.75" customHeight="1">
      <c r="C1492" s="80"/>
      <c r="AC1492" s="35"/>
      <c r="AD1492" s="35"/>
    </row>
    <row r="1493" spans="3:30" ht="15.75" customHeight="1">
      <c r="C1493" s="80"/>
      <c r="AC1493" s="35"/>
      <c r="AD1493" s="35"/>
    </row>
    <row r="1494" spans="3:30" ht="15.75" customHeight="1">
      <c r="C1494" s="80"/>
      <c r="AC1494" s="35"/>
      <c r="AD1494" s="35"/>
    </row>
    <row r="1495" spans="3:30" ht="15.75" customHeight="1">
      <c r="C1495" s="80"/>
      <c r="AC1495" s="35"/>
      <c r="AD1495" s="35"/>
    </row>
    <row r="1496" spans="3:30" ht="15.75" customHeight="1">
      <c r="C1496" s="80"/>
      <c r="AC1496" s="35"/>
      <c r="AD1496" s="35"/>
    </row>
    <row r="1497" spans="3:30" ht="15.75" customHeight="1">
      <c r="C1497" s="80"/>
      <c r="AC1497" s="35"/>
      <c r="AD1497" s="35"/>
    </row>
    <row r="1498" spans="3:30" ht="15.75" customHeight="1">
      <c r="C1498" s="80"/>
      <c r="AC1498" s="35"/>
      <c r="AD1498" s="35"/>
    </row>
    <row r="1499" spans="3:30" ht="15.75" customHeight="1">
      <c r="C1499" s="80"/>
      <c r="AC1499" s="35"/>
      <c r="AD1499" s="35"/>
    </row>
    <row r="1500" spans="3:30" ht="15.75" customHeight="1">
      <c r="C1500" s="80"/>
      <c r="AC1500" s="35"/>
      <c r="AD1500" s="35"/>
    </row>
    <row r="1501" spans="3:30" ht="15.75" customHeight="1">
      <c r="C1501" s="80"/>
      <c r="AC1501" s="35"/>
      <c r="AD1501" s="35"/>
    </row>
    <row r="1502" spans="3:30" ht="15.75" customHeight="1">
      <c r="C1502" s="80"/>
      <c r="AC1502" s="35"/>
      <c r="AD1502" s="35"/>
    </row>
    <row r="1503" spans="3:30" ht="15.75" customHeight="1">
      <c r="C1503" s="80"/>
      <c r="AC1503" s="35"/>
      <c r="AD1503" s="35"/>
    </row>
    <row r="1504" spans="3:30" ht="15.75" customHeight="1">
      <c r="C1504" s="80"/>
      <c r="AC1504" s="35"/>
      <c r="AD1504" s="35"/>
    </row>
    <row r="1505" spans="3:30" ht="15.75" customHeight="1">
      <c r="C1505" s="80"/>
      <c r="AC1505" s="35"/>
      <c r="AD1505" s="35"/>
    </row>
    <row r="1506" spans="3:30" ht="15.75" customHeight="1">
      <c r="C1506" s="80"/>
      <c r="AC1506" s="35"/>
      <c r="AD1506" s="35"/>
    </row>
    <row r="1507" spans="3:30" ht="15.75" customHeight="1">
      <c r="C1507" s="80"/>
      <c r="AC1507" s="35"/>
      <c r="AD1507" s="35"/>
    </row>
    <row r="1508" spans="3:30" ht="15.75" customHeight="1">
      <c r="C1508" s="80"/>
      <c r="AC1508" s="35"/>
      <c r="AD1508" s="35"/>
    </row>
    <row r="1509" spans="3:30" ht="15.75" customHeight="1">
      <c r="C1509" s="80"/>
      <c r="AC1509" s="35"/>
      <c r="AD1509" s="35"/>
    </row>
    <row r="1510" spans="3:30" ht="15.75" customHeight="1">
      <c r="C1510" s="80"/>
      <c r="AC1510" s="35"/>
      <c r="AD1510" s="35"/>
    </row>
    <row r="1511" spans="3:30" ht="15.75" customHeight="1">
      <c r="C1511" s="80"/>
      <c r="AC1511" s="35"/>
      <c r="AD1511" s="35"/>
    </row>
    <row r="1512" spans="3:30" ht="15.75" customHeight="1">
      <c r="C1512" s="80"/>
      <c r="AC1512" s="35"/>
      <c r="AD1512" s="35"/>
    </row>
    <row r="1513" spans="3:30" ht="15.75" customHeight="1">
      <c r="C1513" s="80"/>
      <c r="AC1513" s="35"/>
      <c r="AD1513" s="35"/>
    </row>
    <row r="1514" spans="3:30" ht="15.75" customHeight="1">
      <c r="C1514" s="80"/>
      <c r="AC1514" s="35"/>
      <c r="AD1514" s="35"/>
    </row>
    <row r="1515" spans="3:30" ht="15.75" customHeight="1">
      <c r="C1515" s="80"/>
      <c r="AC1515" s="35"/>
      <c r="AD1515" s="35"/>
    </row>
    <row r="1516" spans="3:30" ht="15.75" customHeight="1">
      <c r="C1516" s="80"/>
      <c r="AC1516" s="35"/>
      <c r="AD1516" s="35"/>
    </row>
    <row r="1517" spans="3:30" ht="15.75" customHeight="1">
      <c r="C1517" s="80"/>
      <c r="AC1517" s="35"/>
      <c r="AD1517" s="35"/>
    </row>
    <row r="1518" spans="3:30" ht="15.75" customHeight="1">
      <c r="C1518" s="80"/>
      <c r="AC1518" s="35"/>
      <c r="AD1518" s="35"/>
    </row>
    <row r="1519" spans="3:30" ht="15.75" customHeight="1">
      <c r="C1519" s="80"/>
      <c r="AC1519" s="35"/>
      <c r="AD1519" s="35"/>
    </row>
    <row r="1520" spans="3:30" ht="15.75" customHeight="1">
      <c r="C1520" s="80"/>
      <c r="AC1520" s="35"/>
      <c r="AD1520" s="35"/>
    </row>
    <row r="1521" spans="3:30" ht="15.75" customHeight="1">
      <c r="C1521" s="80"/>
      <c r="AC1521" s="35"/>
      <c r="AD1521" s="35"/>
    </row>
    <row r="1522" spans="3:30" ht="15.75" customHeight="1">
      <c r="C1522" s="80"/>
      <c r="AC1522" s="35"/>
      <c r="AD1522" s="35"/>
    </row>
    <row r="1523" spans="3:30" ht="15.75" customHeight="1">
      <c r="C1523" s="80"/>
      <c r="AC1523" s="35"/>
      <c r="AD1523" s="35"/>
    </row>
    <row r="1524" spans="3:30" ht="15.75" customHeight="1">
      <c r="C1524" s="80"/>
      <c r="AC1524" s="35"/>
      <c r="AD1524" s="35"/>
    </row>
    <row r="1525" spans="3:30" ht="15.75" customHeight="1">
      <c r="C1525" s="80"/>
      <c r="AC1525" s="35"/>
      <c r="AD1525" s="35"/>
    </row>
    <row r="1526" spans="3:30" ht="15.75" customHeight="1">
      <c r="C1526" s="80"/>
      <c r="AC1526" s="35"/>
      <c r="AD1526" s="35"/>
    </row>
    <row r="1527" spans="3:30" ht="15.75" customHeight="1">
      <c r="C1527" s="80"/>
      <c r="AC1527" s="35"/>
      <c r="AD1527" s="35"/>
    </row>
    <row r="1528" spans="3:30" ht="15.75" customHeight="1">
      <c r="C1528" s="80"/>
      <c r="AC1528" s="35"/>
      <c r="AD1528" s="35"/>
    </row>
    <row r="1529" spans="3:30" ht="15.75" customHeight="1">
      <c r="C1529" s="80"/>
      <c r="AC1529" s="35"/>
      <c r="AD1529" s="35"/>
    </row>
    <row r="1530" spans="3:30" ht="15.75" customHeight="1">
      <c r="C1530" s="80"/>
      <c r="AC1530" s="35"/>
      <c r="AD1530" s="35"/>
    </row>
    <row r="1531" spans="3:30" ht="15.75" customHeight="1">
      <c r="C1531" s="80"/>
      <c r="AC1531" s="35"/>
      <c r="AD1531" s="35"/>
    </row>
    <row r="1532" spans="3:30" ht="15.75" customHeight="1">
      <c r="C1532" s="80"/>
      <c r="AC1532" s="35"/>
      <c r="AD1532" s="35"/>
    </row>
    <row r="1533" spans="3:30" ht="15.75" customHeight="1">
      <c r="C1533" s="80"/>
      <c r="AC1533" s="35"/>
      <c r="AD1533" s="35"/>
    </row>
    <row r="1534" spans="3:30" ht="15.75" customHeight="1">
      <c r="C1534" s="80"/>
      <c r="AC1534" s="35"/>
      <c r="AD1534" s="35"/>
    </row>
    <row r="1535" spans="3:30" ht="15.75" customHeight="1">
      <c r="C1535" s="80"/>
      <c r="AC1535" s="35"/>
      <c r="AD1535" s="35"/>
    </row>
    <row r="1536" spans="3:30" ht="15.75" customHeight="1">
      <c r="C1536" s="80"/>
      <c r="AC1536" s="35"/>
      <c r="AD1536" s="35"/>
    </row>
    <row r="1537" spans="3:30" ht="15.75" customHeight="1">
      <c r="C1537" s="80"/>
      <c r="AC1537" s="35"/>
      <c r="AD1537" s="35"/>
    </row>
    <row r="1538" spans="3:30" ht="15.75" customHeight="1">
      <c r="C1538" s="80"/>
      <c r="AC1538" s="35"/>
      <c r="AD1538" s="35"/>
    </row>
    <row r="1539" spans="3:30" ht="15.75" customHeight="1">
      <c r="C1539" s="80"/>
      <c r="AC1539" s="35"/>
      <c r="AD1539" s="35"/>
    </row>
    <row r="1540" spans="3:30" ht="15.75" customHeight="1">
      <c r="C1540" s="80"/>
      <c r="AC1540" s="35"/>
      <c r="AD1540" s="35"/>
    </row>
    <row r="1541" spans="3:30" ht="15.75" customHeight="1">
      <c r="C1541" s="80"/>
      <c r="AC1541" s="35"/>
      <c r="AD1541" s="35"/>
    </row>
    <row r="1542" spans="3:30" ht="15.75" customHeight="1">
      <c r="C1542" s="80"/>
      <c r="AC1542" s="35"/>
      <c r="AD1542" s="35"/>
    </row>
    <row r="1543" spans="3:30" ht="15.75" customHeight="1">
      <c r="C1543" s="80"/>
      <c r="AC1543" s="35"/>
      <c r="AD1543" s="35"/>
    </row>
    <row r="1544" spans="3:30" ht="15.75" customHeight="1">
      <c r="C1544" s="80"/>
      <c r="AC1544" s="35"/>
      <c r="AD1544" s="35"/>
    </row>
    <row r="1545" spans="3:30" ht="15.75" customHeight="1">
      <c r="C1545" s="80"/>
      <c r="AC1545" s="35"/>
      <c r="AD1545" s="35"/>
    </row>
    <row r="1546" spans="3:30" ht="15.75" customHeight="1">
      <c r="C1546" s="80"/>
      <c r="AC1546" s="35"/>
      <c r="AD1546" s="35"/>
    </row>
    <row r="1547" spans="3:30" ht="15.75" customHeight="1">
      <c r="C1547" s="80"/>
      <c r="AC1547" s="35"/>
      <c r="AD1547" s="35"/>
    </row>
    <row r="1548" spans="3:30" ht="15.75" customHeight="1">
      <c r="C1548" s="80"/>
      <c r="AC1548" s="35"/>
      <c r="AD1548" s="35"/>
    </row>
    <row r="1549" spans="3:30" ht="15.75" customHeight="1">
      <c r="C1549" s="80"/>
      <c r="AC1549" s="35"/>
      <c r="AD1549" s="35"/>
    </row>
    <row r="1550" spans="3:30" ht="15.75" customHeight="1">
      <c r="C1550" s="80"/>
      <c r="AC1550" s="35"/>
      <c r="AD1550" s="35"/>
    </row>
    <row r="1551" spans="3:30" ht="15.75" customHeight="1">
      <c r="C1551" s="80"/>
      <c r="AC1551" s="35"/>
      <c r="AD1551" s="35"/>
    </row>
    <row r="1552" spans="3:30" ht="15.75" customHeight="1">
      <c r="C1552" s="80"/>
      <c r="AC1552" s="35"/>
      <c r="AD1552" s="35"/>
    </row>
    <row r="1553" spans="3:30" ht="15.75" customHeight="1">
      <c r="C1553" s="80"/>
      <c r="AC1553" s="35"/>
      <c r="AD1553" s="35"/>
    </row>
    <row r="1554" spans="3:30" ht="15.75" customHeight="1">
      <c r="C1554" s="80"/>
      <c r="AC1554" s="35"/>
      <c r="AD1554" s="35"/>
    </row>
    <row r="1555" spans="3:30" ht="15.75" customHeight="1">
      <c r="C1555" s="80"/>
      <c r="AC1555" s="35"/>
      <c r="AD1555" s="35"/>
    </row>
    <row r="1556" spans="3:30" ht="15.75" customHeight="1">
      <c r="C1556" s="80"/>
      <c r="AC1556" s="35"/>
      <c r="AD1556" s="35"/>
    </row>
    <row r="1557" spans="3:30" ht="15.75" customHeight="1">
      <c r="C1557" s="80"/>
      <c r="AC1557" s="35"/>
      <c r="AD1557" s="35"/>
    </row>
    <row r="1558" spans="3:30" ht="15.75" customHeight="1">
      <c r="C1558" s="80"/>
      <c r="AC1558" s="35"/>
      <c r="AD1558" s="35"/>
    </row>
    <row r="1559" spans="3:30" ht="15.75" customHeight="1">
      <c r="C1559" s="80"/>
      <c r="AC1559" s="35"/>
      <c r="AD1559" s="35"/>
    </row>
    <row r="1560" spans="3:30" ht="15.75" customHeight="1">
      <c r="C1560" s="80"/>
      <c r="AC1560" s="35"/>
      <c r="AD1560" s="35"/>
    </row>
    <row r="1561" spans="3:30" ht="15.75" customHeight="1">
      <c r="C1561" s="80"/>
      <c r="AC1561" s="35"/>
      <c r="AD1561" s="35"/>
    </row>
    <row r="1562" spans="3:30" ht="15.75" customHeight="1">
      <c r="C1562" s="80"/>
      <c r="AC1562" s="35"/>
      <c r="AD1562" s="35"/>
    </row>
    <row r="1563" spans="3:30" ht="15.75" customHeight="1">
      <c r="C1563" s="80"/>
      <c r="AC1563" s="35"/>
      <c r="AD1563" s="35"/>
    </row>
    <row r="1564" spans="3:30" ht="15.75" customHeight="1">
      <c r="C1564" s="80"/>
      <c r="AC1564" s="35"/>
      <c r="AD1564" s="35"/>
    </row>
  </sheetData>
  <sortState xmlns:xlrd2="http://schemas.microsoft.com/office/spreadsheetml/2017/richdata2" ref="B5:B314">
    <sortCondition ref="B1"/>
  </sortState>
  <mergeCells count="8">
    <mergeCell ref="AX54:AY54"/>
    <mergeCell ref="AA54:AB54"/>
    <mergeCell ref="BD1:BE1"/>
    <mergeCell ref="BD5:BE5"/>
    <mergeCell ref="BD6:BE6"/>
    <mergeCell ref="BD2:BE2"/>
    <mergeCell ref="BD4:BE4"/>
    <mergeCell ref="BD8:BE8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78BD4-104B-4452-92ED-65C3D2CAB2E3}">
  <dimension ref="A1:Y46"/>
  <sheetViews>
    <sheetView workbookViewId="0">
      <selection activeCell="E26" sqref="E26"/>
    </sheetView>
  </sheetViews>
  <sheetFormatPr defaultColWidth="12.44140625" defaultRowHeight="15"/>
  <cols>
    <col min="1" max="2" width="12.44140625" style="173"/>
    <col min="3" max="3" width="13.33203125" style="173" bestFit="1" customWidth="1"/>
    <col min="4" max="4" width="70.77734375" style="173" bestFit="1" customWidth="1"/>
    <col min="5" max="9" width="12.44140625" style="173"/>
    <col min="10" max="10" width="70.77734375" style="173" bestFit="1" customWidth="1"/>
    <col min="11" max="18" width="12.44140625" style="173"/>
    <col min="19" max="19" width="70.77734375" style="173" bestFit="1" customWidth="1"/>
    <col min="20" max="16384" width="12.44140625" style="173"/>
  </cols>
  <sheetData>
    <row r="1" spans="1:25" ht="17.399999999999999">
      <c r="A1" s="334" t="s">
        <v>299</v>
      </c>
      <c r="B1" s="334"/>
      <c r="C1" s="334"/>
      <c r="D1" s="334"/>
      <c r="E1" s="174"/>
      <c r="F1" s="334" t="s">
        <v>298</v>
      </c>
      <c r="G1" s="334"/>
      <c r="H1" s="334"/>
      <c r="I1" s="334"/>
      <c r="J1" s="334"/>
      <c r="K1" s="174"/>
      <c r="L1" s="334" t="s">
        <v>297</v>
      </c>
      <c r="M1" s="334"/>
      <c r="N1" s="334"/>
      <c r="O1" s="334"/>
      <c r="P1" s="334"/>
      <c r="Q1" s="334"/>
      <c r="R1" s="334"/>
      <c r="S1" s="334"/>
      <c r="T1" s="174"/>
      <c r="U1" s="335" t="s">
        <v>296</v>
      </c>
      <c r="V1" s="335"/>
      <c r="W1" s="335"/>
      <c r="X1" s="335"/>
      <c r="Y1" s="335"/>
    </row>
    <row r="2" spans="1:25" s="176" customFormat="1" ht="60" customHeight="1">
      <c r="A2" s="333" t="s">
        <v>295</v>
      </c>
      <c r="B2" s="333"/>
      <c r="C2" s="333"/>
      <c r="D2" s="333"/>
      <c r="E2" s="177"/>
      <c r="F2" s="333" t="s">
        <v>294</v>
      </c>
      <c r="G2" s="333"/>
      <c r="H2" s="333"/>
      <c r="I2" s="333"/>
      <c r="J2" s="333"/>
      <c r="K2" s="177"/>
      <c r="L2" s="333" t="s">
        <v>294</v>
      </c>
      <c r="M2" s="333"/>
      <c r="N2" s="333"/>
      <c r="O2" s="333"/>
      <c r="P2" s="333"/>
      <c r="Q2" s="333"/>
      <c r="R2" s="333"/>
      <c r="S2" s="333"/>
      <c r="T2" s="177"/>
      <c r="U2" s="333" t="s">
        <v>293</v>
      </c>
      <c r="V2" s="333"/>
      <c r="W2" s="333"/>
      <c r="X2" s="333"/>
      <c r="Y2" s="333"/>
    </row>
    <row r="3" spans="1:25" s="176" customFormat="1" ht="60" customHeight="1">
      <c r="A3" s="264" t="s">
        <v>274</v>
      </c>
      <c r="B3" s="265" t="s">
        <v>276</v>
      </c>
      <c r="C3" s="265" t="s">
        <v>292</v>
      </c>
      <c r="D3" s="265" t="s">
        <v>271</v>
      </c>
      <c r="E3" s="177"/>
      <c r="F3" s="264" t="s">
        <v>289</v>
      </c>
      <c r="G3" s="274" t="s">
        <v>273</v>
      </c>
      <c r="H3" s="275" t="s">
        <v>291</v>
      </c>
      <c r="I3" s="276" t="s">
        <v>290</v>
      </c>
      <c r="J3" s="264" t="s">
        <v>271</v>
      </c>
      <c r="K3" s="177"/>
      <c r="L3" s="264" t="s">
        <v>289</v>
      </c>
      <c r="M3" s="275" t="s">
        <v>288</v>
      </c>
      <c r="N3" s="274" t="s">
        <v>287</v>
      </c>
      <c r="O3" s="282" t="s">
        <v>286</v>
      </c>
      <c r="P3" s="276" t="s">
        <v>285</v>
      </c>
      <c r="Q3" s="283" t="s">
        <v>284</v>
      </c>
      <c r="R3" s="265" t="s">
        <v>283</v>
      </c>
      <c r="S3" s="284"/>
      <c r="T3" s="177"/>
      <c r="U3" s="265" t="s">
        <v>282</v>
      </c>
      <c r="V3" s="265" t="s">
        <v>281</v>
      </c>
      <c r="W3" s="265" t="s">
        <v>280</v>
      </c>
      <c r="X3" s="265" t="s">
        <v>279</v>
      </c>
      <c r="Y3" s="265" t="s">
        <v>279</v>
      </c>
    </row>
    <row r="4" spans="1:25">
      <c r="A4" s="266">
        <v>1</v>
      </c>
      <c r="B4" s="267">
        <v>-0.68</v>
      </c>
      <c r="C4" s="268">
        <v>0.68</v>
      </c>
      <c r="D4" s="266" t="s">
        <v>12</v>
      </c>
      <c r="E4" s="174"/>
      <c r="F4" s="266">
        <v>1</v>
      </c>
      <c r="G4" s="277">
        <v>0.46</v>
      </c>
      <c r="H4" s="277">
        <v>0.43</v>
      </c>
      <c r="I4" s="277">
        <v>0.32</v>
      </c>
      <c r="J4" s="278" t="s">
        <v>12</v>
      </c>
      <c r="K4" s="174"/>
      <c r="L4" s="266">
        <v>1</v>
      </c>
      <c r="M4" s="285">
        <v>0.28999999999999998</v>
      </c>
      <c r="N4" s="285">
        <v>0.38</v>
      </c>
      <c r="O4" s="285">
        <v>0.23</v>
      </c>
      <c r="P4" s="285">
        <v>0.56999999999999995</v>
      </c>
      <c r="Q4" s="285">
        <v>-0.08</v>
      </c>
      <c r="R4" s="286">
        <v>0.61</v>
      </c>
      <c r="S4" s="279" t="s">
        <v>12</v>
      </c>
      <c r="T4" s="174"/>
      <c r="U4" s="284">
        <v>1</v>
      </c>
      <c r="V4" s="290">
        <v>5.33</v>
      </c>
      <c r="W4" s="290">
        <v>26.65</v>
      </c>
      <c r="X4" s="290">
        <v>5.33</v>
      </c>
      <c r="Y4" s="290">
        <v>26.65</v>
      </c>
    </row>
    <row r="5" spans="1:25">
      <c r="A5" s="266">
        <v>2</v>
      </c>
      <c r="B5" s="267">
        <v>-0.53</v>
      </c>
      <c r="C5" s="268">
        <v>0.53</v>
      </c>
      <c r="D5" s="266" t="s">
        <v>14</v>
      </c>
      <c r="E5" s="174"/>
      <c r="F5" s="266">
        <v>2</v>
      </c>
      <c r="G5" s="277">
        <v>0.56000000000000005</v>
      </c>
      <c r="H5" s="277">
        <v>0.13</v>
      </c>
      <c r="I5" s="277">
        <v>-0.01</v>
      </c>
      <c r="J5" s="278" t="s">
        <v>14</v>
      </c>
      <c r="K5" s="174"/>
      <c r="L5" s="266">
        <v>2</v>
      </c>
      <c r="M5" s="285">
        <v>0.26</v>
      </c>
      <c r="N5" s="285">
        <v>0.03</v>
      </c>
      <c r="O5" s="285">
        <v>-0.15</v>
      </c>
      <c r="P5" s="287">
        <v>0.72</v>
      </c>
      <c r="Q5" s="285">
        <v>0.08</v>
      </c>
      <c r="R5" s="286">
        <v>0.62</v>
      </c>
      <c r="S5" s="279" t="s">
        <v>14</v>
      </c>
      <c r="T5" s="174"/>
      <c r="U5" s="284">
        <v>2</v>
      </c>
      <c r="V5" s="290">
        <v>1.91</v>
      </c>
      <c r="W5" s="290">
        <v>9.56</v>
      </c>
      <c r="X5" s="290">
        <v>7.24</v>
      </c>
      <c r="Y5" s="290">
        <v>36.21</v>
      </c>
    </row>
    <row r="6" spans="1:25">
      <c r="A6" s="266">
        <v>3</v>
      </c>
      <c r="B6" s="267">
        <v>-0.39</v>
      </c>
      <c r="C6" s="268">
        <v>0.39</v>
      </c>
      <c r="D6" s="266" t="s">
        <v>15</v>
      </c>
      <c r="E6" s="174"/>
      <c r="F6" s="266">
        <v>3</v>
      </c>
      <c r="G6" s="277">
        <v>0.23</v>
      </c>
      <c r="H6" s="277">
        <v>0.21</v>
      </c>
      <c r="I6" s="277">
        <v>0.37</v>
      </c>
      <c r="J6" s="279" t="s">
        <v>15</v>
      </c>
      <c r="K6" s="174"/>
      <c r="L6" s="266">
        <v>3</v>
      </c>
      <c r="M6" s="285">
        <v>-0.02</v>
      </c>
      <c r="N6" s="285">
        <v>0.16</v>
      </c>
      <c r="O6" s="285">
        <v>0.23</v>
      </c>
      <c r="P6" s="285">
        <v>0.55000000000000004</v>
      </c>
      <c r="Q6" s="285">
        <v>0.2</v>
      </c>
      <c r="R6" s="286">
        <v>0.42</v>
      </c>
      <c r="S6" s="279" t="s">
        <v>15</v>
      </c>
      <c r="T6" s="174"/>
      <c r="U6" s="284">
        <v>3</v>
      </c>
      <c r="V6" s="290">
        <v>1.48</v>
      </c>
      <c r="W6" s="290">
        <v>7.4</v>
      </c>
      <c r="X6" s="290">
        <v>8.7200000000000006</v>
      </c>
      <c r="Y6" s="290">
        <v>43.61</v>
      </c>
    </row>
    <row r="7" spans="1:25">
      <c r="A7" s="266">
        <v>4</v>
      </c>
      <c r="B7" s="267">
        <v>-0.43</v>
      </c>
      <c r="C7" s="268">
        <v>0.43</v>
      </c>
      <c r="D7" s="266" t="s">
        <v>17</v>
      </c>
      <c r="E7" s="174"/>
      <c r="F7" s="266">
        <v>4</v>
      </c>
      <c r="G7" s="277">
        <v>0.11</v>
      </c>
      <c r="H7" s="277">
        <v>0.54</v>
      </c>
      <c r="I7" s="277">
        <v>0.27</v>
      </c>
      <c r="J7" s="280" t="s">
        <v>17</v>
      </c>
      <c r="K7" s="174"/>
      <c r="L7" s="266">
        <v>4</v>
      </c>
      <c r="M7" s="285">
        <v>0.04</v>
      </c>
      <c r="N7" s="285">
        <v>0.52</v>
      </c>
      <c r="O7" s="285">
        <v>0.21</v>
      </c>
      <c r="P7" s="285">
        <v>0.28000000000000003</v>
      </c>
      <c r="Q7" s="285">
        <v>-0.01</v>
      </c>
      <c r="R7" s="286">
        <v>0.4</v>
      </c>
      <c r="S7" s="278" t="s">
        <v>17</v>
      </c>
      <c r="T7" s="174"/>
      <c r="U7" s="284">
        <v>4</v>
      </c>
      <c r="V7" s="290">
        <v>1.1100000000000001</v>
      </c>
      <c r="W7" s="290">
        <v>5.53</v>
      </c>
      <c r="X7" s="290">
        <v>9.83</v>
      </c>
      <c r="Y7" s="290">
        <v>49.14</v>
      </c>
    </row>
    <row r="8" spans="1:25">
      <c r="A8" s="266">
        <v>5</v>
      </c>
      <c r="B8" s="267">
        <v>-0.47</v>
      </c>
      <c r="C8" s="268">
        <v>0.47</v>
      </c>
      <c r="D8" s="266" t="s">
        <v>19</v>
      </c>
      <c r="E8" s="174"/>
      <c r="F8" s="266">
        <v>5</v>
      </c>
      <c r="G8" s="277">
        <v>0.51</v>
      </c>
      <c r="H8" s="277">
        <v>7.0000000000000007E-2</v>
      </c>
      <c r="I8" s="277">
        <v>0.05</v>
      </c>
      <c r="J8" s="278" t="s">
        <v>19</v>
      </c>
      <c r="K8" s="174"/>
      <c r="L8" s="266">
        <v>5</v>
      </c>
      <c r="M8" s="285">
        <v>0.37</v>
      </c>
      <c r="N8" s="285">
        <v>0.03</v>
      </c>
      <c r="O8" s="285">
        <v>-0.05</v>
      </c>
      <c r="P8" s="285">
        <v>0.3</v>
      </c>
      <c r="Q8" s="285">
        <v>0.4</v>
      </c>
      <c r="R8" s="286">
        <v>0.39</v>
      </c>
      <c r="S8" s="288" t="s">
        <v>19</v>
      </c>
      <c r="T8" s="174"/>
      <c r="U8" s="284">
        <v>5</v>
      </c>
      <c r="V8" s="290">
        <v>1.05</v>
      </c>
      <c r="W8" s="290">
        <v>5.25</v>
      </c>
      <c r="X8" s="290">
        <v>10.88</v>
      </c>
      <c r="Y8" s="290">
        <v>54.39</v>
      </c>
    </row>
    <row r="9" spans="1:25">
      <c r="A9" s="266">
        <v>6</v>
      </c>
      <c r="B9" s="267">
        <v>-0.55000000000000004</v>
      </c>
      <c r="C9" s="268">
        <v>0.55000000000000004</v>
      </c>
      <c r="D9" s="266" t="s">
        <v>20</v>
      </c>
      <c r="E9" s="174"/>
      <c r="F9" s="266">
        <v>6</v>
      </c>
      <c r="G9" s="277">
        <v>0.23</v>
      </c>
      <c r="H9" s="281">
        <v>0.74</v>
      </c>
      <c r="I9" s="277">
        <v>-0.05</v>
      </c>
      <c r="J9" s="280" t="s">
        <v>20</v>
      </c>
      <c r="K9" s="174"/>
      <c r="L9" s="266">
        <v>6</v>
      </c>
      <c r="M9" s="285">
        <v>0.19</v>
      </c>
      <c r="N9" s="287">
        <v>0.7</v>
      </c>
      <c r="O9" s="285">
        <v>-0.1</v>
      </c>
      <c r="P9" s="285">
        <v>0.26</v>
      </c>
      <c r="Q9" s="285">
        <v>-0.12</v>
      </c>
      <c r="R9" s="286">
        <v>0.63</v>
      </c>
      <c r="S9" s="278" t="s">
        <v>20</v>
      </c>
      <c r="T9" s="174"/>
      <c r="U9" s="284">
        <v>6</v>
      </c>
      <c r="V9" s="290">
        <v>0.98</v>
      </c>
      <c r="W9" s="290">
        <v>4.92</v>
      </c>
      <c r="X9" s="290">
        <v>11.86</v>
      </c>
      <c r="Y9" s="290">
        <v>59.31</v>
      </c>
    </row>
    <row r="10" spans="1:25">
      <c r="A10" s="269">
        <v>7</v>
      </c>
      <c r="B10" s="270">
        <v>-0.19</v>
      </c>
      <c r="C10" s="271">
        <v>0.19</v>
      </c>
      <c r="D10" s="269" t="s">
        <v>21</v>
      </c>
      <c r="E10" s="174"/>
      <c r="F10" s="266">
        <v>7</v>
      </c>
      <c r="G10" s="277">
        <v>0.28000000000000003</v>
      </c>
      <c r="H10" s="277">
        <v>-0.14000000000000001</v>
      </c>
      <c r="I10" s="277">
        <v>0.11</v>
      </c>
      <c r="J10" s="278" t="s">
        <v>21</v>
      </c>
      <c r="K10" s="174"/>
      <c r="L10" s="266">
        <v>7</v>
      </c>
      <c r="M10" s="285">
        <v>0.12</v>
      </c>
      <c r="N10" s="285">
        <v>-0.16</v>
      </c>
      <c r="O10" s="285">
        <v>-0.03</v>
      </c>
      <c r="P10" s="285">
        <v>0.14000000000000001</v>
      </c>
      <c r="Q10" s="287">
        <v>0.74</v>
      </c>
      <c r="R10" s="286">
        <v>0.61</v>
      </c>
      <c r="S10" s="288" t="s">
        <v>21</v>
      </c>
      <c r="T10" s="174"/>
      <c r="U10" s="284">
        <v>7</v>
      </c>
      <c r="V10" s="290">
        <v>0.93</v>
      </c>
      <c r="W10" s="290">
        <v>4.6399999999999997</v>
      </c>
      <c r="X10" s="290">
        <v>12.79</v>
      </c>
      <c r="Y10" s="290">
        <v>63.95</v>
      </c>
    </row>
    <row r="11" spans="1:25">
      <c r="A11" s="269">
        <v>8</v>
      </c>
      <c r="B11" s="270">
        <v>-0.18</v>
      </c>
      <c r="C11" s="271">
        <v>0.18</v>
      </c>
      <c r="D11" s="269" t="s">
        <v>23</v>
      </c>
      <c r="E11" s="174"/>
      <c r="F11" s="266">
        <v>8</v>
      </c>
      <c r="G11" s="277">
        <v>-0.02</v>
      </c>
      <c r="H11" s="277">
        <v>-0.04</v>
      </c>
      <c r="I11" s="281">
        <v>0.81</v>
      </c>
      <c r="J11" s="279" t="s">
        <v>23</v>
      </c>
      <c r="K11" s="174"/>
      <c r="L11" s="266">
        <v>8</v>
      </c>
      <c r="M11" s="285">
        <v>-0.04</v>
      </c>
      <c r="N11" s="285">
        <v>0</v>
      </c>
      <c r="O11" s="287">
        <v>0.79</v>
      </c>
      <c r="P11" s="285">
        <v>0.11</v>
      </c>
      <c r="Q11" s="285">
        <v>0.11</v>
      </c>
      <c r="R11" s="286">
        <v>0.65</v>
      </c>
      <c r="S11" s="289" t="s">
        <v>23</v>
      </c>
      <c r="T11" s="174"/>
      <c r="U11" s="284">
        <v>8</v>
      </c>
      <c r="V11" s="290">
        <v>0.86</v>
      </c>
      <c r="W11" s="290">
        <v>4.32</v>
      </c>
      <c r="X11" s="290">
        <v>13.65</v>
      </c>
      <c r="Y11" s="290">
        <v>68.27</v>
      </c>
    </row>
    <row r="12" spans="1:25">
      <c r="A12" s="266">
        <v>9</v>
      </c>
      <c r="B12" s="267">
        <v>-0.63</v>
      </c>
      <c r="C12" s="268">
        <v>0.63</v>
      </c>
      <c r="D12" s="266" t="s">
        <v>25</v>
      </c>
      <c r="E12" s="174"/>
      <c r="F12" s="266">
        <v>9</v>
      </c>
      <c r="G12" s="277">
        <v>0.53</v>
      </c>
      <c r="H12" s="277">
        <v>0.28999999999999998</v>
      </c>
      <c r="I12" s="277">
        <v>0.17</v>
      </c>
      <c r="J12" s="278" t="s">
        <v>25</v>
      </c>
      <c r="K12" s="174"/>
      <c r="L12" s="266">
        <v>9</v>
      </c>
      <c r="M12" s="285">
        <v>0.4</v>
      </c>
      <c r="N12" s="285">
        <v>0.23</v>
      </c>
      <c r="O12" s="285">
        <v>0.1</v>
      </c>
      <c r="P12" s="285">
        <v>0.46</v>
      </c>
      <c r="Q12" s="285">
        <v>0</v>
      </c>
      <c r="R12" s="286">
        <v>0.44</v>
      </c>
      <c r="S12" s="280" t="s">
        <v>25</v>
      </c>
      <c r="T12" s="174"/>
      <c r="U12" s="284">
        <v>9</v>
      </c>
      <c r="V12" s="290">
        <v>0.81</v>
      </c>
      <c r="W12" s="290">
        <v>4.05</v>
      </c>
      <c r="X12" s="290">
        <v>14.46</v>
      </c>
      <c r="Y12" s="290">
        <v>72.31</v>
      </c>
    </row>
    <row r="13" spans="1:25">
      <c r="A13" s="266">
        <v>10</v>
      </c>
      <c r="B13" s="267">
        <v>-0.55000000000000004</v>
      </c>
      <c r="C13" s="268">
        <v>0.55000000000000004</v>
      </c>
      <c r="D13" s="266" t="s">
        <v>27</v>
      </c>
      <c r="E13" s="174"/>
      <c r="F13" s="266">
        <v>10</v>
      </c>
      <c r="G13" s="277">
        <v>0.52</v>
      </c>
      <c r="H13" s="277">
        <v>0.11</v>
      </c>
      <c r="I13" s="277">
        <v>0.28000000000000003</v>
      </c>
      <c r="J13" s="278" t="s">
        <v>27</v>
      </c>
      <c r="K13" s="174"/>
      <c r="L13" s="266">
        <v>10</v>
      </c>
      <c r="M13" s="285">
        <v>0.52</v>
      </c>
      <c r="N13" s="285">
        <v>0.1</v>
      </c>
      <c r="O13" s="285">
        <v>0.28000000000000003</v>
      </c>
      <c r="P13" s="285">
        <v>0.2</v>
      </c>
      <c r="Q13" s="285">
        <v>-0.05</v>
      </c>
      <c r="R13" s="286">
        <v>0.4</v>
      </c>
      <c r="S13" s="280" t="s">
        <v>27</v>
      </c>
      <c r="T13" s="174"/>
      <c r="U13" s="284">
        <v>10</v>
      </c>
      <c r="V13" s="290">
        <v>0.74</v>
      </c>
      <c r="W13" s="290">
        <v>3.69</v>
      </c>
      <c r="X13" s="290">
        <v>15.2</v>
      </c>
      <c r="Y13" s="290">
        <v>76</v>
      </c>
    </row>
    <row r="14" spans="1:25">
      <c r="A14" s="266">
        <v>11</v>
      </c>
      <c r="B14" s="267">
        <v>-0.56999999999999995</v>
      </c>
      <c r="C14" s="268">
        <v>0.56999999999999995</v>
      </c>
      <c r="D14" s="266" t="s">
        <v>28</v>
      </c>
      <c r="E14" s="174"/>
      <c r="F14" s="266">
        <v>11</v>
      </c>
      <c r="G14" s="281">
        <v>0.72</v>
      </c>
      <c r="H14" s="277">
        <v>-0.08</v>
      </c>
      <c r="I14" s="277">
        <v>0.05</v>
      </c>
      <c r="J14" s="278" t="s">
        <v>28</v>
      </c>
      <c r="K14" s="174"/>
      <c r="L14" s="266">
        <v>11</v>
      </c>
      <c r="M14" s="285">
        <v>0.59</v>
      </c>
      <c r="N14" s="285">
        <v>-0.14000000000000001</v>
      </c>
      <c r="O14" s="285">
        <v>0.01</v>
      </c>
      <c r="P14" s="285">
        <v>0.45</v>
      </c>
      <c r="Q14" s="285">
        <v>-7.0000000000000007E-2</v>
      </c>
      <c r="R14" s="286">
        <v>0.57999999999999996</v>
      </c>
      <c r="S14" s="280" t="s">
        <v>28</v>
      </c>
      <c r="T14" s="174"/>
      <c r="U14" s="284">
        <v>11</v>
      </c>
      <c r="V14" s="290">
        <v>0.68</v>
      </c>
      <c r="W14" s="290">
        <v>3.38</v>
      </c>
      <c r="X14" s="290">
        <v>15.88</v>
      </c>
      <c r="Y14" s="290">
        <v>79.38</v>
      </c>
    </row>
    <row r="15" spans="1:25">
      <c r="A15" s="266">
        <v>12</v>
      </c>
      <c r="B15" s="267">
        <v>-0.34</v>
      </c>
      <c r="C15" s="268">
        <v>0.34</v>
      </c>
      <c r="D15" s="266" t="s">
        <v>29</v>
      </c>
      <c r="E15" s="174"/>
      <c r="F15" s="266">
        <v>12</v>
      </c>
      <c r="G15" s="277">
        <v>-0.01</v>
      </c>
      <c r="H15" s="281">
        <v>0.75</v>
      </c>
      <c r="I15" s="277">
        <v>-0.06</v>
      </c>
      <c r="J15" s="280" t="s">
        <v>29</v>
      </c>
      <c r="K15" s="174"/>
      <c r="L15" s="266">
        <v>12</v>
      </c>
      <c r="M15" s="285">
        <v>0.02</v>
      </c>
      <c r="N15" s="287">
        <v>0.75</v>
      </c>
      <c r="O15" s="285">
        <v>-0.11</v>
      </c>
      <c r="P15" s="285">
        <v>0.01</v>
      </c>
      <c r="Q15" s="285">
        <v>7.0000000000000007E-2</v>
      </c>
      <c r="R15" s="286">
        <v>0.57999999999999996</v>
      </c>
      <c r="S15" s="278" t="s">
        <v>29</v>
      </c>
      <c r="T15" s="174"/>
      <c r="U15" s="284">
        <v>12</v>
      </c>
      <c r="V15" s="290">
        <v>0.62</v>
      </c>
      <c r="W15" s="290">
        <v>3.08</v>
      </c>
      <c r="X15" s="290">
        <v>16.489999999999998</v>
      </c>
      <c r="Y15" s="290">
        <v>82.46</v>
      </c>
    </row>
    <row r="16" spans="1:25">
      <c r="A16" s="266">
        <v>13</v>
      </c>
      <c r="B16" s="267">
        <v>-0.48</v>
      </c>
      <c r="C16" s="268">
        <v>0.48</v>
      </c>
      <c r="D16" s="266" t="s">
        <v>31</v>
      </c>
      <c r="E16" s="174"/>
      <c r="F16" s="266">
        <v>13</v>
      </c>
      <c r="G16" s="277">
        <v>0.1</v>
      </c>
      <c r="H16" s="281">
        <v>0.76</v>
      </c>
      <c r="I16" s="277">
        <v>0.09</v>
      </c>
      <c r="J16" s="280" t="s">
        <v>31</v>
      </c>
      <c r="K16" s="174"/>
      <c r="L16" s="266">
        <v>13</v>
      </c>
      <c r="M16" s="285">
        <v>0.17</v>
      </c>
      <c r="N16" s="287">
        <v>0.77</v>
      </c>
      <c r="O16" s="285">
        <v>0.06</v>
      </c>
      <c r="P16" s="285">
        <v>-0.02</v>
      </c>
      <c r="Q16" s="285">
        <v>0.06</v>
      </c>
      <c r="R16" s="286">
        <v>0.63</v>
      </c>
      <c r="S16" s="278" t="s">
        <v>31</v>
      </c>
      <c r="T16" s="174"/>
      <c r="U16" s="284">
        <v>13</v>
      </c>
      <c r="V16" s="290">
        <v>0.56999999999999995</v>
      </c>
      <c r="W16" s="290">
        <v>2.85</v>
      </c>
      <c r="X16" s="290">
        <v>17.059999999999999</v>
      </c>
      <c r="Y16" s="290">
        <v>85.3</v>
      </c>
    </row>
    <row r="17" spans="1:25">
      <c r="A17" s="266">
        <v>14</v>
      </c>
      <c r="B17" s="267">
        <v>-0.69</v>
      </c>
      <c r="C17" s="268">
        <v>0.69</v>
      </c>
      <c r="D17" s="266" t="s">
        <v>33</v>
      </c>
      <c r="E17" s="174"/>
      <c r="F17" s="266">
        <v>14</v>
      </c>
      <c r="G17" s="277">
        <v>0.54</v>
      </c>
      <c r="H17" s="277">
        <v>0.41</v>
      </c>
      <c r="I17" s="277">
        <v>0.14000000000000001</v>
      </c>
      <c r="J17" s="278" t="s">
        <v>33</v>
      </c>
      <c r="K17" s="174"/>
      <c r="L17" s="266">
        <v>14</v>
      </c>
      <c r="M17" s="285">
        <v>0.55000000000000004</v>
      </c>
      <c r="N17" s="285">
        <v>0.4</v>
      </c>
      <c r="O17" s="285">
        <v>0.1</v>
      </c>
      <c r="P17" s="285">
        <v>0.14000000000000001</v>
      </c>
      <c r="Q17" s="285">
        <v>0.19</v>
      </c>
      <c r="R17" s="286">
        <v>0.53</v>
      </c>
      <c r="S17" s="280" t="s">
        <v>33</v>
      </c>
      <c r="T17" s="174"/>
      <c r="U17" s="284">
        <v>14</v>
      </c>
      <c r="V17" s="290">
        <v>0.52</v>
      </c>
      <c r="W17" s="290">
        <v>2.61</v>
      </c>
      <c r="X17" s="290">
        <v>17.579999999999998</v>
      </c>
      <c r="Y17" s="290">
        <v>87.91</v>
      </c>
    </row>
    <row r="18" spans="1:25">
      <c r="A18" s="269">
        <v>15</v>
      </c>
      <c r="B18" s="272">
        <v>-0.28999999999999998</v>
      </c>
      <c r="C18" s="271">
        <v>0.28999999999999998</v>
      </c>
      <c r="D18" s="269" t="s">
        <v>35</v>
      </c>
      <c r="E18" s="174"/>
      <c r="F18" s="266">
        <v>15</v>
      </c>
      <c r="G18" s="277">
        <v>0.17</v>
      </c>
      <c r="H18" s="277">
        <v>-0.06</v>
      </c>
      <c r="I18" s="281">
        <v>0.7</v>
      </c>
      <c r="J18" s="279" t="s">
        <v>35</v>
      </c>
      <c r="K18" s="174"/>
      <c r="L18" s="266">
        <v>15</v>
      </c>
      <c r="M18" s="285">
        <v>0.23</v>
      </c>
      <c r="N18" s="285">
        <v>-0.02</v>
      </c>
      <c r="O18" s="287">
        <v>0.74</v>
      </c>
      <c r="P18" s="285">
        <v>0</v>
      </c>
      <c r="Q18" s="285">
        <v>-0.02</v>
      </c>
      <c r="R18" s="286">
        <v>0.61</v>
      </c>
      <c r="S18" s="289" t="s">
        <v>35</v>
      </c>
      <c r="T18" s="174"/>
      <c r="U18" s="284">
        <v>15</v>
      </c>
      <c r="V18" s="290">
        <v>0.47</v>
      </c>
      <c r="W18" s="290">
        <v>2.33</v>
      </c>
      <c r="X18" s="290">
        <v>18.05</v>
      </c>
      <c r="Y18" s="290">
        <v>90.24</v>
      </c>
    </row>
    <row r="19" spans="1:25">
      <c r="A19" s="266">
        <v>16</v>
      </c>
      <c r="B19" s="273">
        <v>-0.76</v>
      </c>
      <c r="C19" s="268">
        <v>0.76</v>
      </c>
      <c r="D19" s="266" t="s">
        <v>36</v>
      </c>
      <c r="E19" s="174"/>
      <c r="F19" s="266">
        <v>16</v>
      </c>
      <c r="G19" s="277">
        <v>0.69</v>
      </c>
      <c r="H19" s="277">
        <v>0.34</v>
      </c>
      <c r="I19" s="277">
        <v>7.0000000000000007E-2</v>
      </c>
      <c r="J19" s="278" t="s">
        <v>36</v>
      </c>
      <c r="K19" s="174"/>
      <c r="L19" s="266">
        <v>16</v>
      </c>
      <c r="M19" s="285">
        <v>0.62</v>
      </c>
      <c r="N19" s="285">
        <v>0.3</v>
      </c>
      <c r="O19" s="285">
        <v>0</v>
      </c>
      <c r="P19" s="285">
        <v>0.32</v>
      </c>
      <c r="Q19" s="285">
        <v>0.16</v>
      </c>
      <c r="R19" s="286">
        <v>0.6</v>
      </c>
      <c r="S19" s="280" t="s">
        <v>36</v>
      </c>
      <c r="T19" s="174"/>
      <c r="U19" s="284">
        <v>16</v>
      </c>
      <c r="V19" s="290">
        <v>0.46</v>
      </c>
      <c r="W19" s="290">
        <v>2.2799999999999998</v>
      </c>
      <c r="X19" s="290">
        <v>18.5</v>
      </c>
      <c r="Y19" s="290">
        <v>92.52</v>
      </c>
    </row>
    <row r="20" spans="1:25">
      <c r="A20" s="266">
        <v>17</v>
      </c>
      <c r="B20" s="267">
        <v>-0.56999999999999995</v>
      </c>
      <c r="C20" s="268">
        <v>0.56999999999999995</v>
      </c>
      <c r="D20" s="266" t="s">
        <v>38</v>
      </c>
      <c r="E20" s="174"/>
      <c r="F20" s="266">
        <v>17</v>
      </c>
      <c r="G20" s="277">
        <v>0.67</v>
      </c>
      <c r="H20" s="277">
        <v>-0.05</v>
      </c>
      <c r="I20" s="277">
        <v>0.13</v>
      </c>
      <c r="J20" s="278" t="s">
        <v>38</v>
      </c>
      <c r="K20" s="174"/>
      <c r="L20" s="266">
        <v>17</v>
      </c>
      <c r="M20" s="285">
        <v>0.68</v>
      </c>
      <c r="N20" s="285">
        <v>-7.0000000000000007E-2</v>
      </c>
      <c r="O20" s="285">
        <v>0.15</v>
      </c>
      <c r="P20" s="285">
        <v>0.19</v>
      </c>
      <c r="Q20" s="285">
        <v>-0.09</v>
      </c>
      <c r="R20" s="286">
        <v>0.54</v>
      </c>
      <c r="S20" s="280" t="s">
        <v>38</v>
      </c>
      <c r="T20" s="174"/>
      <c r="U20" s="284">
        <v>17</v>
      </c>
      <c r="V20" s="290">
        <v>0.41</v>
      </c>
      <c r="W20" s="290">
        <v>2.06</v>
      </c>
      <c r="X20" s="290">
        <v>18.920000000000002</v>
      </c>
      <c r="Y20" s="290">
        <v>94.58</v>
      </c>
    </row>
    <row r="21" spans="1:25">
      <c r="A21" s="266">
        <v>18</v>
      </c>
      <c r="B21" s="267">
        <v>-0.62</v>
      </c>
      <c r="C21" s="268">
        <v>0.62</v>
      </c>
      <c r="D21" s="266" t="s">
        <v>39</v>
      </c>
      <c r="E21" s="174"/>
      <c r="F21" s="266">
        <v>18</v>
      </c>
      <c r="G21" s="277">
        <v>0.69</v>
      </c>
      <c r="H21" s="277">
        <v>0.11</v>
      </c>
      <c r="I21" s="277">
        <v>-0.01</v>
      </c>
      <c r="J21" s="278" t="s">
        <v>39</v>
      </c>
      <c r="K21" s="174"/>
      <c r="L21" s="266">
        <v>18</v>
      </c>
      <c r="M21" s="287">
        <v>0.77</v>
      </c>
      <c r="N21" s="285">
        <v>0.1</v>
      </c>
      <c r="O21" s="285">
        <v>0</v>
      </c>
      <c r="P21" s="285">
        <v>0</v>
      </c>
      <c r="Q21" s="285">
        <v>0.12</v>
      </c>
      <c r="R21" s="286">
        <v>0.61</v>
      </c>
      <c r="S21" s="280" t="s">
        <v>39</v>
      </c>
      <c r="T21" s="174"/>
      <c r="U21" s="284">
        <v>18</v>
      </c>
      <c r="V21" s="290">
        <v>0.38</v>
      </c>
      <c r="W21" s="290">
        <v>1.92</v>
      </c>
      <c r="X21" s="290">
        <v>19.3</v>
      </c>
      <c r="Y21" s="290">
        <v>96.5</v>
      </c>
    </row>
    <row r="22" spans="1:25">
      <c r="A22" s="266">
        <v>19</v>
      </c>
      <c r="B22" s="267">
        <v>-0.64</v>
      </c>
      <c r="C22" s="268">
        <v>0.64</v>
      </c>
      <c r="D22" s="266" t="s">
        <v>41</v>
      </c>
      <c r="E22" s="174"/>
      <c r="F22" s="266">
        <v>19</v>
      </c>
      <c r="G22" s="277">
        <v>0.66</v>
      </c>
      <c r="H22" s="277">
        <v>0.23</v>
      </c>
      <c r="I22" s="277">
        <v>-0.06</v>
      </c>
      <c r="J22" s="278" t="s">
        <v>41</v>
      </c>
      <c r="K22" s="174"/>
      <c r="L22" s="266">
        <v>19</v>
      </c>
      <c r="M22" s="287">
        <v>0.74</v>
      </c>
      <c r="N22" s="285">
        <v>0.22</v>
      </c>
      <c r="O22" s="285">
        <v>-0.06</v>
      </c>
      <c r="P22" s="285">
        <v>-0.02</v>
      </c>
      <c r="Q22" s="285">
        <v>0.17</v>
      </c>
      <c r="R22" s="286">
        <v>0.63</v>
      </c>
      <c r="S22" s="280" t="s">
        <v>41</v>
      </c>
      <c r="T22" s="174"/>
      <c r="U22" s="284">
        <v>19</v>
      </c>
      <c r="V22" s="290">
        <v>0.36</v>
      </c>
      <c r="W22" s="290">
        <v>1.81</v>
      </c>
      <c r="X22" s="290">
        <v>19.66</v>
      </c>
      <c r="Y22" s="290">
        <v>98.31</v>
      </c>
    </row>
    <row r="23" spans="1:25">
      <c r="A23" s="269">
        <v>20</v>
      </c>
      <c r="B23" s="272">
        <v>-0.18</v>
      </c>
      <c r="C23" s="271">
        <v>0.18</v>
      </c>
      <c r="D23" s="269" t="s">
        <v>43</v>
      </c>
      <c r="E23" s="174"/>
      <c r="F23" s="266">
        <v>20</v>
      </c>
      <c r="G23" s="277">
        <v>-0.02</v>
      </c>
      <c r="H23" s="277">
        <v>0.24</v>
      </c>
      <c r="I23" s="277">
        <v>0.32</v>
      </c>
      <c r="J23" s="279" t="s">
        <v>43</v>
      </c>
      <c r="K23" s="174"/>
      <c r="L23" s="266">
        <v>20</v>
      </c>
      <c r="M23" s="285">
        <v>-0.02</v>
      </c>
      <c r="N23" s="285">
        <v>0.27</v>
      </c>
      <c r="O23" s="285">
        <v>0.25</v>
      </c>
      <c r="P23" s="285">
        <v>-0.09</v>
      </c>
      <c r="Q23" s="285">
        <v>0.51</v>
      </c>
      <c r="R23" s="286">
        <v>0.41</v>
      </c>
      <c r="S23" s="288" t="s">
        <v>43</v>
      </c>
      <c r="T23" s="174"/>
      <c r="U23" s="284">
        <v>20</v>
      </c>
      <c r="V23" s="290">
        <v>0.34</v>
      </c>
      <c r="W23" s="290">
        <v>1.69</v>
      </c>
      <c r="X23" s="290">
        <v>20</v>
      </c>
      <c r="Y23" s="290">
        <v>100</v>
      </c>
    </row>
    <row r="24" spans="1:25">
      <c r="A24" s="17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83"/>
      <c r="M24" s="182"/>
      <c r="N24" s="182"/>
      <c r="O24" s="182"/>
      <c r="P24" s="182"/>
      <c r="Q24" s="182"/>
      <c r="R24" s="181"/>
      <c r="S24" s="174"/>
      <c r="T24" s="174"/>
      <c r="U24" s="174"/>
      <c r="V24" s="174"/>
      <c r="W24" s="174"/>
      <c r="X24" s="174"/>
      <c r="Y24" s="174"/>
    </row>
    <row r="25" spans="1:25" s="176" customFormat="1" ht="60" customHeight="1">
      <c r="A25" s="333" t="s">
        <v>278</v>
      </c>
      <c r="B25" s="333"/>
      <c r="C25" s="333"/>
      <c r="D25" s="333"/>
      <c r="E25" s="175"/>
      <c r="F25" s="333" t="s">
        <v>277</v>
      </c>
      <c r="G25" s="333"/>
      <c r="H25" s="333"/>
      <c r="I25" s="333"/>
      <c r="J25" s="333"/>
      <c r="K25" s="175"/>
      <c r="L25" s="180"/>
      <c r="M25" s="179"/>
      <c r="N25" s="179"/>
      <c r="O25" s="179"/>
      <c r="P25" s="179"/>
      <c r="Q25" s="179"/>
      <c r="R25" s="178"/>
      <c r="S25" s="175"/>
      <c r="T25" s="175"/>
      <c r="U25" s="175"/>
      <c r="V25" s="175"/>
      <c r="W25" s="175"/>
      <c r="X25" s="175"/>
      <c r="Y25" s="175"/>
    </row>
    <row r="26" spans="1:25" s="176" customFormat="1" ht="60" customHeight="1">
      <c r="A26" s="264" t="s">
        <v>274</v>
      </c>
      <c r="B26" s="265" t="s">
        <v>276</v>
      </c>
      <c r="C26" s="265" t="s">
        <v>275</v>
      </c>
      <c r="D26" s="265" t="s">
        <v>271</v>
      </c>
      <c r="E26" s="175"/>
      <c r="F26" s="265" t="s">
        <v>274</v>
      </c>
      <c r="G26" s="274" t="s">
        <v>273</v>
      </c>
      <c r="H26" s="275" t="s">
        <v>272</v>
      </c>
      <c r="I26" s="265"/>
      <c r="J26" s="265" t="s">
        <v>271</v>
      </c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</row>
    <row r="27" spans="1:25">
      <c r="A27" s="266">
        <v>1</v>
      </c>
      <c r="B27" s="291">
        <v>-0.65</v>
      </c>
      <c r="C27" s="291">
        <v>0.65</v>
      </c>
      <c r="D27" s="266" t="s">
        <v>12</v>
      </c>
      <c r="E27" s="174"/>
      <c r="F27" s="266">
        <v>1</v>
      </c>
      <c r="G27" s="291">
        <v>0.47</v>
      </c>
      <c r="H27" s="291">
        <v>0.44</v>
      </c>
      <c r="I27" s="293"/>
      <c r="J27" s="294" t="s">
        <v>12</v>
      </c>
      <c r="K27" s="174"/>
      <c r="L27" s="175"/>
      <c r="M27" s="174"/>
      <c r="N27" s="174"/>
      <c r="O27" s="174"/>
      <c r="P27" s="174"/>
      <c r="Q27" s="174"/>
      <c r="R27" s="175"/>
      <c r="S27" s="175"/>
      <c r="T27" s="174"/>
      <c r="U27" s="174"/>
      <c r="V27" s="174"/>
      <c r="W27" s="174"/>
      <c r="X27" s="174"/>
      <c r="Y27" s="174"/>
    </row>
    <row r="28" spans="1:25">
      <c r="A28" s="266">
        <v>2</v>
      </c>
      <c r="B28" s="291">
        <v>-0.48</v>
      </c>
      <c r="C28" s="291">
        <v>0.48</v>
      </c>
      <c r="D28" s="266" t="s">
        <v>14</v>
      </c>
      <c r="E28" s="174"/>
      <c r="F28" s="266">
        <v>2</v>
      </c>
      <c r="G28" s="291">
        <v>0.47</v>
      </c>
      <c r="H28" s="291">
        <v>0.17</v>
      </c>
      <c r="I28" s="293"/>
      <c r="J28" s="294" t="s">
        <v>14</v>
      </c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</row>
    <row r="29" spans="1:25">
      <c r="A29" s="266">
        <v>3</v>
      </c>
      <c r="B29" s="291">
        <v>-0.34</v>
      </c>
      <c r="C29" s="291">
        <v>0.34</v>
      </c>
      <c r="D29" s="266" t="s">
        <v>15</v>
      </c>
      <c r="E29" s="174"/>
      <c r="F29" s="266">
        <v>3</v>
      </c>
      <c r="G29" s="291">
        <v>0.27</v>
      </c>
      <c r="H29" s="291">
        <v>0.22</v>
      </c>
      <c r="I29" s="293"/>
      <c r="J29" s="294" t="s">
        <v>15</v>
      </c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</row>
    <row r="30" spans="1:25">
      <c r="A30" s="266">
        <v>4</v>
      </c>
      <c r="B30" s="291">
        <v>-0.39</v>
      </c>
      <c r="C30" s="291">
        <v>0.39</v>
      </c>
      <c r="D30" s="266" t="s">
        <v>17</v>
      </c>
      <c r="E30" s="174"/>
      <c r="F30" s="266">
        <v>4</v>
      </c>
      <c r="G30" s="291">
        <v>0.16</v>
      </c>
      <c r="H30" s="291">
        <v>0.45</v>
      </c>
      <c r="I30" s="293"/>
      <c r="J30" s="295" t="s">
        <v>17</v>
      </c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</row>
    <row r="31" spans="1:25">
      <c r="A31" s="266">
        <v>5</v>
      </c>
      <c r="B31" s="291">
        <v>-0.43</v>
      </c>
      <c r="C31" s="291">
        <v>0.43</v>
      </c>
      <c r="D31" s="266" t="s">
        <v>19</v>
      </c>
      <c r="E31" s="174"/>
      <c r="F31" s="266">
        <v>5</v>
      </c>
      <c r="G31" s="291">
        <v>0.43</v>
      </c>
      <c r="H31" s="291">
        <v>0.13</v>
      </c>
      <c r="I31" s="293"/>
      <c r="J31" s="294" t="s">
        <v>19</v>
      </c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</row>
    <row r="32" spans="1:25">
      <c r="A32" s="266">
        <v>6</v>
      </c>
      <c r="B32" s="291">
        <v>-0.5</v>
      </c>
      <c r="C32" s="291">
        <v>0.5</v>
      </c>
      <c r="D32" s="266" t="s">
        <v>20</v>
      </c>
      <c r="E32" s="174"/>
      <c r="F32" s="266">
        <v>6</v>
      </c>
      <c r="G32" s="291">
        <v>0.17</v>
      </c>
      <c r="H32" s="291">
        <v>0.68</v>
      </c>
      <c r="I32" s="293"/>
      <c r="J32" s="295" t="s">
        <v>20</v>
      </c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</row>
    <row r="33" spans="1:25">
      <c r="A33" s="269">
        <v>7</v>
      </c>
      <c r="B33" s="270">
        <v>-0.16</v>
      </c>
      <c r="C33" s="270">
        <v>0.16</v>
      </c>
      <c r="D33" s="269" t="s">
        <v>21</v>
      </c>
      <c r="E33" s="174"/>
      <c r="F33" s="266">
        <v>7</v>
      </c>
      <c r="G33" s="291">
        <v>0.23</v>
      </c>
      <c r="H33" s="291">
        <v>-0.04</v>
      </c>
      <c r="I33" s="293"/>
      <c r="J33" s="294" t="s">
        <v>21</v>
      </c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</row>
    <row r="34" spans="1:25">
      <c r="A34" s="269">
        <v>8</v>
      </c>
      <c r="B34" s="270">
        <v>-0.15</v>
      </c>
      <c r="C34" s="270">
        <v>0.15</v>
      </c>
      <c r="D34" s="269" t="s">
        <v>23</v>
      </c>
      <c r="E34" s="174"/>
      <c r="F34" s="266">
        <v>8</v>
      </c>
      <c r="G34" s="291">
        <v>0.15</v>
      </c>
      <c r="H34" s="291">
        <v>0.05</v>
      </c>
      <c r="I34" s="293"/>
      <c r="J34" s="294" t="s">
        <v>23</v>
      </c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</row>
    <row r="35" spans="1:25">
      <c r="A35" s="266">
        <v>9</v>
      </c>
      <c r="B35" s="291">
        <v>-0.59</v>
      </c>
      <c r="C35" s="291">
        <v>0.59</v>
      </c>
      <c r="D35" s="266" t="s">
        <v>25</v>
      </c>
      <c r="E35" s="174"/>
      <c r="F35" s="266">
        <v>9</v>
      </c>
      <c r="G35" s="291">
        <v>0.5</v>
      </c>
      <c r="H35" s="291">
        <v>0.31</v>
      </c>
      <c r="I35" s="293"/>
      <c r="J35" s="294" t="s">
        <v>25</v>
      </c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</row>
    <row r="36" spans="1:25">
      <c r="A36" s="266">
        <v>10</v>
      </c>
      <c r="B36" s="291">
        <v>-0.51</v>
      </c>
      <c r="C36" s="291">
        <v>0.51</v>
      </c>
      <c r="D36" s="266" t="s">
        <v>27</v>
      </c>
      <c r="E36" s="174"/>
      <c r="F36" s="266">
        <v>10</v>
      </c>
      <c r="G36" s="291">
        <v>0.5</v>
      </c>
      <c r="H36" s="291">
        <v>0.17</v>
      </c>
      <c r="I36" s="293"/>
      <c r="J36" s="294" t="s">
        <v>27</v>
      </c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</row>
    <row r="37" spans="1:25">
      <c r="A37" s="266">
        <v>11</v>
      </c>
      <c r="B37" s="291">
        <v>-0.53</v>
      </c>
      <c r="C37" s="291">
        <v>0.53</v>
      </c>
      <c r="D37" s="266" t="s">
        <v>28</v>
      </c>
      <c r="E37" s="174"/>
      <c r="F37" s="266">
        <v>11</v>
      </c>
      <c r="G37" s="291">
        <v>0.65</v>
      </c>
      <c r="H37" s="291">
        <v>0.01</v>
      </c>
      <c r="I37" s="293"/>
      <c r="J37" s="294" t="s">
        <v>28</v>
      </c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</row>
    <row r="38" spans="1:25">
      <c r="A38" s="266">
        <v>12</v>
      </c>
      <c r="B38" s="291">
        <v>-0.3</v>
      </c>
      <c r="C38" s="291">
        <v>0.3</v>
      </c>
      <c r="D38" s="266" t="s">
        <v>29</v>
      </c>
      <c r="E38" s="174"/>
      <c r="F38" s="266">
        <v>12</v>
      </c>
      <c r="G38" s="291">
        <v>-0.05</v>
      </c>
      <c r="H38" s="291">
        <v>0.64</v>
      </c>
      <c r="I38" s="293"/>
      <c r="J38" s="295" t="s">
        <v>29</v>
      </c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</row>
    <row r="39" spans="1:25">
      <c r="A39" s="266">
        <v>13</v>
      </c>
      <c r="B39" s="291">
        <v>-0.44</v>
      </c>
      <c r="C39" s="291">
        <v>0.44</v>
      </c>
      <c r="D39" s="266" t="s">
        <v>31</v>
      </c>
      <c r="E39" s="174"/>
      <c r="F39" s="266">
        <v>13</v>
      </c>
      <c r="G39" s="291">
        <v>0.08</v>
      </c>
      <c r="H39" s="291">
        <v>0.7</v>
      </c>
      <c r="I39" s="293"/>
      <c r="J39" s="295" t="s">
        <v>31</v>
      </c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</row>
    <row r="40" spans="1:25">
      <c r="A40" s="266">
        <v>14</v>
      </c>
      <c r="B40" s="291">
        <v>-0.66</v>
      </c>
      <c r="C40" s="291">
        <v>0.66</v>
      </c>
      <c r="D40" s="266" t="s">
        <v>33</v>
      </c>
      <c r="E40" s="174"/>
      <c r="F40" s="266">
        <v>14</v>
      </c>
      <c r="G40" s="291">
        <v>0.51</v>
      </c>
      <c r="H40" s="291">
        <v>0.42</v>
      </c>
      <c r="I40" s="293"/>
      <c r="J40" s="294" t="s">
        <v>33</v>
      </c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</row>
    <row r="41" spans="1:25">
      <c r="A41" s="269">
        <v>15</v>
      </c>
      <c r="B41" s="270">
        <v>-0.25</v>
      </c>
      <c r="C41" s="270">
        <v>0.25</v>
      </c>
      <c r="D41" s="269" t="s">
        <v>35</v>
      </c>
      <c r="E41" s="174"/>
      <c r="F41" s="266">
        <v>15</v>
      </c>
      <c r="G41" s="291">
        <v>0.27</v>
      </c>
      <c r="H41" s="291">
        <v>0.05</v>
      </c>
      <c r="I41" s="293"/>
      <c r="J41" s="294" t="s">
        <v>35</v>
      </c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</row>
    <row r="42" spans="1:25">
      <c r="A42" s="266">
        <v>16</v>
      </c>
      <c r="B42" s="292">
        <v>-0.75</v>
      </c>
      <c r="C42" s="291">
        <v>0.75</v>
      </c>
      <c r="D42" s="266" t="s">
        <v>36</v>
      </c>
      <c r="E42" s="174"/>
      <c r="F42" s="266">
        <v>16</v>
      </c>
      <c r="G42" s="291">
        <v>0.64</v>
      </c>
      <c r="H42" s="291">
        <v>0.37</v>
      </c>
      <c r="I42" s="293"/>
      <c r="J42" s="294" t="s">
        <v>36</v>
      </c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</row>
    <row r="43" spans="1:25">
      <c r="A43" s="266">
        <v>17</v>
      </c>
      <c r="B43" s="291">
        <v>-0.52</v>
      </c>
      <c r="C43" s="291">
        <v>0.52</v>
      </c>
      <c r="D43" s="266" t="s">
        <v>38</v>
      </c>
      <c r="E43" s="174"/>
      <c r="F43" s="266">
        <v>17</v>
      </c>
      <c r="G43" s="291">
        <v>0.62</v>
      </c>
      <c r="H43" s="291">
        <v>0.04</v>
      </c>
      <c r="I43" s="293"/>
      <c r="J43" s="294" t="s">
        <v>38</v>
      </c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</row>
    <row r="44" spans="1:25">
      <c r="A44" s="266">
        <v>18</v>
      </c>
      <c r="B44" s="291">
        <v>-0.59</v>
      </c>
      <c r="C44" s="291">
        <v>0.59</v>
      </c>
      <c r="D44" s="266" t="s">
        <v>39</v>
      </c>
      <c r="E44" s="174"/>
      <c r="F44" s="266">
        <v>18</v>
      </c>
      <c r="G44" s="291">
        <v>0.61</v>
      </c>
      <c r="H44" s="291">
        <v>0.16</v>
      </c>
      <c r="I44" s="293"/>
      <c r="J44" s="294" t="s">
        <v>39</v>
      </c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</row>
    <row r="45" spans="1:25">
      <c r="A45" s="266">
        <v>19</v>
      </c>
      <c r="B45" s="291">
        <v>-0.61</v>
      </c>
      <c r="C45" s="291">
        <v>0.61</v>
      </c>
      <c r="D45" s="266" t="s">
        <v>41</v>
      </c>
      <c r="E45" s="174"/>
      <c r="F45" s="266">
        <v>19</v>
      </c>
      <c r="G45" s="291">
        <v>0.56000000000000005</v>
      </c>
      <c r="H45" s="291">
        <v>0.25</v>
      </c>
      <c r="I45" s="293"/>
      <c r="J45" s="294" t="s">
        <v>41</v>
      </c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</row>
    <row r="46" spans="1:25">
      <c r="A46" s="269">
        <v>20</v>
      </c>
      <c r="B46" s="270">
        <v>-0.16</v>
      </c>
      <c r="C46" s="270">
        <v>0.16</v>
      </c>
      <c r="D46" s="269" t="s">
        <v>43</v>
      </c>
      <c r="E46" s="174"/>
      <c r="F46" s="266">
        <v>20</v>
      </c>
      <c r="G46" s="291">
        <v>0.06</v>
      </c>
      <c r="H46" s="291">
        <v>0.19</v>
      </c>
      <c r="I46" s="293"/>
      <c r="J46" s="295" t="s">
        <v>43</v>
      </c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</sheetData>
  <mergeCells count="10">
    <mergeCell ref="U1:Y1"/>
    <mergeCell ref="A2:D2"/>
    <mergeCell ref="F2:J2"/>
    <mergeCell ref="L2:S2"/>
    <mergeCell ref="U2:Y2"/>
    <mergeCell ref="A25:D25"/>
    <mergeCell ref="F25:J25"/>
    <mergeCell ref="A1:D1"/>
    <mergeCell ref="F1:J1"/>
    <mergeCell ref="L1:S1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F949A-C2B7-46B2-9D41-85EC6CF1FDEC}">
  <dimension ref="B1:AI888"/>
  <sheetViews>
    <sheetView topLeftCell="B1" workbookViewId="0">
      <selection activeCell="X6" sqref="X6"/>
    </sheetView>
  </sheetViews>
  <sheetFormatPr defaultRowHeight="13.2"/>
  <cols>
    <col min="2" max="2" width="13" customWidth="1"/>
    <col min="3" max="21" width="4.6640625" customWidth="1"/>
    <col min="22" max="22" width="4.6640625" style="22" customWidth="1"/>
    <col min="23" max="25" width="4.6640625" style="12" customWidth="1"/>
    <col min="27" max="30" width="12.109375" customWidth="1"/>
    <col min="31" max="31" width="29.44140625" customWidth="1"/>
    <col min="33" max="33" width="10.88671875" bestFit="1" customWidth="1"/>
    <col min="34" max="34" width="20.5546875" bestFit="1" customWidth="1"/>
    <col min="36" max="36" width="16.21875" bestFit="1" customWidth="1"/>
  </cols>
  <sheetData>
    <row r="1" spans="2:35" ht="19.8" customHeight="1">
      <c r="V1" s="12"/>
    </row>
    <row r="2" spans="2:35" ht="21.6" customHeight="1" thickBot="1">
      <c r="B2" s="3" t="s">
        <v>44</v>
      </c>
      <c r="C2" s="4" t="s">
        <v>47</v>
      </c>
      <c r="D2" s="4" t="s">
        <v>48</v>
      </c>
      <c r="E2" s="4" t="s">
        <v>49</v>
      </c>
      <c r="F2" s="4" t="s">
        <v>50</v>
      </c>
      <c r="G2" s="4" t="s">
        <v>51</v>
      </c>
      <c r="H2" s="4" t="s">
        <v>52</v>
      </c>
      <c r="I2" s="304" t="s">
        <v>53</v>
      </c>
      <c r="J2" s="304" t="s">
        <v>54</v>
      </c>
      <c r="K2" s="4" t="s">
        <v>55</v>
      </c>
      <c r="L2" s="4" t="s">
        <v>56</v>
      </c>
      <c r="M2" s="4" t="s">
        <v>57</v>
      </c>
      <c r="N2" s="4" t="s">
        <v>58</v>
      </c>
      <c r="O2" s="4" t="s">
        <v>59</v>
      </c>
      <c r="P2" s="4" t="s">
        <v>60</v>
      </c>
      <c r="Q2" s="304" t="s">
        <v>61</v>
      </c>
      <c r="R2" s="4" t="s">
        <v>62</v>
      </c>
      <c r="S2" s="4" t="s">
        <v>63</v>
      </c>
      <c r="T2" s="4" t="s">
        <v>64</v>
      </c>
      <c r="U2" s="4" t="s">
        <v>65</v>
      </c>
      <c r="V2" s="305" t="s">
        <v>66</v>
      </c>
      <c r="W2" s="110"/>
      <c r="X2" s="114"/>
      <c r="Y2" s="110"/>
      <c r="Z2" s="53"/>
      <c r="AA2" s="339" t="s">
        <v>203</v>
      </c>
      <c r="AB2" s="340"/>
      <c r="AC2" s="340"/>
      <c r="AD2" s="340"/>
      <c r="AE2" s="340"/>
      <c r="AF2" s="53"/>
      <c r="AG2" s="53"/>
      <c r="AH2" s="53"/>
      <c r="AI2" s="53"/>
    </row>
    <row r="3" spans="2:35" ht="15" customHeight="1">
      <c r="B3" s="5">
        <v>19231</v>
      </c>
      <c r="C3" s="6">
        <v>1</v>
      </c>
      <c r="D3" s="6">
        <v>2</v>
      </c>
      <c r="E3" s="6">
        <v>0</v>
      </c>
      <c r="F3" s="6">
        <v>0</v>
      </c>
      <c r="G3" s="6">
        <v>2</v>
      </c>
      <c r="H3" s="6">
        <v>3</v>
      </c>
      <c r="I3" s="6">
        <v>1</v>
      </c>
      <c r="J3" s="6">
        <v>1</v>
      </c>
      <c r="K3" s="6">
        <v>2</v>
      </c>
      <c r="L3" s="6">
        <v>2</v>
      </c>
      <c r="M3" s="6">
        <v>2</v>
      </c>
      <c r="N3" s="6">
        <v>0</v>
      </c>
      <c r="O3" s="6">
        <v>0</v>
      </c>
      <c r="P3" s="6">
        <v>0</v>
      </c>
      <c r="Q3" s="6">
        <v>2</v>
      </c>
      <c r="R3" s="6">
        <v>1</v>
      </c>
      <c r="S3" s="6">
        <v>3</v>
      </c>
      <c r="T3" s="6">
        <v>3</v>
      </c>
      <c r="U3" s="6">
        <v>1</v>
      </c>
      <c r="V3" s="19">
        <v>2</v>
      </c>
      <c r="W3" s="112"/>
      <c r="X3" s="112"/>
      <c r="Y3" s="112"/>
      <c r="Z3" s="53"/>
      <c r="AA3" s="53"/>
      <c r="AB3" s="53"/>
      <c r="AC3" s="53"/>
      <c r="AD3" s="53"/>
      <c r="AE3" s="53"/>
      <c r="AF3" s="53"/>
      <c r="AG3" s="53"/>
      <c r="AH3" s="53"/>
      <c r="AI3" s="53"/>
    </row>
    <row r="4" spans="2:35" ht="16.2" customHeight="1">
      <c r="B4" s="1">
        <v>19238</v>
      </c>
      <c r="C4" s="8">
        <v>1</v>
      </c>
      <c r="D4" s="8">
        <v>2</v>
      </c>
      <c r="E4" s="8">
        <v>0</v>
      </c>
      <c r="F4" s="8">
        <v>0</v>
      </c>
      <c r="G4" s="8">
        <v>2</v>
      </c>
      <c r="H4" s="8">
        <v>0</v>
      </c>
      <c r="I4" s="8">
        <v>1</v>
      </c>
      <c r="J4" s="8">
        <v>1</v>
      </c>
      <c r="K4" s="8">
        <v>1</v>
      </c>
      <c r="L4" s="8">
        <v>1</v>
      </c>
      <c r="M4" s="8">
        <v>3</v>
      </c>
      <c r="N4" s="8">
        <v>0</v>
      </c>
      <c r="O4" s="8">
        <v>0</v>
      </c>
      <c r="P4" s="8">
        <v>1</v>
      </c>
      <c r="Q4" s="8">
        <v>3</v>
      </c>
      <c r="R4" s="8">
        <v>1</v>
      </c>
      <c r="S4" s="8">
        <v>2</v>
      </c>
      <c r="T4" s="8">
        <v>1</v>
      </c>
      <c r="U4" s="8">
        <v>0</v>
      </c>
      <c r="V4" s="20">
        <v>0</v>
      </c>
      <c r="W4" s="112"/>
      <c r="X4" s="112"/>
      <c r="Y4" s="112"/>
      <c r="Z4" s="53"/>
      <c r="AA4" s="336" t="s">
        <v>197</v>
      </c>
      <c r="AB4" s="337"/>
      <c r="AC4" s="337"/>
      <c r="AD4" s="337"/>
      <c r="AE4" s="338"/>
      <c r="AF4" s="53"/>
      <c r="AG4" s="53"/>
      <c r="AH4" s="53"/>
      <c r="AI4" s="53"/>
    </row>
    <row r="5" spans="2:35" ht="15" customHeight="1">
      <c r="B5" s="1">
        <v>19248</v>
      </c>
      <c r="C5" s="8">
        <v>2</v>
      </c>
      <c r="D5" s="8">
        <v>2</v>
      </c>
      <c r="E5" s="8">
        <v>2</v>
      </c>
      <c r="F5" s="8">
        <v>3</v>
      </c>
      <c r="G5" s="8">
        <v>2</v>
      </c>
      <c r="H5" s="8">
        <v>3</v>
      </c>
      <c r="I5" s="8">
        <v>0</v>
      </c>
      <c r="J5" s="8">
        <v>0</v>
      </c>
      <c r="K5" s="8">
        <v>1</v>
      </c>
      <c r="L5" s="8">
        <v>1</v>
      </c>
      <c r="M5" s="8">
        <v>0</v>
      </c>
      <c r="N5" s="8">
        <v>2</v>
      </c>
      <c r="O5" s="8">
        <v>1</v>
      </c>
      <c r="P5" s="8">
        <v>2</v>
      </c>
      <c r="Q5" s="8">
        <v>1</v>
      </c>
      <c r="R5" s="8">
        <v>0</v>
      </c>
      <c r="S5" s="8">
        <v>0</v>
      </c>
      <c r="T5" s="8">
        <v>0</v>
      </c>
      <c r="U5" s="8">
        <v>0</v>
      </c>
      <c r="V5" s="20">
        <v>1</v>
      </c>
      <c r="W5" s="112"/>
      <c r="X5" s="112"/>
      <c r="Y5" s="112"/>
      <c r="Z5" s="53"/>
      <c r="AA5" s="249" t="s">
        <v>198</v>
      </c>
      <c r="AB5" s="249" t="s">
        <v>199</v>
      </c>
      <c r="AC5" s="250" t="s">
        <v>200</v>
      </c>
      <c r="AD5" s="249" t="s">
        <v>201</v>
      </c>
      <c r="AE5" s="249" t="s">
        <v>202</v>
      </c>
      <c r="AF5" s="53"/>
      <c r="AG5" s="116"/>
      <c r="AH5" s="116"/>
      <c r="AI5" s="53"/>
    </row>
    <row r="6" spans="2:35">
      <c r="B6" s="1">
        <v>19242</v>
      </c>
      <c r="C6" s="8">
        <v>1</v>
      </c>
      <c r="D6" s="8">
        <v>2</v>
      </c>
      <c r="E6" s="8">
        <v>1</v>
      </c>
      <c r="F6" s="8">
        <v>2</v>
      </c>
      <c r="G6" s="8">
        <v>1</v>
      </c>
      <c r="H6" s="8">
        <v>2</v>
      </c>
      <c r="I6" s="8">
        <v>1</v>
      </c>
      <c r="J6" s="8">
        <v>1</v>
      </c>
      <c r="K6" s="8">
        <v>2</v>
      </c>
      <c r="L6" s="8">
        <v>1</v>
      </c>
      <c r="M6" s="8">
        <v>1</v>
      </c>
      <c r="N6" s="8">
        <v>1</v>
      </c>
      <c r="O6" s="8">
        <v>1</v>
      </c>
      <c r="P6" s="8">
        <v>1</v>
      </c>
      <c r="Q6" s="8">
        <v>1</v>
      </c>
      <c r="R6" s="8">
        <v>1</v>
      </c>
      <c r="S6" s="8">
        <v>1</v>
      </c>
      <c r="T6" s="8">
        <v>1</v>
      </c>
      <c r="U6" s="8">
        <v>0</v>
      </c>
      <c r="V6" s="20">
        <v>0</v>
      </c>
      <c r="W6" s="112"/>
      <c r="X6" s="112"/>
      <c r="Y6" s="112"/>
      <c r="Z6" s="53"/>
      <c r="AA6" s="107">
        <v>1</v>
      </c>
      <c r="AB6" s="115">
        <f>AVERAGE(C:C)</f>
        <v>1.9236453201970443</v>
      </c>
      <c r="AC6" s="118">
        <f>_xlfn.STDEV.S(C:C)</f>
        <v>0.87578254943314882</v>
      </c>
      <c r="AD6" s="115">
        <f>SKEW(C:C)</f>
        <v>-0.31644719597022464</v>
      </c>
      <c r="AE6" s="251">
        <v>0.60238829999999999</v>
      </c>
      <c r="AF6" s="53"/>
      <c r="AG6" s="53"/>
      <c r="AH6" s="53"/>
      <c r="AI6" s="53"/>
    </row>
    <row r="7" spans="2:35">
      <c r="B7" s="1">
        <v>19251</v>
      </c>
      <c r="C7" s="8">
        <v>3</v>
      </c>
      <c r="D7" s="8">
        <v>1</v>
      </c>
      <c r="E7" s="8">
        <v>3</v>
      </c>
      <c r="F7" s="8">
        <v>3</v>
      </c>
      <c r="G7" s="8">
        <v>1</v>
      </c>
      <c r="H7" s="8">
        <v>2</v>
      </c>
      <c r="I7" s="8">
        <v>0</v>
      </c>
      <c r="J7" s="8">
        <v>2</v>
      </c>
      <c r="K7" s="8">
        <v>1</v>
      </c>
      <c r="L7" s="8">
        <v>1</v>
      </c>
      <c r="M7" s="8">
        <v>2</v>
      </c>
      <c r="N7" s="8">
        <v>1</v>
      </c>
      <c r="O7" s="8">
        <v>1</v>
      </c>
      <c r="P7" s="8">
        <v>2</v>
      </c>
      <c r="Q7" s="8">
        <v>2</v>
      </c>
      <c r="R7" s="8">
        <v>1</v>
      </c>
      <c r="S7" s="8">
        <v>1</v>
      </c>
      <c r="T7" s="8">
        <v>1</v>
      </c>
      <c r="U7" s="8">
        <v>3</v>
      </c>
      <c r="V7" s="20">
        <v>2</v>
      </c>
      <c r="W7" s="112"/>
      <c r="X7" s="112"/>
      <c r="Y7" s="112"/>
      <c r="Z7" s="53"/>
      <c r="AA7" s="107">
        <v>2</v>
      </c>
      <c r="AB7" s="115">
        <f>AVERAGE(D:D)</f>
        <v>1.7980295566502462</v>
      </c>
      <c r="AC7" s="118">
        <f>_xlfn.STDEV.S(D:D)</f>
        <v>0.90463610260512661</v>
      </c>
      <c r="AD7" s="115">
        <f>SKEW(D:D)</f>
        <v>-0.27428058705223013</v>
      </c>
      <c r="AE7" s="252">
        <v>0.44969700000000001</v>
      </c>
      <c r="AF7" s="53"/>
      <c r="AG7" s="53"/>
      <c r="AH7" s="53"/>
      <c r="AI7" s="53"/>
    </row>
    <row r="8" spans="2:35">
      <c r="B8" s="1">
        <v>19237</v>
      </c>
      <c r="C8" s="8">
        <v>2</v>
      </c>
      <c r="D8" s="8">
        <v>2</v>
      </c>
      <c r="E8" s="8">
        <v>0</v>
      </c>
      <c r="F8" s="8">
        <v>2</v>
      </c>
      <c r="G8" s="8">
        <v>1</v>
      </c>
      <c r="H8" s="8">
        <v>2</v>
      </c>
      <c r="I8" s="8">
        <v>0</v>
      </c>
      <c r="J8" s="8">
        <v>0</v>
      </c>
      <c r="K8" s="8">
        <v>2</v>
      </c>
      <c r="L8" s="8">
        <v>1</v>
      </c>
      <c r="M8" s="8">
        <v>2</v>
      </c>
      <c r="N8" s="8">
        <v>1</v>
      </c>
      <c r="O8" s="8">
        <v>1</v>
      </c>
      <c r="P8" s="8">
        <v>1</v>
      </c>
      <c r="Q8" s="8">
        <v>2</v>
      </c>
      <c r="R8" s="8">
        <v>2</v>
      </c>
      <c r="S8" s="8">
        <v>2</v>
      </c>
      <c r="T8" s="8">
        <v>1</v>
      </c>
      <c r="U8" s="8">
        <v>1</v>
      </c>
      <c r="V8" s="20">
        <v>2</v>
      </c>
      <c r="W8" s="112"/>
      <c r="X8" s="112"/>
      <c r="Y8" s="112"/>
      <c r="Z8" s="53"/>
      <c r="AA8" s="107">
        <v>3</v>
      </c>
      <c r="AB8" s="115">
        <f>AVERAGE(E:E)</f>
        <v>1.0615763546798029</v>
      </c>
      <c r="AC8" s="118">
        <f>_xlfn.STDEV.S(E:E)</f>
        <v>0.89919111954256403</v>
      </c>
      <c r="AD8" s="115">
        <f>SKEW(E:E)</f>
        <v>0.34953587813849374</v>
      </c>
      <c r="AE8" s="252">
        <v>0.31031599999999998</v>
      </c>
      <c r="AF8" s="53"/>
      <c r="AG8" s="53"/>
      <c r="AH8" s="53"/>
      <c r="AI8" s="53"/>
    </row>
    <row r="9" spans="2:35">
      <c r="B9" s="1">
        <v>19264</v>
      </c>
      <c r="C9" s="8">
        <v>3</v>
      </c>
      <c r="D9" s="8">
        <v>1</v>
      </c>
      <c r="E9" s="8">
        <v>2</v>
      </c>
      <c r="F9" s="8">
        <v>1</v>
      </c>
      <c r="G9" s="8">
        <v>2</v>
      </c>
      <c r="H9" s="8">
        <v>3</v>
      </c>
      <c r="I9" s="8">
        <v>0</v>
      </c>
      <c r="J9" s="8">
        <v>1</v>
      </c>
      <c r="K9" s="8">
        <v>3</v>
      </c>
      <c r="L9" s="8">
        <v>3</v>
      </c>
      <c r="M9" s="8">
        <v>2</v>
      </c>
      <c r="N9" s="8">
        <v>2</v>
      </c>
      <c r="O9" s="8">
        <v>2</v>
      </c>
      <c r="P9" s="8">
        <v>3</v>
      </c>
      <c r="Q9" s="8">
        <v>3</v>
      </c>
      <c r="R9" s="8">
        <v>3</v>
      </c>
      <c r="S9" s="8">
        <v>3</v>
      </c>
      <c r="T9" s="8">
        <v>3</v>
      </c>
      <c r="U9" s="8">
        <v>3</v>
      </c>
      <c r="V9" s="20">
        <v>1</v>
      </c>
      <c r="W9" s="112"/>
      <c r="X9" s="112"/>
      <c r="Y9" s="112"/>
      <c r="Z9" s="53"/>
      <c r="AA9" s="107">
        <v>4</v>
      </c>
      <c r="AB9" s="115">
        <f>AVERAGE(F:F)</f>
        <v>1.5689655172413792</v>
      </c>
      <c r="AC9" s="118">
        <f>_xlfn.STDEV.S(F:F)</f>
        <v>0.9655408073509143</v>
      </c>
      <c r="AD9" s="115">
        <f>SKEW(F:F)</f>
        <v>-7.2363873686286134E-2</v>
      </c>
      <c r="AE9" s="252">
        <v>0.35613430000000001</v>
      </c>
      <c r="AF9" s="53"/>
      <c r="AG9" s="53"/>
      <c r="AH9" s="53"/>
      <c r="AI9" s="53"/>
    </row>
    <row r="10" spans="2:35">
      <c r="B10" s="1">
        <v>19274</v>
      </c>
      <c r="C10" s="8">
        <v>1</v>
      </c>
      <c r="D10" s="8">
        <v>1</v>
      </c>
      <c r="E10" s="8">
        <v>1</v>
      </c>
      <c r="F10" s="8">
        <v>0</v>
      </c>
      <c r="G10" s="8">
        <v>3</v>
      </c>
      <c r="H10" s="8">
        <v>1</v>
      </c>
      <c r="I10" s="8">
        <v>0</v>
      </c>
      <c r="J10" s="8">
        <v>2</v>
      </c>
      <c r="K10" s="8">
        <v>2</v>
      </c>
      <c r="L10" s="8">
        <v>3</v>
      </c>
      <c r="M10" s="8">
        <v>2</v>
      </c>
      <c r="N10" s="8">
        <v>1</v>
      </c>
      <c r="O10" s="8">
        <v>1</v>
      </c>
      <c r="P10" s="8">
        <v>3</v>
      </c>
      <c r="Q10" s="8">
        <v>3</v>
      </c>
      <c r="R10" s="8">
        <v>3</v>
      </c>
      <c r="S10" s="8">
        <v>2</v>
      </c>
      <c r="T10" s="8">
        <v>3</v>
      </c>
      <c r="U10" s="8">
        <v>1</v>
      </c>
      <c r="V10" s="20">
        <v>1</v>
      </c>
      <c r="W10" s="112"/>
      <c r="X10" s="112"/>
      <c r="Y10" s="112"/>
      <c r="Z10" s="53"/>
      <c r="AA10" s="107">
        <v>5</v>
      </c>
      <c r="AB10" s="115">
        <f>AVERAGE(G:G)</f>
        <v>1.3842364532019704</v>
      </c>
      <c r="AC10" s="118">
        <f>_xlfn.STDEV.S(G:G)</f>
        <v>0.91092018772024042</v>
      </c>
      <c r="AD10" s="115">
        <f>SKEW(G:G)</f>
        <v>0.12996745536606075</v>
      </c>
      <c r="AE10" s="252">
        <v>0.38736619999999999</v>
      </c>
      <c r="AF10" s="53"/>
      <c r="AG10" s="53"/>
      <c r="AH10" s="53"/>
      <c r="AI10" s="53"/>
    </row>
    <row r="11" spans="2:35">
      <c r="B11" s="1">
        <v>19275</v>
      </c>
      <c r="C11" s="8">
        <v>3</v>
      </c>
      <c r="D11" s="8">
        <v>2</v>
      </c>
      <c r="E11" s="8">
        <v>2</v>
      </c>
      <c r="F11" s="8">
        <v>1</v>
      </c>
      <c r="G11" s="8">
        <v>1</v>
      </c>
      <c r="H11" s="8">
        <v>2</v>
      </c>
      <c r="I11" s="8">
        <v>0</v>
      </c>
      <c r="J11" s="8">
        <v>1</v>
      </c>
      <c r="K11" s="8">
        <v>2</v>
      </c>
      <c r="L11" s="8">
        <v>2</v>
      </c>
      <c r="M11" s="8">
        <v>2</v>
      </c>
      <c r="N11" s="8">
        <v>0</v>
      </c>
      <c r="O11" s="8">
        <v>2</v>
      </c>
      <c r="P11" s="8">
        <v>2</v>
      </c>
      <c r="Q11" s="8">
        <v>2</v>
      </c>
      <c r="R11" s="8">
        <v>1</v>
      </c>
      <c r="S11" s="8">
        <v>2</v>
      </c>
      <c r="T11" s="8">
        <v>2</v>
      </c>
      <c r="U11" s="8">
        <v>0</v>
      </c>
      <c r="V11" s="20">
        <v>3</v>
      </c>
      <c r="W11" s="112"/>
      <c r="X11" s="112"/>
      <c r="Y11" s="112"/>
      <c r="Z11" s="53"/>
      <c r="AA11" s="107">
        <v>6</v>
      </c>
      <c r="AB11" s="115">
        <f>AVERAGE(H:H)</f>
        <v>1.6576354679802956</v>
      </c>
      <c r="AC11" s="118">
        <f>_xlfn.STDEV.S(H:H)</f>
        <v>0.86839049367456134</v>
      </c>
      <c r="AD11" s="115">
        <f>SKEW(H:H)</f>
        <v>-4.933998457025858E-2</v>
      </c>
      <c r="AE11" s="252">
        <v>0.50295369999999995</v>
      </c>
      <c r="AF11" s="53"/>
      <c r="AG11" s="53"/>
      <c r="AH11" s="53"/>
      <c r="AI11" s="53"/>
    </row>
    <row r="12" spans="2:35">
      <c r="B12" s="1">
        <v>19352</v>
      </c>
      <c r="C12" s="8">
        <v>1</v>
      </c>
      <c r="D12" s="8">
        <v>2</v>
      </c>
      <c r="E12" s="8">
        <v>0</v>
      </c>
      <c r="F12" s="8">
        <v>2</v>
      </c>
      <c r="G12" s="8">
        <v>2</v>
      </c>
      <c r="H12" s="8">
        <v>0</v>
      </c>
      <c r="I12" s="8">
        <v>0</v>
      </c>
      <c r="J12" s="8">
        <v>0</v>
      </c>
      <c r="K12" s="8">
        <v>2</v>
      </c>
      <c r="L12" s="8">
        <v>3</v>
      </c>
      <c r="M12" s="8">
        <v>2</v>
      </c>
      <c r="N12" s="8">
        <v>0</v>
      </c>
      <c r="O12" s="8">
        <v>1</v>
      </c>
      <c r="P12" s="8">
        <v>1</v>
      </c>
      <c r="Q12" s="8">
        <v>2</v>
      </c>
      <c r="R12" s="8">
        <v>2</v>
      </c>
      <c r="S12" s="8">
        <v>2</v>
      </c>
      <c r="T12" s="8">
        <v>0</v>
      </c>
      <c r="U12" s="8">
        <v>0</v>
      </c>
      <c r="V12" s="20">
        <v>2</v>
      </c>
      <c r="W12" s="112"/>
      <c r="X12" s="112"/>
      <c r="Y12" s="112"/>
      <c r="Z12" s="53"/>
      <c r="AA12" s="107">
        <v>9</v>
      </c>
      <c r="AB12" s="115">
        <f>AVERAGE(K:K)</f>
        <v>1.4852216748768472</v>
      </c>
      <c r="AC12" s="118">
        <f>_xlfn.STDEV.S(K:K)</f>
        <v>0.84533772935131801</v>
      </c>
      <c r="AD12" s="115">
        <f>SKEW(K:K)</f>
        <v>-2.742488143655106E-3</v>
      </c>
      <c r="AE12" s="252">
        <v>0.53926689999999999</v>
      </c>
      <c r="AF12" s="53"/>
      <c r="AG12" s="53"/>
      <c r="AH12" s="53"/>
      <c r="AI12" s="53"/>
    </row>
    <row r="13" spans="2:35">
      <c r="B13" s="1">
        <v>19277</v>
      </c>
      <c r="C13" s="8">
        <v>0</v>
      </c>
      <c r="D13" s="8">
        <v>3</v>
      </c>
      <c r="E13" s="8">
        <v>0</v>
      </c>
      <c r="F13" s="8">
        <v>1</v>
      </c>
      <c r="G13" s="8">
        <v>1</v>
      </c>
      <c r="H13" s="8">
        <v>2</v>
      </c>
      <c r="I13" s="8">
        <v>0</v>
      </c>
      <c r="J13" s="8">
        <v>0</v>
      </c>
      <c r="K13" s="8">
        <v>0</v>
      </c>
      <c r="L13" s="8">
        <v>2</v>
      </c>
      <c r="M13" s="8">
        <v>1</v>
      </c>
      <c r="N13" s="8">
        <v>2</v>
      </c>
      <c r="O13" s="8">
        <v>0</v>
      </c>
      <c r="P13" s="8">
        <v>1</v>
      </c>
      <c r="Q13" s="8">
        <v>3</v>
      </c>
      <c r="R13" s="8">
        <v>1</v>
      </c>
      <c r="S13" s="8">
        <v>1</v>
      </c>
      <c r="T13" s="8">
        <v>2</v>
      </c>
      <c r="U13" s="8">
        <v>0</v>
      </c>
      <c r="V13" s="20">
        <v>1</v>
      </c>
      <c r="W13" s="112"/>
      <c r="X13" s="112"/>
      <c r="Y13" s="112"/>
      <c r="Z13" s="53"/>
      <c r="AA13" s="107">
        <v>10</v>
      </c>
      <c r="AB13" s="115">
        <f>AVERAGE(L:L)</f>
        <v>1.4901477832512315</v>
      </c>
      <c r="AC13" s="118">
        <f>_xlfn.STDEV.S(L:L)</f>
        <v>0.94471968686386576</v>
      </c>
      <c r="AD13" s="115">
        <f>SKEW(L:L)</f>
        <v>9.9129700721683547E-2</v>
      </c>
      <c r="AE13" s="252">
        <v>0.46410649999999998</v>
      </c>
      <c r="AF13" s="53"/>
      <c r="AG13" s="53"/>
      <c r="AH13" s="53"/>
      <c r="AI13" s="53"/>
    </row>
    <row r="14" spans="2:35">
      <c r="B14" s="1">
        <v>19408</v>
      </c>
      <c r="C14" s="8">
        <v>3</v>
      </c>
      <c r="D14" s="8">
        <v>3</v>
      </c>
      <c r="E14" s="8">
        <v>2</v>
      </c>
      <c r="F14" s="8">
        <v>2</v>
      </c>
      <c r="G14" s="8">
        <v>2</v>
      </c>
      <c r="H14" s="8">
        <v>3</v>
      </c>
      <c r="I14" s="8">
        <v>0</v>
      </c>
      <c r="J14" s="8">
        <v>1</v>
      </c>
      <c r="K14" s="8">
        <v>2</v>
      </c>
      <c r="L14" s="8">
        <v>3</v>
      </c>
      <c r="M14" s="8">
        <v>3</v>
      </c>
      <c r="N14" s="8">
        <v>3</v>
      </c>
      <c r="O14" s="8">
        <v>3</v>
      </c>
      <c r="P14" s="8">
        <v>2</v>
      </c>
      <c r="Q14" s="8">
        <v>2</v>
      </c>
      <c r="R14" s="8">
        <v>3</v>
      </c>
      <c r="S14" s="8">
        <v>2</v>
      </c>
      <c r="T14" s="8">
        <v>3</v>
      </c>
      <c r="U14" s="8">
        <v>3</v>
      </c>
      <c r="V14" s="20">
        <v>2</v>
      </c>
      <c r="W14" s="112"/>
      <c r="X14" s="112"/>
      <c r="Y14" s="112"/>
      <c r="Z14" s="53"/>
      <c r="AA14" s="107">
        <v>11</v>
      </c>
      <c r="AB14" s="115">
        <f>AVERAGE(M:M)</f>
        <v>2.0295566502463056</v>
      </c>
      <c r="AC14" s="118">
        <f>_xlfn.STDEV.S(M:M)</f>
        <v>0.86015404907542603</v>
      </c>
      <c r="AD14" s="115">
        <f>SKEW(M:M)</f>
        <v>-0.50134237768243062</v>
      </c>
      <c r="AE14" s="252">
        <v>0.47520089999999998</v>
      </c>
      <c r="AF14" s="53"/>
      <c r="AG14" s="53"/>
      <c r="AH14" s="53"/>
      <c r="AI14" s="53"/>
    </row>
    <row r="15" spans="2:35">
      <c r="B15" s="1">
        <v>19428</v>
      </c>
      <c r="C15" s="8">
        <v>3</v>
      </c>
      <c r="D15" s="8">
        <v>2</v>
      </c>
      <c r="E15" s="8">
        <v>1</v>
      </c>
      <c r="F15" s="8">
        <v>1</v>
      </c>
      <c r="G15" s="8">
        <v>3</v>
      </c>
      <c r="H15" s="8">
        <v>1</v>
      </c>
      <c r="I15" s="8">
        <v>1</v>
      </c>
      <c r="J15" s="8">
        <v>2</v>
      </c>
      <c r="K15" s="8">
        <v>1</v>
      </c>
      <c r="L15" s="8">
        <v>3</v>
      </c>
      <c r="M15" s="8">
        <v>3</v>
      </c>
      <c r="N15" s="8">
        <v>0</v>
      </c>
      <c r="O15" s="8">
        <v>1</v>
      </c>
      <c r="P15" s="8">
        <v>1</v>
      </c>
      <c r="Q15" s="8">
        <v>3</v>
      </c>
      <c r="R15" s="8">
        <v>1</v>
      </c>
      <c r="S15" s="8">
        <v>3</v>
      </c>
      <c r="T15" s="8">
        <v>1</v>
      </c>
      <c r="U15" s="8">
        <v>0</v>
      </c>
      <c r="V15" s="20">
        <v>2</v>
      </c>
      <c r="W15" s="112"/>
      <c r="X15" s="112"/>
      <c r="Y15" s="112"/>
      <c r="Z15" s="53"/>
      <c r="AA15" s="107">
        <v>12</v>
      </c>
      <c r="AB15" s="115">
        <f>AVERAGE(N:N)</f>
        <v>0.89408866995073888</v>
      </c>
      <c r="AC15" s="118">
        <f>_xlfn.STDEV.S(N:N)</f>
        <v>0.87833430010190916</v>
      </c>
      <c r="AD15" s="115">
        <f>SKEW(N:N)</f>
        <v>0.58135710710704891</v>
      </c>
      <c r="AE15" s="252">
        <v>0.30149110000000001</v>
      </c>
      <c r="AF15" s="53"/>
      <c r="AG15" s="53"/>
      <c r="AH15" s="53"/>
      <c r="AI15" s="53"/>
    </row>
    <row r="16" spans="2:35">
      <c r="B16" s="1">
        <v>19430</v>
      </c>
      <c r="C16" s="8">
        <v>2</v>
      </c>
      <c r="D16" s="8">
        <v>1</v>
      </c>
      <c r="E16" s="8">
        <v>1</v>
      </c>
      <c r="F16" s="8">
        <v>2</v>
      </c>
      <c r="G16" s="8">
        <v>2</v>
      </c>
      <c r="H16" s="8">
        <v>2</v>
      </c>
      <c r="I16" s="8">
        <v>0</v>
      </c>
      <c r="J16" s="8">
        <v>0</v>
      </c>
      <c r="K16" s="8">
        <v>2</v>
      </c>
      <c r="L16" s="8">
        <v>2</v>
      </c>
      <c r="M16" s="8">
        <v>2</v>
      </c>
      <c r="N16" s="8">
        <v>0</v>
      </c>
      <c r="O16" s="8">
        <v>1</v>
      </c>
      <c r="P16" s="8">
        <v>2</v>
      </c>
      <c r="Q16" s="8">
        <v>0</v>
      </c>
      <c r="R16" s="8">
        <v>3</v>
      </c>
      <c r="S16" s="8">
        <v>2</v>
      </c>
      <c r="T16" s="8">
        <v>2</v>
      </c>
      <c r="U16" s="8">
        <v>2</v>
      </c>
      <c r="V16" s="20">
        <v>1</v>
      </c>
      <c r="W16" s="112"/>
      <c r="X16" s="112"/>
      <c r="Y16" s="112"/>
      <c r="Z16" s="53"/>
      <c r="AA16" s="107">
        <v>13</v>
      </c>
      <c r="AB16" s="115">
        <f>AVERAGE(O:O)</f>
        <v>1.1330049261083743</v>
      </c>
      <c r="AC16" s="118">
        <f>_xlfn.STDEV.S(O:O)</f>
        <v>0.89002390589359637</v>
      </c>
      <c r="AD16" s="115">
        <f>SKEW(O:O)</f>
        <v>0.24296617669571044</v>
      </c>
      <c r="AE16" s="252">
        <v>0.4229137</v>
      </c>
      <c r="AF16" s="53"/>
      <c r="AG16" s="53"/>
      <c r="AH16" s="53"/>
      <c r="AI16" s="53"/>
    </row>
    <row r="17" spans="2:35">
      <c r="B17" s="1">
        <v>19431</v>
      </c>
      <c r="C17" s="8">
        <v>2</v>
      </c>
      <c r="D17" s="8">
        <v>3</v>
      </c>
      <c r="E17" s="8">
        <v>1</v>
      </c>
      <c r="F17" s="8">
        <v>2</v>
      </c>
      <c r="G17" s="8">
        <v>1</v>
      </c>
      <c r="H17" s="8">
        <v>3</v>
      </c>
      <c r="I17" s="8">
        <v>0</v>
      </c>
      <c r="J17" s="8">
        <v>1</v>
      </c>
      <c r="K17" s="8">
        <v>2</v>
      </c>
      <c r="L17" s="8">
        <v>1</v>
      </c>
      <c r="M17" s="8">
        <v>3</v>
      </c>
      <c r="N17" s="8">
        <v>2</v>
      </c>
      <c r="O17" s="8">
        <v>2</v>
      </c>
      <c r="P17" s="8">
        <v>1</v>
      </c>
      <c r="Q17" s="8">
        <v>1</v>
      </c>
      <c r="R17" s="8">
        <v>1</v>
      </c>
      <c r="S17" s="8">
        <v>1</v>
      </c>
      <c r="T17" s="8">
        <v>2</v>
      </c>
      <c r="U17" s="8">
        <v>2</v>
      </c>
      <c r="V17" s="20">
        <v>1</v>
      </c>
      <c r="W17" s="112"/>
      <c r="X17" s="112"/>
      <c r="Y17" s="112"/>
      <c r="Z17" s="53"/>
      <c r="AA17" s="107">
        <v>14</v>
      </c>
      <c r="AB17" s="115">
        <f>AVERAGE(P:P)</f>
        <v>1.2487684729064039</v>
      </c>
      <c r="AC17" s="118">
        <f>_xlfn.STDEV.S(P:P)</f>
        <v>0.92412706121787891</v>
      </c>
      <c r="AD17" s="115">
        <f>SKEW(P:P)</f>
        <v>0.18431145887071987</v>
      </c>
      <c r="AE17" s="252">
        <v>0.61017790000000005</v>
      </c>
      <c r="AF17" s="53"/>
      <c r="AG17" s="53"/>
      <c r="AH17" s="53"/>
      <c r="AI17" s="53"/>
    </row>
    <row r="18" spans="2:35">
      <c r="B18" s="1">
        <v>19395</v>
      </c>
      <c r="C18" s="8">
        <v>2</v>
      </c>
      <c r="D18" s="8">
        <v>2</v>
      </c>
      <c r="E18" s="8">
        <v>2</v>
      </c>
      <c r="F18" s="8">
        <v>1</v>
      </c>
      <c r="G18" s="8">
        <v>0</v>
      </c>
      <c r="H18" s="8">
        <v>3</v>
      </c>
      <c r="I18" s="8">
        <v>0</v>
      </c>
      <c r="J18" s="8">
        <v>1</v>
      </c>
      <c r="K18" s="8">
        <v>2</v>
      </c>
      <c r="L18" s="8">
        <v>2</v>
      </c>
      <c r="M18" s="8">
        <v>2</v>
      </c>
      <c r="N18" s="8">
        <v>2</v>
      </c>
      <c r="O18" s="8">
        <v>2</v>
      </c>
      <c r="P18" s="8">
        <v>2</v>
      </c>
      <c r="Q18" s="8">
        <v>2</v>
      </c>
      <c r="R18" s="8">
        <v>2</v>
      </c>
      <c r="S18" s="8">
        <v>3</v>
      </c>
      <c r="T18" s="8">
        <v>2</v>
      </c>
      <c r="U18" s="8">
        <v>2</v>
      </c>
      <c r="V18" s="20">
        <v>2</v>
      </c>
      <c r="W18" s="112"/>
      <c r="X18" s="112"/>
      <c r="Y18" s="112"/>
      <c r="Z18" s="53"/>
      <c r="AA18" s="107">
        <v>16</v>
      </c>
      <c r="AB18" s="115">
        <f>AVERAGE(R:R)</f>
        <v>1.4261083743842364</v>
      </c>
      <c r="AC18" s="118">
        <f>_xlfn.STDEV.S(R:R)</f>
        <v>0.92600729436308815</v>
      </c>
      <c r="AD18" s="115">
        <f>SKEW(R:R)</f>
        <v>8.6398568633282949E-2</v>
      </c>
      <c r="AE18" s="252">
        <v>0.67948070000000005</v>
      </c>
      <c r="AF18" s="53"/>
      <c r="AG18" s="53"/>
      <c r="AH18" s="53"/>
      <c r="AI18" s="53"/>
    </row>
    <row r="19" spans="2:35">
      <c r="B19" s="1">
        <v>19256</v>
      </c>
      <c r="C19" s="8">
        <v>2</v>
      </c>
      <c r="D19" s="8">
        <v>1</v>
      </c>
      <c r="E19" s="8">
        <v>1</v>
      </c>
      <c r="F19" s="8">
        <v>0</v>
      </c>
      <c r="G19" s="8">
        <v>1</v>
      </c>
      <c r="H19" s="8">
        <v>1</v>
      </c>
      <c r="I19" s="8">
        <v>1</v>
      </c>
      <c r="J19" s="8">
        <v>2</v>
      </c>
      <c r="K19" s="8">
        <v>1</v>
      </c>
      <c r="L19" s="8">
        <v>2</v>
      </c>
      <c r="M19" s="8">
        <v>2</v>
      </c>
      <c r="N19" s="8">
        <v>0</v>
      </c>
      <c r="O19" s="8">
        <v>1</v>
      </c>
      <c r="P19" s="8">
        <v>2</v>
      </c>
      <c r="Q19" s="8">
        <v>2</v>
      </c>
      <c r="R19" s="8">
        <v>1</v>
      </c>
      <c r="S19" s="8">
        <v>2</v>
      </c>
      <c r="T19" s="8">
        <v>2</v>
      </c>
      <c r="U19" s="8">
        <v>2</v>
      </c>
      <c r="V19" s="20">
        <v>1</v>
      </c>
      <c r="W19" s="112"/>
      <c r="X19" s="112"/>
      <c r="Y19" s="112"/>
      <c r="Z19" s="53"/>
      <c r="AA19" s="107">
        <v>17</v>
      </c>
      <c r="AB19" s="115">
        <f>AVERAGE(S:S)</f>
        <v>1.8793103448275863</v>
      </c>
      <c r="AC19" s="118">
        <f>_xlfn.STDEV.S(S:S)</f>
        <v>0.91501360294354772</v>
      </c>
      <c r="AD19" s="115">
        <f>SKEW(S:S)</f>
        <v>-0.40005714817378268</v>
      </c>
      <c r="AE19" s="252">
        <v>0.46778710000000001</v>
      </c>
      <c r="AF19" s="53"/>
      <c r="AG19" s="53"/>
      <c r="AH19" s="53"/>
      <c r="AI19" s="53"/>
    </row>
    <row r="20" spans="2:35">
      <c r="B20" s="1">
        <v>19453</v>
      </c>
      <c r="C20" s="8">
        <v>1</v>
      </c>
      <c r="D20" s="8">
        <v>3</v>
      </c>
      <c r="E20" s="8">
        <v>0</v>
      </c>
      <c r="F20" s="8">
        <v>1</v>
      </c>
      <c r="G20" s="8">
        <v>1</v>
      </c>
      <c r="H20" s="8">
        <v>1</v>
      </c>
      <c r="I20" s="8">
        <v>3</v>
      </c>
      <c r="J20" s="8">
        <v>0</v>
      </c>
      <c r="K20" s="8">
        <v>2</v>
      </c>
      <c r="L20" s="8">
        <v>2</v>
      </c>
      <c r="M20" s="8">
        <v>3</v>
      </c>
      <c r="N20" s="8">
        <v>0</v>
      </c>
      <c r="O20" s="8">
        <v>1</v>
      </c>
      <c r="P20" s="8">
        <v>1</v>
      </c>
      <c r="Q20" s="8">
        <v>2</v>
      </c>
      <c r="R20" s="8">
        <v>1</v>
      </c>
      <c r="S20" s="8">
        <v>3</v>
      </c>
      <c r="T20" s="8">
        <v>2</v>
      </c>
      <c r="U20" s="8">
        <v>3</v>
      </c>
      <c r="V20" s="20">
        <v>3</v>
      </c>
      <c r="W20" s="112"/>
      <c r="X20" s="112"/>
      <c r="Y20" s="112"/>
      <c r="Z20" s="53"/>
      <c r="AA20" s="107">
        <v>18</v>
      </c>
      <c r="AB20" s="115">
        <f>AVERAGE(T:T)</f>
        <v>1.4532019704433496</v>
      </c>
      <c r="AC20" s="118">
        <f>_xlfn.STDEV.S(T:T)</f>
        <v>0.92511038705822635</v>
      </c>
      <c r="AD20" s="115">
        <f>SKEW(T:T)</f>
        <v>7.1938623445241573E-2</v>
      </c>
      <c r="AE20" s="252">
        <v>0.5263525</v>
      </c>
      <c r="AF20" s="53"/>
      <c r="AG20" s="53"/>
      <c r="AH20" s="53"/>
      <c r="AI20" s="53"/>
    </row>
    <row r="21" spans="2:35">
      <c r="B21" s="1">
        <v>19452</v>
      </c>
      <c r="C21" s="8">
        <v>2</v>
      </c>
      <c r="D21" s="8">
        <v>3</v>
      </c>
      <c r="E21" s="8">
        <v>2</v>
      </c>
      <c r="F21" s="8">
        <v>1</v>
      </c>
      <c r="G21" s="8">
        <v>3</v>
      </c>
      <c r="H21" s="8">
        <v>1</v>
      </c>
      <c r="I21" s="8">
        <v>1</v>
      </c>
      <c r="J21" s="8">
        <v>2</v>
      </c>
      <c r="K21" s="8">
        <v>2</v>
      </c>
      <c r="L21" s="8">
        <v>2</v>
      </c>
      <c r="M21" s="8">
        <v>2</v>
      </c>
      <c r="N21" s="8">
        <v>1</v>
      </c>
      <c r="O21" s="8">
        <v>1</v>
      </c>
      <c r="P21" s="8">
        <v>2</v>
      </c>
      <c r="Q21" s="8">
        <v>0</v>
      </c>
      <c r="R21" s="8">
        <v>2</v>
      </c>
      <c r="S21" s="8">
        <v>3</v>
      </c>
      <c r="T21" s="8">
        <v>2</v>
      </c>
      <c r="U21" s="8">
        <v>2</v>
      </c>
      <c r="V21" s="20">
        <v>1</v>
      </c>
      <c r="W21" s="112"/>
      <c r="X21" s="112"/>
      <c r="Y21" s="112"/>
      <c r="Z21" s="53"/>
      <c r="AA21" s="107">
        <v>19</v>
      </c>
      <c r="AB21" s="115">
        <f>AVERAGE(U:U)</f>
        <v>1.1330049261083743</v>
      </c>
      <c r="AC21" s="118">
        <f>_xlfn.STDEV.S(U:U)</f>
        <v>1.0217604439955312</v>
      </c>
      <c r="AD21" s="115">
        <f>SKEW(U:U)</f>
        <v>0.42879360950626194</v>
      </c>
      <c r="AE21" s="252">
        <v>0.55405550000000003</v>
      </c>
      <c r="AF21" s="53"/>
      <c r="AG21" s="53"/>
      <c r="AH21" s="53"/>
      <c r="AI21" s="53"/>
    </row>
    <row r="22" spans="2:35">
      <c r="B22" s="1">
        <v>19459</v>
      </c>
      <c r="C22" s="8">
        <v>2</v>
      </c>
      <c r="D22" s="8">
        <v>2</v>
      </c>
      <c r="E22" s="8">
        <v>2</v>
      </c>
      <c r="F22" s="8">
        <v>1</v>
      </c>
      <c r="G22" s="8">
        <v>2</v>
      </c>
      <c r="H22" s="8">
        <v>2</v>
      </c>
      <c r="I22" s="8">
        <v>1</v>
      </c>
      <c r="J22" s="8">
        <v>1</v>
      </c>
      <c r="K22" s="8">
        <v>2</v>
      </c>
      <c r="L22" s="8">
        <v>2</v>
      </c>
      <c r="M22" s="8">
        <v>3</v>
      </c>
      <c r="N22" s="8">
        <v>0</v>
      </c>
      <c r="O22" s="8">
        <v>0</v>
      </c>
      <c r="P22" s="8">
        <v>2</v>
      </c>
      <c r="Q22" s="8">
        <v>2</v>
      </c>
      <c r="R22" s="8">
        <v>2</v>
      </c>
      <c r="S22" s="8">
        <v>3</v>
      </c>
      <c r="T22" s="8">
        <v>2</v>
      </c>
      <c r="U22" s="8">
        <v>2</v>
      </c>
      <c r="V22" s="20">
        <v>1</v>
      </c>
      <c r="W22" s="112"/>
      <c r="X22" s="112"/>
      <c r="Y22" s="112"/>
      <c r="Z22" s="53"/>
      <c r="AA22" s="106"/>
      <c r="AB22" s="53"/>
      <c r="AC22" s="53"/>
      <c r="AD22" s="53"/>
      <c r="AE22" s="53"/>
      <c r="AF22" s="48"/>
      <c r="AG22" s="82"/>
      <c r="AH22" s="53"/>
      <c r="AI22" s="53"/>
    </row>
    <row r="23" spans="2:35">
      <c r="B23" s="1">
        <v>19477</v>
      </c>
      <c r="C23" s="8">
        <v>2</v>
      </c>
      <c r="D23" s="8">
        <v>0</v>
      </c>
      <c r="E23" s="8">
        <v>0</v>
      </c>
      <c r="F23" s="8">
        <v>3</v>
      </c>
      <c r="G23" s="8">
        <v>1</v>
      </c>
      <c r="H23" s="8">
        <v>3</v>
      </c>
      <c r="I23" s="8">
        <v>0</v>
      </c>
      <c r="J23" s="8">
        <v>0</v>
      </c>
      <c r="K23" s="8">
        <v>1</v>
      </c>
      <c r="L23" s="8">
        <v>1</v>
      </c>
      <c r="M23" s="8">
        <v>1</v>
      </c>
      <c r="N23" s="8">
        <v>1</v>
      </c>
      <c r="O23" s="8">
        <v>2</v>
      </c>
      <c r="P23" s="8">
        <v>0</v>
      </c>
      <c r="Q23" s="8">
        <v>1</v>
      </c>
      <c r="R23" s="8">
        <v>0</v>
      </c>
      <c r="S23" s="8">
        <v>1</v>
      </c>
      <c r="T23" s="8">
        <v>0</v>
      </c>
      <c r="U23" s="8">
        <v>2</v>
      </c>
      <c r="V23" s="20">
        <v>1</v>
      </c>
      <c r="W23" s="112"/>
      <c r="X23" s="112"/>
      <c r="Y23" s="112"/>
      <c r="Z23" s="53"/>
      <c r="AA23" s="53"/>
      <c r="AB23" s="53"/>
      <c r="AC23" s="53"/>
      <c r="AD23" s="53"/>
      <c r="AE23" s="53"/>
      <c r="AF23" s="53"/>
      <c r="AG23" s="53"/>
      <c r="AH23" s="53"/>
      <c r="AI23" s="53"/>
    </row>
    <row r="24" spans="2:35">
      <c r="B24" s="1">
        <v>19481</v>
      </c>
      <c r="C24" s="8">
        <v>2</v>
      </c>
      <c r="D24" s="8">
        <v>1</v>
      </c>
      <c r="E24" s="8">
        <v>1</v>
      </c>
      <c r="F24" s="8">
        <v>1</v>
      </c>
      <c r="G24" s="8">
        <v>1</v>
      </c>
      <c r="H24" s="8">
        <v>2</v>
      </c>
      <c r="I24" s="8">
        <v>0</v>
      </c>
      <c r="J24" s="8">
        <v>1</v>
      </c>
      <c r="K24" s="8">
        <v>1</v>
      </c>
      <c r="L24" s="8">
        <v>1</v>
      </c>
      <c r="M24" s="8">
        <v>2</v>
      </c>
      <c r="N24" s="8">
        <v>2</v>
      </c>
      <c r="O24" s="8">
        <v>2</v>
      </c>
      <c r="P24" s="8">
        <v>2</v>
      </c>
      <c r="Q24" s="8">
        <v>2</v>
      </c>
      <c r="R24" s="8">
        <v>1</v>
      </c>
      <c r="S24" s="8">
        <v>2</v>
      </c>
      <c r="T24" s="8">
        <v>1</v>
      </c>
      <c r="U24" s="8">
        <v>1</v>
      </c>
      <c r="V24" s="20">
        <v>2</v>
      </c>
      <c r="W24" s="112"/>
      <c r="X24" s="112"/>
      <c r="Y24" s="112"/>
      <c r="Z24" s="53"/>
      <c r="AA24" s="53"/>
      <c r="AB24" s="53"/>
      <c r="AC24" s="53"/>
      <c r="AD24" s="53"/>
      <c r="AE24" s="53"/>
      <c r="AF24" s="53"/>
      <c r="AG24" s="53"/>
      <c r="AH24" s="53"/>
      <c r="AI24" s="53"/>
    </row>
    <row r="25" spans="2:35">
      <c r="B25" s="1">
        <v>19482</v>
      </c>
      <c r="C25" s="8">
        <v>2</v>
      </c>
      <c r="D25" s="8">
        <v>3</v>
      </c>
      <c r="E25" s="8">
        <v>1</v>
      </c>
      <c r="F25" s="8">
        <v>0</v>
      </c>
      <c r="G25" s="8">
        <v>2</v>
      </c>
      <c r="H25" s="8">
        <v>1</v>
      </c>
      <c r="I25" s="8">
        <v>0</v>
      </c>
      <c r="J25" s="8">
        <v>0</v>
      </c>
      <c r="K25" s="8">
        <v>2</v>
      </c>
      <c r="L25" s="8">
        <v>1</v>
      </c>
      <c r="M25" s="8">
        <v>2</v>
      </c>
      <c r="N25" s="8">
        <v>0</v>
      </c>
      <c r="O25" s="8">
        <v>2</v>
      </c>
      <c r="P25" s="8">
        <v>2</v>
      </c>
      <c r="Q25" s="8">
        <v>3</v>
      </c>
      <c r="R25" s="8">
        <v>2</v>
      </c>
      <c r="S25" s="8">
        <v>3</v>
      </c>
      <c r="T25" s="8">
        <v>2</v>
      </c>
      <c r="U25" s="8">
        <v>3</v>
      </c>
      <c r="V25" s="20">
        <v>0</v>
      </c>
      <c r="W25" s="112"/>
      <c r="X25" s="112"/>
      <c r="Y25" s="112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6" spans="2:35">
      <c r="B26" s="1">
        <v>19419</v>
      </c>
      <c r="C26" s="8">
        <v>3</v>
      </c>
      <c r="D26" s="8">
        <v>2</v>
      </c>
      <c r="E26" s="8">
        <v>1</v>
      </c>
      <c r="F26" s="8">
        <v>3</v>
      </c>
      <c r="G26" s="8">
        <v>1</v>
      </c>
      <c r="H26" s="8">
        <v>2</v>
      </c>
      <c r="I26" s="8">
        <v>0</v>
      </c>
      <c r="J26" s="8">
        <v>0</v>
      </c>
      <c r="K26" s="8">
        <v>1</v>
      </c>
      <c r="L26" s="8">
        <v>0</v>
      </c>
      <c r="M26" s="8">
        <v>1</v>
      </c>
      <c r="N26" s="8">
        <v>2</v>
      </c>
      <c r="O26" s="8">
        <v>2</v>
      </c>
      <c r="P26" s="8">
        <v>0</v>
      </c>
      <c r="Q26" s="8">
        <v>2</v>
      </c>
      <c r="R26" s="8">
        <v>1</v>
      </c>
      <c r="S26" s="8">
        <v>1</v>
      </c>
      <c r="T26" s="8">
        <v>2</v>
      </c>
      <c r="U26" s="8">
        <v>0</v>
      </c>
      <c r="V26" s="20">
        <v>3</v>
      </c>
      <c r="W26" s="112"/>
      <c r="X26" s="112"/>
      <c r="Y26" s="112"/>
      <c r="Z26" s="53"/>
      <c r="AA26" s="53"/>
      <c r="AB26" s="53"/>
      <c r="AC26" s="53"/>
      <c r="AD26" s="53"/>
      <c r="AE26" s="53"/>
      <c r="AF26" s="53"/>
      <c r="AG26" s="53"/>
      <c r="AH26" s="53"/>
      <c r="AI26" s="53"/>
    </row>
    <row r="27" spans="2:35">
      <c r="B27" s="1">
        <v>19412</v>
      </c>
      <c r="C27" s="8">
        <v>3</v>
      </c>
      <c r="D27" s="8">
        <v>2</v>
      </c>
      <c r="E27" s="8">
        <v>1</v>
      </c>
      <c r="F27" s="8">
        <v>3</v>
      </c>
      <c r="G27" s="8">
        <v>1</v>
      </c>
      <c r="H27" s="8">
        <v>3</v>
      </c>
      <c r="I27" s="8">
        <v>1</v>
      </c>
      <c r="J27" s="8">
        <v>0</v>
      </c>
      <c r="K27" s="8">
        <v>2</v>
      </c>
      <c r="L27" s="8">
        <v>3</v>
      </c>
      <c r="M27" s="8">
        <v>3</v>
      </c>
      <c r="N27" s="8">
        <v>2</v>
      </c>
      <c r="O27" s="8">
        <v>2</v>
      </c>
      <c r="P27" s="8">
        <v>2</v>
      </c>
      <c r="Q27" s="8">
        <v>2</v>
      </c>
      <c r="R27" s="8">
        <v>3</v>
      </c>
      <c r="S27" s="8">
        <v>2</v>
      </c>
      <c r="T27" s="8">
        <v>3</v>
      </c>
      <c r="U27" s="8">
        <v>3</v>
      </c>
      <c r="V27" s="20">
        <v>3</v>
      </c>
      <c r="W27" s="112"/>
      <c r="X27" s="112"/>
      <c r="Y27" s="112"/>
      <c r="Z27" s="53"/>
      <c r="AA27" s="53"/>
      <c r="AB27" s="53"/>
      <c r="AC27" s="53"/>
      <c r="AD27" s="53"/>
      <c r="AE27" s="53"/>
      <c r="AF27" s="53"/>
      <c r="AG27" s="53"/>
      <c r="AH27" s="53"/>
      <c r="AI27" s="53"/>
    </row>
    <row r="28" spans="2:35">
      <c r="B28" s="1">
        <v>19517</v>
      </c>
      <c r="C28" s="8">
        <v>2</v>
      </c>
      <c r="D28" s="8">
        <v>0</v>
      </c>
      <c r="E28" s="8">
        <v>0</v>
      </c>
      <c r="F28" s="8">
        <v>2</v>
      </c>
      <c r="G28" s="8">
        <v>2</v>
      </c>
      <c r="H28" s="8">
        <v>2</v>
      </c>
      <c r="I28" s="8">
        <v>2</v>
      </c>
      <c r="J28" s="8">
        <v>1</v>
      </c>
      <c r="K28" s="8">
        <v>2</v>
      </c>
      <c r="L28" s="8">
        <v>3</v>
      </c>
      <c r="M28" s="8">
        <v>1</v>
      </c>
      <c r="N28" s="8">
        <v>3</v>
      </c>
      <c r="O28" s="8">
        <v>2</v>
      </c>
      <c r="P28" s="8">
        <v>1</v>
      </c>
      <c r="Q28" s="8">
        <v>3</v>
      </c>
      <c r="R28" s="8">
        <v>1</v>
      </c>
      <c r="S28" s="8">
        <v>1</v>
      </c>
      <c r="T28" s="8">
        <v>1</v>
      </c>
      <c r="U28" s="8">
        <v>1</v>
      </c>
      <c r="V28" s="20">
        <v>0</v>
      </c>
      <c r="W28" s="112"/>
      <c r="X28" s="112"/>
      <c r="Y28" s="112"/>
      <c r="Z28" s="53"/>
      <c r="AA28" s="53"/>
      <c r="AB28" s="53"/>
      <c r="AC28" s="53"/>
      <c r="AD28" s="53"/>
      <c r="AE28" s="53"/>
      <c r="AF28" s="53"/>
      <c r="AG28" s="53"/>
      <c r="AH28" s="53"/>
      <c r="AI28" s="53"/>
    </row>
    <row r="29" spans="2:35">
      <c r="B29" s="1">
        <v>19542</v>
      </c>
      <c r="C29" s="8">
        <v>3</v>
      </c>
      <c r="D29" s="8">
        <v>2</v>
      </c>
      <c r="E29" s="8">
        <v>0</v>
      </c>
      <c r="F29" s="8">
        <v>2</v>
      </c>
      <c r="G29" s="8">
        <v>3</v>
      </c>
      <c r="H29" s="8">
        <v>3</v>
      </c>
      <c r="I29" s="8">
        <v>0</v>
      </c>
      <c r="J29" s="8">
        <v>0</v>
      </c>
      <c r="K29" s="8">
        <v>3</v>
      </c>
      <c r="L29" s="8">
        <v>1</v>
      </c>
      <c r="M29" s="8">
        <v>3</v>
      </c>
      <c r="N29" s="8">
        <v>1</v>
      </c>
      <c r="O29" s="8">
        <v>2</v>
      </c>
      <c r="P29" s="8">
        <v>2</v>
      </c>
      <c r="Q29" s="8">
        <v>2</v>
      </c>
      <c r="R29" s="8">
        <v>2</v>
      </c>
      <c r="S29" s="8">
        <v>3</v>
      </c>
      <c r="T29" s="8">
        <v>3</v>
      </c>
      <c r="U29" s="8">
        <v>2</v>
      </c>
      <c r="V29" s="20">
        <v>0</v>
      </c>
      <c r="W29" s="112"/>
      <c r="X29" s="112"/>
      <c r="Y29" s="112"/>
      <c r="Z29" s="53"/>
      <c r="AA29" s="53"/>
      <c r="AB29" s="53"/>
      <c r="AC29" s="53"/>
      <c r="AD29" s="53"/>
      <c r="AE29" s="53"/>
      <c r="AF29" s="53"/>
      <c r="AG29" s="53"/>
      <c r="AH29" s="53"/>
      <c r="AI29" s="53"/>
    </row>
    <row r="30" spans="2:35">
      <c r="B30" s="1">
        <v>19541</v>
      </c>
      <c r="C30" s="8">
        <v>1</v>
      </c>
      <c r="D30" s="8">
        <v>0</v>
      </c>
      <c r="E30" s="8">
        <v>3</v>
      </c>
      <c r="F30" s="8">
        <v>1</v>
      </c>
      <c r="G30" s="8">
        <v>1</v>
      </c>
      <c r="H30" s="8">
        <v>2</v>
      </c>
      <c r="I30" s="8">
        <v>3</v>
      </c>
      <c r="J30" s="8">
        <v>0</v>
      </c>
      <c r="K30" s="8">
        <v>1</v>
      </c>
      <c r="L30" s="8">
        <v>1</v>
      </c>
      <c r="M30" s="8">
        <v>1</v>
      </c>
      <c r="N30" s="8">
        <v>3</v>
      </c>
      <c r="O30" s="8">
        <v>3</v>
      </c>
      <c r="P30" s="8">
        <v>1</v>
      </c>
      <c r="Q30" s="8">
        <v>2</v>
      </c>
      <c r="R30" s="8">
        <v>0</v>
      </c>
      <c r="S30" s="8">
        <v>1</v>
      </c>
      <c r="T30" s="8">
        <v>1</v>
      </c>
      <c r="U30" s="8">
        <v>0</v>
      </c>
      <c r="V30" s="20">
        <v>2</v>
      </c>
      <c r="W30" s="112"/>
      <c r="X30" s="112"/>
      <c r="Y30" s="112"/>
      <c r="Z30" s="53"/>
      <c r="AA30" s="53"/>
      <c r="AB30" s="53"/>
      <c r="AC30" s="53"/>
      <c r="AD30" s="53"/>
      <c r="AE30" s="53"/>
      <c r="AF30" s="53"/>
      <c r="AG30" s="53"/>
      <c r="AH30" s="53"/>
      <c r="AI30" s="53"/>
    </row>
    <row r="31" spans="2:35">
      <c r="B31" s="1">
        <v>19549</v>
      </c>
      <c r="C31" s="8">
        <v>2</v>
      </c>
      <c r="D31" s="8">
        <v>1</v>
      </c>
      <c r="E31" s="8">
        <v>0</v>
      </c>
      <c r="F31" s="8">
        <v>1</v>
      </c>
      <c r="G31" s="8">
        <v>1</v>
      </c>
      <c r="H31" s="8">
        <v>2</v>
      </c>
      <c r="I31" s="8">
        <v>0</v>
      </c>
      <c r="J31" s="8">
        <v>1</v>
      </c>
      <c r="K31" s="8">
        <v>2</v>
      </c>
      <c r="L31" s="8">
        <v>1</v>
      </c>
      <c r="M31" s="8">
        <v>2</v>
      </c>
      <c r="N31" s="8">
        <v>1</v>
      </c>
      <c r="O31" s="8">
        <v>1</v>
      </c>
      <c r="P31" s="8">
        <v>1</v>
      </c>
      <c r="Q31" s="8">
        <v>1</v>
      </c>
      <c r="R31" s="8">
        <v>1</v>
      </c>
      <c r="S31" s="8">
        <v>3</v>
      </c>
      <c r="T31" s="8">
        <v>2</v>
      </c>
      <c r="U31" s="8">
        <v>1</v>
      </c>
      <c r="V31" s="20">
        <v>1</v>
      </c>
      <c r="W31" s="112"/>
      <c r="X31" s="112"/>
      <c r="Y31" s="112"/>
      <c r="Z31" s="53"/>
      <c r="AA31" s="53"/>
      <c r="AB31" s="53"/>
      <c r="AC31" s="53"/>
      <c r="AD31" s="53"/>
      <c r="AE31" s="53"/>
      <c r="AF31" s="53"/>
      <c r="AG31" s="53"/>
      <c r="AH31" s="53"/>
      <c r="AI31" s="53"/>
    </row>
    <row r="32" spans="2:35">
      <c r="B32" s="1">
        <v>19532</v>
      </c>
      <c r="C32" s="8">
        <v>1</v>
      </c>
      <c r="D32" s="8">
        <v>0</v>
      </c>
      <c r="E32" s="8">
        <v>0</v>
      </c>
      <c r="F32" s="8">
        <v>1</v>
      </c>
      <c r="G32" s="8">
        <v>1</v>
      </c>
      <c r="H32" s="8">
        <v>1</v>
      </c>
      <c r="I32" s="8">
        <v>0</v>
      </c>
      <c r="J32" s="8">
        <v>2</v>
      </c>
      <c r="K32" s="8">
        <v>0</v>
      </c>
      <c r="L32" s="8">
        <v>1</v>
      </c>
      <c r="M32" s="8">
        <v>0</v>
      </c>
      <c r="N32" s="8">
        <v>1</v>
      </c>
      <c r="O32" s="8">
        <v>1</v>
      </c>
      <c r="P32" s="8">
        <v>2</v>
      </c>
      <c r="Q32" s="8">
        <v>1</v>
      </c>
      <c r="R32" s="8">
        <v>2</v>
      </c>
      <c r="S32" s="8">
        <v>0</v>
      </c>
      <c r="T32" s="8">
        <v>1</v>
      </c>
      <c r="U32" s="8">
        <v>2</v>
      </c>
      <c r="V32" s="20">
        <v>1</v>
      </c>
      <c r="W32" s="112"/>
      <c r="X32" s="112"/>
      <c r="Y32" s="112"/>
    </row>
    <row r="33" spans="2:25">
      <c r="B33" s="1">
        <v>19535</v>
      </c>
      <c r="C33" s="8">
        <v>3</v>
      </c>
      <c r="D33" s="8">
        <v>2</v>
      </c>
      <c r="E33" s="8">
        <v>2</v>
      </c>
      <c r="F33" s="8">
        <v>3</v>
      </c>
      <c r="G33" s="8">
        <v>1</v>
      </c>
      <c r="H33" s="8">
        <v>2</v>
      </c>
      <c r="I33" s="8">
        <v>1</v>
      </c>
      <c r="J33" s="8">
        <v>1</v>
      </c>
      <c r="K33" s="8">
        <v>2</v>
      </c>
      <c r="L33" s="8">
        <v>1</v>
      </c>
      <c r="M33" s="8">
        <v>2</v>
      </c>
      <c r="N33" s="8">
        <v>1</v>
      </c>
      <c r="O33" s="8">
        <v>1</v>
      </c>
      <c r="P33" s="8">
        <v>2</v>
      </c>
      <c r="Q33" s="8">
        <v>2</v>
      </c>
      <c r="R33" s="8">
        <v>2</v>
      </c>
      <c r="S33" s="8">
        <v>3</v>
      </c>
      <c r="T33" s="8">
        <v>3</v>
      </c>
      <c r="U33" s="8">
        <v>2</v>
      </c>
      <c r="V33" s="20">
        <v>1</v>
      </c>
      <c r="W33" s="112"/>
      <c r="X33" s="112"/>
      <c r="Y33" s="112"/>
    </row>
    <row r="34" spans="2:25">
      <c r="B34" s="1">
        <v>19534</v>
      </c>
      <c r="C34" s="8">
        <v>3</v>
      </c>
      <c r="D34" s="8">
        <v>3</v>
      </c>
      <c r="E34" s="8">
        <v>1</v>
      </c>
      <c r="F34" s="8">
        <v>1</v>
      </c>
      <c r="G34" s="8">
        <v>1</v>
      </c>
      <c r="H34" s="8">
        <v>1</v>
      </c>
      <c r="I34" s="8">
        <v>1</v>
      </c>
      <c r="J34" s="8">
        <v>3</v>
      </c>
      <c r="K34" s="8">
        <v>2</v>
      </c>
      <c r="L34" s="8">
        <v>2</v>
      </c>
      <c r="M34" s="8">
        <v>3</v>
      </c>
      <c r="N34" s="8">
        <v>1</v>
      </c>
      <c r="O34" s="8">
        <v>0</v>
      </c>
      <c r="P34" s="8">
        <v>1</v>
      </c>
      <c r="Q34" s="8">
        <v>2</v>
      </c>
      <c r="R34" s="8">
        <v>1</v>
      </c>
      <c r="S34" s="8">
        <v>2</v>
      </c>
      <c r="T34" s="8">
        <v>2</v>
      </c>
      <c r="U34" s="8">
        <v>1</v>
      </c>
      <c r="V34" s="20">
        <v>2</v>
      </c>
      <c r="W34" s="112"/>
      <c r="X34" s="112"/>
      <c r="Y34" s="112"/>
    </row>
    <row r="35" spans="2:25">
      <c r="B35" s="1">
        <v>19521</v>
      </c>
      <c r="C35" s="8">
        <v>2</v>
      </c>
      <c r="D35" s="8">
        <v>2</v>
      </c>
      <c r="E35" s="8">
        <v>1</v>
      </c>
      <c r="F35" s="8">
        <v>1</v>
      </c>
      <c r="G35" s="8">
        <v>1</v>
      </c>
      <c r="H35" s="8">
        <v>3</v>
      </c>
      <c r="I35" s="8">
        <v>1</v>
      </c>
      <c r="J35" s="8">
        <v>0</v>
      </c>
      <c r="K35" s="8">
        <v>3</v>
      </c>
      <c r="L35" s="8">
        <v>2</v>
      </c>
      <c r="M35" s="8">
        <v>3</v>
      </c>
      <c r="N35" s="8">
        <v>2</v>
      </c>
      <c r="O35" s="8">
        <v>2</v>
      </c>
      <c r="P35" s="8">
        <v>3</v>
      </c>
      <c r="Q35" s="8">
        <v>2</v>
      </c>
      <c r="R35" s="8">
        <v>3</v>
      </c>
      <c r="S35" s="8">
        <v>3</v>
      </c>
      <c r="T35" s="8">
        <v>2</v>
      </c>
      <c r="U35" s="8">
        <v>3</v>
      </c>
      <c r="V35" s="20">
        <v>1</v>
      </c>
      <c r="W35" s="112"/>
      <c r="X35" s="112"/>
      <c r="Y35" s="112"/>
    </row>
    <row r="36" spans="2:25">
      <c r="B36" s="1">
        <v>19544</v>
      </c>
      <c r="C36" s="8">
        <v>3</v>
      </c>
      <c r="D36" s="8">
        <v>3</v>
      </c>
      <c r="E36" s="8">
        <v>0</v>
      </c>
      <c r="F36" s="8">
        <v>3</v>
      </c>
      <c r="G36" s="8">
        <v>2</v>
      </c>
      <c r="H36" s="8">
        <v>3</v>
      </c>
      <c r="I36" s="8">
        <v>0</v>
      </c>
      <c r="J36" s="8">
        <v>1</v>
      </c>
      <c r="K36" s="8">
        <v>2</v>
      </c>
      <c r="L36" s="8">
        <v>1</v>
      </c>
      <c r="M36" s="8">
        <v>3</v>
      </c>
      <c r="N36" s="8">
        <v>2</v>
      </c>
      <c r="O36" s="8">
        <v>2</v>
      </c>
      <c r="P36" s="8">
        <v>3</v>
      </c>
      <c r="Q36" s="8">
        <v>1</v>
      </c>
      <c r="R36" s="8">
        <v>2</v>
      </c>
      <c r="S36" s="8">
        <v>1</v>
      </c>
      <c r="T36" s="8">
        <v>2</v>
      </c>
      <c r="U36" s="8">
        <v>1</v>
      </c>
      <c r="V36" s="20">
        <v>2</v>
      </c>
      <c r="W36" s="112"/>
      <c r="X36" s="112"/>
      <c r="Y36" s="112"/>
    </row>
    <row r="37" spans="2:25">
      <c r="B37" s="1">
        <v>19529</v>
      </c>
      <c r="C37" s="8">
        <v>2</v>
      </c>
      <c r="D37" s="8">
        <v>1</v>
      </c>
      <c r="E37" s="8">
        <v>1</v>
      </c>
      <c r="F37" s="8">
        <v>2</v>
      </c>
      <c r="G37" s="8">
        <v>1</v>
      </c>
      <c r="H37" s="8">
        <v>2</v>
      </c>
      <c r="I37" s="8">
        <v>1</v>
      </c>
      <c r="J37" s="8">
        <v>2</v>
      </c>
      <c r="K37" s="8">
        <v>1</v>
      </c>
      <c r="L37" s="8">
        <v>0</v>
      </c>
      <c r="M37" s="8">
        <v>1</v>
      </c>
      <c r="N37" s="8">
        <v>2</v>
      </c>
      <c r="O37" s="8">
        <v>2</v>
      </c>
      <c r="P37" s="8">
        <v>0</v>
      </c>
      <c r="Q37" s="8">
        <v>2</v>
      </c>
      <c r="R37" s="8">
        <v>0</v>
      </c>
      <c r="S37" s="8">
        <v>1</v>
      </c>
      <c r="T37" s="8">
        <v>1</v>
      </c>
      <c r="U37" s="8">
        <v>0</v>
      </c>
      <c r="V37" s="20">
        <v>3</v>
      </c>
      <c r="W37" s="112"/>
      <c r="X37" s="112"/>
      <c r="Y37" s="112"/>
    </row>
    <row r="38" spans="2:25">
      <c r="B38" s="1">
        <v>19576</v>
      </c>
      <c r="C38" s="8">
        <v>1</v>
      </c>
      <c r="D38" s="8">
        <v>2</v>
      </c>
      <c r="E38" s="8">
        <v>2</v>
      </c>
      <c r="F38" s="8">
        <v>2</v>
      </c>
      <c r="G38" s="8">
        <v>2</v>
      </c>
      <c r="H38" s="8">
        <v>3</v>
      </c>
      <c r="I38" s="8">
        <v>0</v>
      </c>
      <c r="J38" s="8">
        <v>2</v>
      </c>
      <c r="K38" s="8">
        <v>2</v>
      </c>
      <c r="L38" s="8">
        <v>1</v>
      </c>
      <c r="M38" s="8">
        <v>2</v>
      </c>
      <c r="N38" s="8">
        <v>2</v>
      </c>
      <c r="O38" s="8">
        <v>0</v>
      </c>
      <c r="P38" s="8">
        <v>1</v>
      </c>
      <c r="Q38" s="8">
        <v>2</v>
      </c>
      <c r="R38" s="8">
        <v>0</v>
      </c>
      <c r="S38" s="8">
        <v>3</v>
      </c>
      <c r="T38" s="8">
        <v>0</v>
      </c>
      <c r="U38" s="8">
        <v>1</v>
      </c>
      <c r="V38" s="20">
        <v>1</v>
      </c>
      <c r="W38" s="112"/>
      <c r="X38" s="112"/>
      <c r="Y38" s="112"/>
    </row>
    <row r="39" spans="2:25">
      <c r="B39" s="1">
        <v>19584</v>
      </c>
      <c r="C39" s="8">
        <v>2</v>
      </c>
      <c r="D39" s="8">
        <v>3</v>
      </c>
      <c r="E39" s="8">
        <v>1</v>
      </c>
      <c r="F39" s="8">
        <v>2</v>
      </c>
      <c r="G39" s="8">
        <v>3</v>
      </c>
      <c r="H39" s="8">
        <v>3</v>
      </c>
      <c r="I39" s="8">
        <v>1</v>
      </c>
      <c r="J39" s="8">
        <v>1</v>
      </c>
      <c r="K39" s="8">
        <v>2</v>
      </c>
      <c r="L39" s="8">
        <v>2</v>
      </c>
      <c r="M39" s="8">
        <v>3</v>
      </c>
      <c r="N39" s="8">
        <v>2</v>
      </c>
      <c r="O39" s="8">
        <v>2</v>
      </c>
      <c r="P39" s="8">
        <v>2</v>
      </c>
      <c r="Q39" s="8">
        <v>2</v>
      </c>
      <c r="R39" s="8">
        <v>2</v>
      </c>
      <c r="S39" s="8">
        <v>0</v>
      </c>
      <c r="T39" s="8">
        <v>2</v>
      </c>
      <c r="U39" s="8">
        <v>2</v>
      </c>
      <c r="V39" s="20">
        <v>0</v>
      </c>
      <c r="W39" s="112"/>
      <c r="X39" s="112"/>
      <c r="Y39" s="112"/>
    </row>
    <row r="40" spans="2:25">
      <c r="B40" s="1">
        <v>19594</v>
      </c>
      <c r="C40" s="8">
        <v>1</v>
      </c>
      <c r="D40" s="8">
        <v>2</v>
      </c>
      <c r="E40" s="8">
        <v>1</v>
      </c>
      <c r="F40" s="8">
        <v>1</v>
      </c>
      <c r="G40" s="8">
        <v>2</v>
      </c>
      <c r="H40" s="8">
        <v>1</v>
      </c>
      <c r="I40" s="8">
        <v>1</v>
      </c>
      <c r="J40" s="8">
        <v>1</v>
      </c>
      <c r="K40" s="8">
        <v>1</v>
      </c>
      <c r="L40" s="8">
        <v>1</v>
      </c>
      <c r="M40" s="8">
        <v>2</v>
      </c>
      <c r="N40" s="8">
        <v>1</v>
      </c>
      <c r="O40" s="8">
        <v>0</v>
      </c>
      <c r="P40" s="8">
        <v>1</v>
      </c>
      <c r="Q40" s="8">
        <v>1</v>
      </c>
      <c r="R40" s="8">
        <v>1</v>
      </c>
      <c r="S40" s="8">
        <v>1</v>
      </c>
      <c r="T40" s="8">
        <v>1</v>
      </c>
      <c r="U40" s="8">
        <v>0</v>
      </c>
      <c r="V40" s="20">
        <v>2</v>
      </c>
      <c r="W40" s="112"/>
      <c r="X40" s="112"/>
      <c r="Y40" s="112"/>
    </row>
    <row r="41" spans="2:25">
      <c r="B41" s="1">
        <v>19366</v>
      </c>
      <c r="C41" s="8">
        <v>2</v>
      </c>
      <c r="D41" s="8">
        <v>1</v>
      </c>
      <c r="E41" s="8">
        <v>1</v>
      </c>
      <c r="F41" s="8">
        <v>2</v>
      </c>
      <c r="G41" s="8">
        <v>0</v>
      </c>
      <c r="H41" s="8">
        <v>2</v>
      </c>
      <c r="I41" s="8">
        <v>1</v>
      </c>
      <c r="J41" s="8">
        <v>1</v>
      </c>
      <c r="K41" s="8">
        <v>1</v>
      </c>
      <c r="L41" s="8">
        <v>2</v>
      </c>
      <c r="M41" s="8">
        <v>2</v>
      </c>
      <c r="N41" s="8">
        <v>2</v>
      </c>
      <c r="O41" s="8">
        <v>2</v>
      </c>
      <c r="P41" s="8">
        <v>0</v>
      </c>
      <c r="Q41" s="8">
        <v>2</v>
      </c>
      <c r="R41" s="8">
        <v>1</v>
      </c>
      <c r="S41" s="8">
        <v>2</v>
      </c>
      <c r="T41" s="8">
        <v>0</v>
      </c>
      <c r="U41" s="8">
        <v>0</v>
      </c>
      <c r="V41" s="20">
        <v>1</v>
      </c>
      <c r="W41" s="112"/>
      <c r="X41" s="112"/>
      <c r="Y41" s="112"/>
    </row>
    <row r="42" spans="2:25">
      <c r="B42" s="1">
        <v>19645</v>
      </c>
      <c r="C42" s="8">
        <v>1</v>
      </c>
      <c r="D42" s="8">
        <v>1</v>
      </c>
      <c r="E42" s="8">
        <v>0</v>
      </c>
      <c r="F42" s="8">
        <v>1</v>
      </c>
      <c r="G42" s="8">
        <v>1</v>
      </c>
      <c r="H42" s="8">
        <v>1</v>
      </c>
      <c r="I42" s="8">
        <v>1</v>
      </c>
      <c r="J42" s="8">
        <v>0</v>
      </c>
      <c r="K42" s="8">
        <v>2</v>
      </c>
      <c r="L42" s="8">
        <v>2</v>
      </c>
      <c r="M42" s="8">
        <v>2</v>
      </c>
      <c r="N42" s="8">
        <v>1</v>
      </c>
      <c r="O42" s="8">
        <v>1</v>
      </c>
      <c r="P42" s="8">
        <v>2</v>
      </c>
      <c r="Q42" s="8">
        <v>2</v>
      </c>
      <c r="R42" s="8">
        <v>2</v>
      </c>
      <c r="S42" s="8">
        <v>2</v>
      </c>
      <c r="T42" s="8">
        <v>2</v>
      </c>
      <c r="U42" s="8">
        <v>3</v>
      </c>
      <c r="V42" s="20">
        <v>2</v>
      </c>
      <c r="W42" s="112"/>
      <c r="X42" s="112"/>
      <c r="Y42" s="112"/>
    </row>
    <row r="43" spans="2:25">
      <c r="B43" s="1">
        <v>19632</v>
      </c>
      <c r="C43" s="8">
        <v>3</v>
      </c>
      <c r="D43" s="8">
        <v>1</v>
      </c>
      <c r="E43" s="8">
        <v>1</v>
      </c>
      <c r="F43" s="8">
        <v>2</v>
      </c>
      <c r="G43" s="8">
        <v>0</v>
      </c>
      <c r="H43" s="8">
        <v>2</v>
      </c>
      <c r="I43" s="8">
        <v>0</v>
      </c>
      <c r="J43" s="8">
        <v>3</v>
      </c>
      <c r="K43" s="8">
        <v>1</v>
      </c>
      <c r="L43" s="8">
        <v>0</v>
      </c>
      <c r="M43" s="8">
        <v>1</v>
      </c>
      <c r="N43" s="8">
        <v>0</v>
      </c>
      <c r="O43" s="8">
        <v>0</v>
      </c>
      <c r="P43" s="8">
        <v>1</v>
      </c>
      <c r="Q43" s="8">
        <v>3</v>
      </c>
      <c r="R43" s="8">
        <v>0</v>
      </c>
      <c r="S43" s="8">
        <v>2</v>
      </c>
      <c r="T43" s="8">
        <v>1</v>
      </c>
      <c r="U43" s="8">
        <v>1</v>
      </c>
      <c r="V43" s="20">
        <v>0</v>
      </c>
      <c r="W43" s="112"/>
      <c r="X43" s="112"/>
      <c r="Y43" s="112"/>
    </row>
    <row r="44" spans="2:25">
      <c r="B44" s="1">
        <v>19556</v>
      </c>
      <c r="C44" s="8">
        <v>3</v>
      </c>
      <c r="D44" s="8">
        <v>2</v>
      </c>
      <c r="E44" s="8">
        <v>3</v>
      </c>
      <c r="F44" s="8">
        <v>3</v>
      </c>
      <c r="G44" s="8">
        <v>2</v>
      </c>
      <c r="H44" s="8">
        <v>3</v>
      </c>
      <c r="I44" s="8">
        <v>1</v>
      </c>
      <c r="J44" s="8">
        <v>3</v>
      </c>
      <c r="K44" s="8">
        <v>0</v>
      </c>
      <c r="L44" s="8">
        <v>3</v>
      </c>
      <c r="M44" s="8">
        <v>3</v>
      </c>
      <c r="N44" s="8">
        <v>2</v>
      </c>
      <c r="O44" s="8">
        <v>3</v>
      </c>
      <c r="P44" s="8">
        <v>2</v>
      </c>
      <c r="Q44" s="8">
        <v>3</v>
      </c>
      <c r="R44" s="8">
        <v>3</v>
      </c>
      <c r="S44" s="8">
        <v>3</v>
      </c>
      <c r="T44" s="8">
        <v>3</v>
      </c>
      <c r="U44" s="8">
        <v>2</v>
      </c>
      <c r="V44" s="20">
        <v>3</v>
      </c>
      <c r="W44" s="112"/>
      <c r="X44" s="112"/>
      <c r="Y44" s="112"/>
    </row>
    <row r="45" spans="2:25">
      <c r="B45" s="1">
        <v>19687</v>
      </c>
      <c r="C45" s="8">
        <v>2</v>
      </c>
      <c r="D45" s="8">
        <v>3</v>
      </c>
      <c r="E45" s="8">
        <v>2</v>
      </c>
      <c r="F45" s="8">
        <v>1</v>
      </c>
      <c r="G45" s="8">
        <v>3</v>
      </c>
      <c r="H45" s="8">
        <v>2</v>
      </c>
      <c r="I45" s="8">
        <v>0</v>
      </c>
      <c r="J45" s="8">
        <v>0</v>
      </c>
      <c r="K45" s="8">
        <v>2</v>
      </c>
      <c r="L45" s="8">
        <v>3</v>
      </c>
      <c r="M45" s="8">
        <v>3</v>
      </c>
      <c r="N45" s="8">
        <v>2</v>
      </c>
      <c r="O45" s="8">
        <v>3</v>
      </c>
      <c r="P45" s="8">
        <v>3</v>
      </c>
      <c r="Q45" s="8">
        <v>3</v>
      </c>
      <c r="R45" s="8">
        <v>1</v>
      </c>
      <c r="S45" s="8">
        <v>3</v>
      </c>
      <c r="T45" s="8">
        <v>2</v>
      </c>
      <c r="U45" s="8">
        <v>3</v>
      </c>
      <c r="V45" s="20">
        <v>3</v>
      </c>
      <c r="W45" s="112"/>
      <c r="X45" s="112"/>
      <c r="Y45" s="112"/>
    </row>
    <row r="46" spans="2:25">
      <c r="B46" s="1">
        <v>19667</v>
      </c>
      <c r="C46" s="8">
        <v>2</v>
      </c>
      <c r="D46" s="8">
        <v>1</v>
      </c>
      <c r="E46" s="8">
        <v>2</v>
      </c>
      <c r="F46" s="8">
        <v>0</v>
      </c>
      <c r="G46" s="8">
        <v>1</v>
      </c>
      <c r="H46" s="8">
        <v>1</v>
      </c>
      <c r="I46" s="8">
        <v>0</v>
      </c>
      <c r="J46" s="8">
        <v>1</v>
      </c>
      <c r="K46" s="8">
        <v>1</v>
      </c>
      <c r="L46" s="8">
        <v>2</v>
      </c>
      <c r="M46" s="8">
        <v>1</v>
      </c>
      <c r="N46" s="8">
        <v>0</v>
      </c>
      <c r="O46" s="8">
        <v>2</v>
      </c>
      <c r="P46" s="8">
        <v>2</v>
      </c>
      <c r="Q46" s="8">
        <v>1</v>
      </c>
      <c r="R46" s="8">
        <v>2</v>
      </c>
      <c r="S46" s="8">
        <v>2</v>
      </c>
      <c r="T46" s="8">
        <v>1</v>
      </c>
      <c r="U46" s="8">
        <v>0</v>
      </c>
      <c r="V46" s="20">
        <v>1</v>
      </c>
      <c r="W46" s="112"/>
      <c r="X46" s="112"/>
      <c r="Y46" s="112"/>
    </row>
    <row r="47" spans="2:25">
      <c r="B47" s="1">
        <v>19681</v>
      </c>
      <c r="C47" s="8">
        <v>2</v>
      </c>
      <c r="D47" s="8">
        <v>2</v>
      </c>
      <c r="E47" s="8">
        <v>1</v>
      </c>
      <c r="F47" s="8">
        <v>2</v>
      </c>
      <c r="G47" s="8">
        <v>0</v>
      </c>
      <c r="H47" s="8">
        <v>1</v>
      </c>
      <c r="I47" s="8">
        <v>1</v>
      </c>
      <c r="J47" s="8">
        <v>2</v>
      </c>
      <c r="K47" s="8">
        <v>2</v>
      </c>
      <c r="L47" s="8">
        <v>2</v>
      </c>
      <c r="M47" s="8">
        <v>1</v>
      </c>
      <c r="N47" s="8">
        <v>2</v>
      </c>
      <c r="O47" s="8">
        <v>1</v>
      </c>
      <c r="P47" s="8">
        <v>0</v>
      </c>
      <c r="Q47" s="8">
        <v>1</v>
      </c>
      <c r="R47" s="8">
        <v>0</v>
      </c>
      <c r="S47" s="8">
        <v>1</v>
      </c>
      <c r="T47" s="8">
        <v>1</v>
      </c>
      <c r="U47" s="8">
        <v>0</v>
      </c>
      <c r="V47" s="20">
        <v>2</v>
      </c>
      <c r="W47" s="112"/>
      <c r="X47" s="112"/>
      <c r="Y47" s="112"/>
    </row>
    <row r="48" spans="2:25">
      <c r="B48" s="1">
        <v>19693</v>
      </c>
      <c r="C48" s="8">
        <v>3</v>
      </c>
      <c r="D48" s="8">
        <v>3</v>
      </c>
      <c r="E48" s="8">
        <v>2</v>
      </c>
      <c r="F48" s="8">
        <v>3</v>
      </c>
      <c r="G48" s="8">
        <v>1</v>
      </c>
      <c r="H48" s="8">
        <v>2</v>
      </c>
      <c r="I48" s="8">
        <v>2</v>
      </c>
      <c r="J48" s="8">
        <v>0</v>
      </c>
      <c r="K48" s="8">
        <v>3</v>
      </c>
      <c r="L48" s="8">
        <v>2</v>
      </c>
      <c r="M48" s="8">
        <v>3</v>
      </c>
      <c r="N48" s="8">
        <v>0</v>
      </c>
      <c r="O48" s="8">
        <v>0</v>
      </c>
      <c r="P48" s="8">
        <v>2</v>
      </c>
      <c r="Q48" s="8">
        <v>1</v>
      </c>
      <c r="R48" s="8">
        <v>2</v>
      </c>
      <c r="S48" s="8">
        <v>2</v>
      </c>
      <c r="T48" s="8">
        <v>0</v>
      </c>
      <c r="U48" s="8">
        <v>0</v>
      </c>
      <c r="V48" s="20">
        <v>2</v>
      </c>
      <c r="W48" s="112"/>
      <c r="X48" s="112"/>
      <c r="Y48" s="112"/>
    </row>
    <row r="49" spans="2:25">
      <c r="B49" s="1">
        <v>19685</v>
      </c>
      <c r="C49" s="8">
        <v>0</v>
      </c>
      <c r="D49" s="8">
        <v>1</v>
      </c>
      <c r="E49" s="8">
        <v>0</v>
      </c>
      <c r="F49" s="8">
        <v>1</v>
      </c>
      <c r="G49" s="8">
        <v>3</v>
      </c>
      <c r="H49" s="8">
        <v>2</v>
      </c>
      <c r="I49" s="8">
        <v>0</v>
      </c>
      <c r="J49" s="8">
        <v>0</v>
      </c>
      <c r="K49" s="8">
        <v>1</v>
      </c>
      <c r="L49" s="8">
        <v>3</v>
      </c>
      <c r="M49" s="8">
        <v>1</v>
      </c>
      <c r="N49" s="8">
        <v>3</v>
      </c>
      <c r="O49" s="8">
        <v>2</v>
      </c>
      <c r="P49" s="8">
        <v>0</v>
      </c>
      <c r="Q49" s="8">
        <v>1</v>
      </c>
      <c r="R49" s="8">
        <v>1</v>
      </c>
      <c r="S49" s="8">
        <v>3</v>
      </c>
      <c r="T49" s="8">
        <v>2</v>
      </c>
      <c r="U49" s="8">
        <v>0</v>
      </c>
      <c r="V49" s="20">
        <v>1</v>
      </c>
      <c r="W49" s="112"/>
      <c r="X49" s="112"/>
      <c r="Y49" s="112"/>
    </row>
    <row r="50" spans="2:25">
      <c r="B50" s="1">
        <v>19286</v>
      </c>
      <c r="C50" s="8">
        <v>1</v>
      </c>
      <c r="D50" s="8">
        <v>2</v>
      </c>
      <c r="E50" s="8">
        <v>1</v>
      </c>
      <c r="F50" s="8">
        <v>2</v>
      </c>
      <c r="G50" s="8">
        <v>0</v>
      </c>
      <c r="H50" s="8">
        <v>1</v>
      </c>
      <c r="I50" s="8">
        <v>2</v>
      </c>
      <c r="J50" s="8">
        <v>1</v>
      </c>
      <c r="K50" s="8">
        <v>1</v>
      </c>
      <c r="L50" s="8">
        <v>2</v>
      </c>
      <c r="M50" s="8">
        <v>3</v>
      </c>
      <c r="N50" s="8">
        <v>0</v>
      </c>
      <c r="O50" s="8">
        <v>1</v>
      </c>
      <c r="P50" s="8">
        <v>1</v>
      </c>
      <c r="Q50" s="8">
        <v>1</v>
      </c>
      <c r="R50" s="8">
        <v>2</v>
      </c>
      <c r="S50" s="8">
        <v>3</v>
      </c>
      <c r="T50" s="8">
        <v>1</v>
      </c>
      <c r="U50" s="8">
        <v>2</v>
      </c>
      <c r="V50" s="20">
        <v>1</v>
      </c>
      <c r="W50" s="112"/>
      <c r="X50" s="112"/>
      <c r="Y50" s="112"/>
    </row>
    <row r="51" spans="2:25">
      <c r="B51" s="1">
        <v>19717</v>
      </c>
      <c r="C51" s="8">
        <v>3</v>
      </c>
      <c r="D51" s="8">
        <v>2</v>
      </c>
      <c r="E51" s="8">
        <v>2</v>
      </c>
      <c r="F51" s="8">
        <v>3</v>
      </c>
      <c r="G51" s="8">
        <v>3</v>
      </c>
      <c r="H51" s="8">
        <v>2</v>
      </c>
      <c r="I51" s="8">
        <v>1</v>
      </c>
      <c r="J51" s="8">
        <v>1</v>
      </c>
      <c r="K51" s="8">
        <v>2</v>
      </c>
      <c r="L51" s="8">
        <v>1</v>
      </c>
      <c r="M51" s="8">
        <v>3</v>
      </c>
      <c r="N51" s="8">
        <v>1</v>
      </c>
      <c r="O51" s="8">
        <v>1</v>
      </c>
      <c r="P51" s="8">
        <v>2</v>
      </c>
      <c r="Q51" s="8">
        <v>3</v>
      </c>
      <c r="R51" s="8">
        <v>1</v>
      </c>
      <c r="S51" s="8">
        <v>2</v>
      </c>
      <c r="T51" s="8">
        <v>2</v>
      </c>
      <c r="U51" s="8">
        <v>1</v>
      </c>
      <c r="V51" s="20">
        <v>3</v>
      </c>
      <c r="W51" s="112"/>
      <c r="X51" s="112"/>
      <c r="Y51" s="112"/>
    </row>
    <row r="52" spans="2:25">
      <c r="B52" s="1">
        <v>19720</v>
      </c>
      <c r="C52" s="8">
        <v>1</v>
      </c>
      <c r="D52" s="8">
        <v>2</v>
      </c>
      <c r="E52" s="8">
        <v>2</v>
      </c>
      <c r="F52" s="8">
        <v>2</v>
      </c>
      <c r="G52" s="8">
        <v>2</v>
      </c>
      <c r="H52" s="8">
        <v>1</v>
      </c>
      <c r="I52" s="8">
        <v>2</v>
      </c>
      <c r="J52" s="8">
        <v>1</v>
      </c>
      <c r="K52" s="8">
        <v>1</v>
      </c>
      <c r="L52" s="8">
        <v>1</v>
      </c>
      <c r="M52" s="8">
        <v>1</v>
      </c>
      <c r="N52" s="8">
        <v>1</v>
      </c>
      <c r="O52" s="8">
        <v>1</v>
      </c>
      <c r="P52" s="8">
        <v>1</v>
      </c>
      <c r="Q52" s="8">
        <v>1</v>
      </c>
      <c r="R52" s="8">
        <v>1</v>
      </c>
      <c r="S52" s="8">
        <v>2</v>
      </c>
      <c r="T52" s="8">
        <v>1</v>
      </c>
      <c r="U52" s="8">
        <v>1</v>
      </c>
      <c r="V52" s="20">
        <v>1</v>
      </c>
      <c r="W52" s="112"/>
      <c r="X52" s="112"/>
      <c r="Y52" s="112"/>
    </row>
    <row r="53" spans="2:25">
      <c r="B53" s="1">
        <v>19749</v>
      </c>
      <c r="C53" s="8">
        <v>2</v>
      </c>
      <c r="D53" s="8">
        <v>1</v>
      </c>
      <c r="E53" s="8">
        <v>1</v>
      </c>
      <c r="F53" s="8">
        <v>2</v>
      </c>
      <c r="G53" s="8">
        <v>2</v>
      </c>
      <c r="H53" s="8">
        <v>1</v>
      </c>
      <c r="I53" s="8">
        <v>1</v>
      </c>
      <c r="J53" s="8">
        <v>2</v>
      </c>
      <c r="K53" s="8">
        <v>2</v>
      </c>
      <c r="L53" s="8">
        <v>1</v>
      </c>
      <c r="M53" s="8">
        <v>2</v>
      </c>
      <c r="N53" s="8">
        <v>1</v>
      </c>
      <c r="O53" s="8">
        <v>2</v>
      </c>
      <c r="P53" s="8">
        <v>3</v>
      </c>
      <c r="Q53" s="8">
        <v>2</v>
      </c>
      <c r="R53" s="8">
        <v>2</v>
      </c>
      <c r="S53" s="8">
        <v>2</v>
      </c>
      <c r="T53" s="8">
        <v>2</v>
      </c>
      <c r="U53" s="8">
        <v>1</v>
      </c>
      <c r="V53" s="20">
        <v>2</v>
      </c>
      <c r="W53" s="112"/>
      <c r="X53" s="112"/>
      <c r="Y53" s="112"/>
    </row>
    <row r="54" spans="2:25">
      <c r="B54" s="1">
        <v>19738</v>
      </c>
      <c r="C54" s="8">
        <v>3</v>
      </c>
      <c r="D54" s="8">
        <v>2</v>
      </c>
      <c r="E54" s="8">
        <v>0</v>
      </c>
      <c r="F54" s="8">
        <v>1</v>
      </c>
      <c r="G54" s="8">
        <v>0</v>
      </c>
      <c r="H54" s="8">
        <v>3</v>
      </c>
      <c r="I54" s="8">
        <v>0</v>
      </c>
      <c r="J54" s="8">
        <v>0</v>
      </c>
      <c r="K54" s="8">
        <v>3</v>
      </c>
      <c r="L54" s="8">
        <v>2</v>
      </c>
      <c r="M54" s="8">
        <v>3</v>
      </c>
      <c r="N54" s="8">
        <v>1</v>
      </c>
      <c r="O54" s="8">
        <v>2</v>
      </c>
      <c r="P54" s="8">
        <v>0</v>
      </c>
      <c r="Q54" s="8">
        <v>3</v>
      </c>
      <c r="R54" s="8">
        <v>3</v>
      </c>
      <c r="S54" s="8">
        <v>2</v>
      </c>
      <c r="T54" s="8">
        <v>2</v>
      </c>
      <c r="U54" s="8">
        <v>2</v>
      </c>
      <c r="V54" s="20">
        <v>1</v>
      </c>
      <c r="W54" s="112"/>
      <c r="X54" s="112"/>
      <c r="Y54" s="112"/>
    </row>
    <row r="55" spans="2:25">
      <c r="B55" s="1">
        <v>19734</v>
      </c>
      <c r="C55" s="8">
        <v>1</v>
      </c>
      <c r="D55" s="8">
        <v>0</v>
      </c>
      <c r="E55" s="8">
        <v>3</v>
      </c>
      <c r="F55" s="8">
        <v>1</v>
      </c>
      <c r="G55" s="8">
        <v>1</v>
      </c>
      <c r="H55" s="8">
        <v>1</v>
      </c>
      <c r="I55" s="8">
        <v>1</v>
      </c>
      <c r="J55" s="8">
        <v>1</v>
      </c>
      <c r="K55" s="8">
        <v>2</v>
      </c>
      <c r="L55" s="8">
        <v>1</v>
      </c>
      <c r="M55" s="8">
        <v>1</v>
      </c>
      <c r="N55" s="8">
        <v>0</v>
      </c>
      <c r="O55" s="8">
        <v>2</v>
      </c>
      <c r="P55" s="8">
        <v>1</v>
      </c>
      <c r="Q55" s="8">
        <v>2</v>
      </c>
      <c r="R55" s="8">
        <v>1</v>
      </c>
      <c r="S55" s="8">
        <v>1</v>
      </c>
      <c r="T55" s="8">
        <v>1</v>
      </c>
      <c r="U55" s="8">
        <v>2</v>
      </c>
      <c r="V55" s="20">
        <v>3</v>
      </c>
      <c r="W55" s="112"/>
      <c r="X55" s="112"/>
      <c r="Y55" s="112"/>
    </row>
    <row r="56" spans="2:25">
      <c r="B56" s="1">
        <v>19767</v>
      </c>
      <c r="C56" s="8">
        <v>3</v>
      </c>
      <c r="D56" s="8">
        <v>2</v>
      </c>
      <c r="E56" s="8">
        <v>2</v>
      </c>
      <c r="F56" s="8">
        <v>3</v>
      </c>
      <c r="G56" s="8">
        <v>1</v>
      </c>
      <c r="H56" s="8">
        <v>1</v>
      </c>
      <c r="I56" s="8">
        <v>0</v>
      </c>
      <c r="J56" s="8">
        <v>1</v>
      </c>
      <c r="K56" s="8">
        <v>3</v>
      </c>
      <c r="L56" s="8">
        <v>3</v>
      </c>
      <c r="M56" s="8">
        <v>2</v>
      </c>
      <c r="N56" s="8">
        <v>2</v>
      </c>
      <c r="O56" s="8">
        <v>0</v>
      </c>
      <c r="P56" s="8">
        <v>2</v>
      </c>
      <c r="Q56" s="8">
        <v>3</v>
      </c>
      <c r="R56" s="8">
        <v>2</v>
      </c>
      <c r="S56" s="8">
        <v>1</v>
      </c>
      <c r="T56" s="8">
        <v>1</v>
      </c>
      <c r="U56" s="8">
        <v>2</v>
      </c>
      <c r="V56" s="20">
        <v>1</v>
      </c>
      <c r="W56" s="112"/>
      <c r="X56" s="112"/>
      <c r="Y56" s="112"/>
    </row>
    <row r="57" spans="2:25">
      <c r="B57" s="1">
        <v>19773</v>
      </c>
      <c r="C57" s="8">
        <v>3</v>
      </c>
      <c r="D57" s="8">
        <v>3</v>
      </c>
      <c r="E57" s="8">
        <v>1</v>
      </c>
      <c r="F57" s="8">
        <v>3</v>
      </c>
      <c r="G57" s="8">
        <v>2</v>
      </c>
      <c r="H57" s="8">
        <v>2</v>
      </c>
      <c r="I57" s="8">
        <v>1</v>
      </c>
      <c r="J57" s="8">
        <v>2</v>
      </c>
      <c r="K57" s="8">
        <v>3</v>
      </c>
      <c r="L57" s="8">
        <v>1</v>
      </c>
      <c r="M57" s="8">
        <v>3</v>
      </c>
      <c r="N57" s="8">
        <v>1</v>
      </c>
      <c r="O57" s="8">
        <v>1</v>
      </c>
      <c r="P57" s="8">
        <v>3</v>
      </c>
      <c r="Q57" s="8">
        <v>2</v>
      </c>
      <c r="R57" s="8">
        <v>2</v>
      </c>
      <c r="S57" s="8">
        <v>1</v>
      </c>
      <c r="T57" s="8">
        <v>2</v>
      </c>
      <c r="U57" s="8">
        <v>1</v>
      </c>
      <c r="V57" s="20">
        <v>1</v>
      </c>
      <c r="W57" s="112"/>
      <c r="X57" s="112"/>
      <c r="Y57" s="112"/>
    </row>
    <row r="58" spans="2:25">
      <c r="B58" s="1">
        <v>19762</v>
      </c>
      <c r="C58" s="8">
        <v>3</v>
      </c>
      <c r="D58" s="8">
        <v>3</v>
      </c>
      <c r="E58" s="8">
        <v>2</v>
      </c>
      <c r="F58" s="8">
        <v>3</v>
      </c>
      <c r="G58" s="8">
        <v>2</v>
      </c>
      <c r="H58" s="8">
        <v>2</v>
      </c>
      <c r="I58" s="8">
        <v>3</v>
      </c>
      <c r="J58" s="8">
        <v>2</v>
      </c>
      <c r="K58" s="8">
        <v>3</v>
      </c>
      <c r="L58" s="8">
        <v>3</v>
      </c>
      <c r="M58" s="8">
        <v>3</v>
      </c>
      <c r="N58" s="8">
        <v>2</v>
      </c>
      <c r="O58" s="8">
        <v>2</v>
      </c>
      <c r="P58" s="8">
        <v>3</v>
      </c>
      <c r="Q58" s="8">
        <v>3</v>
      </c>
      <c r="R58" s="8">
        <v>3</v>
      </c>
      <c r="S58" s="8">
        <v>2</v>
      </c>
      <c r="T58" s="8">
        <v>3</v>
      </c>
      <c r="U58" s="8">
        <v>3</v>
      </c>
      <c r="V58" s="20">
        <v>2</v>
      </c>
      <c r="W58" s="112"/>
      <c r="X58" s="112"/>
      <c r="Y58" s="112"/>
    </row>
    <row r="59" spans="2:25">
      <c r="B59" s="1">
        <v>19804</v>
      </c>
      <c r="C59" s="8">
        <v>0</v>
      </c>
      <c r="D59" s="8">
        <v>1</v>
      </c>
      <c r="E59" s="8">
        <v>3</v>
      </c>
      <c r="F59" s="8">
        <v>2</v>
      </c>
      <c r="G59" s="8">
        <v>1</v>
      </c>
      <c r="H59" s="8">
        <v>1</v>
      </c>
      <c r="I59" s="8">
        <v>2</v>
      </c>
      <c r="J59" s="8">
        <v>1</v>
      </c>
      <c r="K59" s="8">
        <v>1</v>
      </c>
      <c r="L59" s="8">
        <v>1</v>
      </c>
      <c r="M59" s="8">
        <v>1</v>
      </c>
      <c r="N59" s="8">
        <v>1</v>
      </c>
      <c r="O59" s="8">
        <v>1</v>
      </c>
      <c r="P59" s="8">
        <v>0</v>
      </c>
      <c r="Q59" s="8">
        <v>1</v>
      </c>
      <c r="R59" s="8">
        <v>1</v>
      </c>
      <c r="S59" s="8">
        <v>1</v>
      </c>
      <c r="T59" s="8">
        <v>1</v>
      </c>
      <c r="U59" s="8">
        <v>0</v>
      </c>
      <c r="V59" s="20">
        <v>2</v>
      </c>
      <c r="W59" s="112"/>
      <c r="X59" s="112"/>
      <c r="Y59" s="112"/>
    </row>
    <row r="60" spans="2:25">
      <c r="B60" s="1">
        <v>19847</v>
      </c>
      <c r="C60" s="8">
        <v>1</v>
      </c>
      <c r="D60" s="8">
        <v>1</v>
      </c>
      <c r="E60" s="8">
        <v>1</v>
      </c>
      <c r="F60" s="8">
        <v>2</v>
      </c>
      <c r="G60" s="8">
        <v>2</v>
      </c>
      <c r="H60" s="8">
        <v>1</v>
      </c>
      <c r="I60" s="8">
        <v>2</v>
      </c>
      <c r="J60" s="8">
        <v>2</v>
      </c>
      <c r="K60" s="8">
        <v>1</v>
      </c>
      <c r="L60" s="8">
        <v>1</v>
      </c>
      <c r="M60" s="8">
        <v>1</v>
      </c>
      <c r="N60" s="8">
        <v>1</v>
      </c>
      <c r="O60" s="8">
        <v>0</v>
      </c>
      <c r="P60" s="8">
        <v>0</v>
      </c>
      <c r="Q60" s="8">
        <v>1</v>
      </c>
      <c r="R60" s="8">
        <v>1</v>
      </c>
      <c r="S60" s="8">
        <v>0</v>
      </c>
      <c r="T60" s="8">
        <v>0</v>
      </c>
      <c r="U60" s="8">
        <v>0</v>
      </c>
      <c r="V60" s="20">
        <v>1</v>
      </c>
      <c r="W60" s="112"/>
      <c r="X60" s="112"/>
      <c r="Y60" s="112"/>
    </row>
    <row r="61" spans="2:25">
      <c r="B61" s="1">
        <v>19857</v>
      </c>
      <c r="C61" s="8">
        <v>1</v>
      </c>
      <c r="D61" s="8">
        <v>1</v>
      </c>
      <c r="E61" s="8">
        <v>3</v>
      </c>
      <c r="F61" s="8">
        <v>1</v>
      </c>
      <c r="G61" s="8">
        <v>2</v>
      </c>
      <c r="H61" s="8">
        <v>1</v>
      </c>
      <c r="I61" s="8">
        <v>1</v>
      </c>
      <c r="J61" s="8">
        <v>1</v>
      </c>
      <c r="K61" s="8">
        <v>1</v>
      </c>
      <c r="L61" s="8">
        <v>1</v>
      </c>
      <c r="M61" s="8">
        <v>3</v>
      </c>
      <c r="N61" s="8">
        <v>0</v>
      </c>
      <c r="O61" s="8">
        <v>0</v>
      </c>
      <c r="P61" s="8">
        <v>0</v>
      </c>
      <c r="Q61" s="8">
        <v>3</v>
      </c>
      <c r="R61" s="8">
        <v>1</v>
      </c>
      <c r="S61" s="8">
        <v>3</v>
      </c>
      <c r="T61" s="8">
        <v>0</v>
      </c>
      <c r="U61" s="8">
        <v>0</v>
      </c>
      <c r="V61" s="20">
        <v>2</v>
      </c>
      <c r="W61" s="112"/>
      <c r="X61" s="112"/>
      <c r="Y61" s="112"/>
    </row>
    <row r="62" spans="2:25">
      <c r="B62" s="1">
        <v>19875</v>
      </c>
      <c r="C62" s="8">
        <v>2</v>
      </c>
      <c r="D62" s="8">
        <v>3</v>
      </c>
      <c r="E62" s="8">
        <v>1</v>
      </c>
      <c r="F62" s="8">
        <v>1</v>
      </c>
      <c r="G62" s="8">
        <v>0</v>
      </c>
      <c r="H62" s="8">
        <v>2</v>
      </c>
      <c r="I62" s="8">
        <v>0</v>
      </c>
      <c r="J62" s="8">
        <v>3</v>
      </c>
      <c r="K62" s="8">
        <v>1</v>
      </c>
      <c r="L62" s="8">
        <v>3</v>
      </c>
      <c r="M62" s="8">
        <v>3</v>
      </c>
      <c r="N62" s="8">
        <v>0</v>
      </c>
      <c r="O62" s="8">
        <v>2</v>
      </c>
      <c r="P62" s="8">
        <v>1</v>
      </c>
      <c r="Q62" s="8">
        <v>3</v>
      </c>
      <c r="R62" s="8">
        <v>0</v>
      </c>
      <c r="S62" s="8">
        <v>2</v>
      </c>
      <c r="T62" s="8">
        <v>1</v>
      </c>
      <c r="U62" s="8">
        <v>1</v>
      </c>
      <c r="V62" s="20">
        <v>2</v>
      </c>
      <c r="W62" s="112"/>
      <c r="X62" s="112"/>
      <c r="Y62" s="112"/>
    </row>
    <row r="63" spans="2:25">
      <c r="B63" s="1">
        <v>19868</v>
      </c>
      <c r="C63" s="8">
        <v>1</v>
      </c>
      <c r="D63" s="8">
        <v>3</v>
      </c>
      <c r="E63" s="8">
        <v>1</v>
      </c>
      <c r="F63" s="8">
        <v>1</v>
      </c>
      <c r="G63" s="8">
        <v>2</v>
      </c>
      <c r="H63" s="8">
        <v>2</v>
      </c>
      <c r="I63" s="8">
        <v>1</v>
      </c>
      <c r="J63" s="8">
        <v>1</v>
      </c>
      <c r="K63" s="8">
        <v>2</v>
      </c>
      <c r="L63" s="8">
        <v>2</v>
      </c>
      <c r="M63" s="8">
        <v>3</v>
      </c>
      <c r="N63" s="8">
        <v>1</v>
      </c>
      <c r="O63" s="8">
        <v>1</v>
      </c>
      <c r="P63" s="8">
        <v>1</v>
      </c>
      <c r="Q63" s="8">
        <v>0</v>
      </c>
      <c r="R63" s="8">
        <v>2</v>
      </c>
      <c r="S63" s="8">
        <v>2</v>
      </c>
      <c r="T63" s="8">
        <v>2</v>
      </c>
      <c r="U63" s="8">
        <v>1</v>
      </c>
      <c r="V63" s="20">
        <v>1</v>
      </c>
      <c r="W63" s="112"/>
      <c r="X63" s="112"/>
      <c r="Y63" s="112"/>
    </row>
    <row r="64" spans="2:25">
      <c r="B64" s="1">
        <v>19877</v>
      </c>
      <c r="C64" s="8">
        <v>3</v>
      </c>
      <c r="D64" s="8">
        <v>2</v>
      </c>
      <c r="E64" s="8">
        <v>0</v>
      </c>
      <c r="F64" s="8">
        <v>3</v>
      </c>
      <c r="G64" s="8">
        <v>2</v>
      </c>
      <c r="H64" s="8">
        <v>1</v>
      </c>
      <c r="I64" s="8">
        <v>0</v>
      </c>
      <c r="J64" s="8">
        <v>2</v>
      </c>
      <c r="K64" s="8">
        <v>3</v>
      </c>
      <c r="L64" s="8">
        <v>0</v>
      </c>
      <c r="M64" s="8">
        <v>0</v>
      </c>
      <c r="N64" s="8">
        <v>0</v>
      </c>
      <c r="O64" s="8">
        <v>1</v>
      </c>
      <c r="P64" s="8">
        <v>2</v>
      </c>
      <c r="Q64" s="8">
        <v>3</v>
      </c>
      <c r="R64" s="8">
        <v>2</v>
      </c>
      <c r="S64" s="8">
        <v>1</v>
      </c>
      <c r="T64" s="8">
        <v>2</v>
      </c>
      <c r="U64" s="8">
        <v>0</v>
      </c>
      <c r="V64" s="20">
        <v>3</v>
      </c>
      <c r="W64" s="112"/>
      <c r="X64" s="112"/>
      <c r="Y64" s="112"/>
    </row>
    <row r="65" spans="2:25">
      <c r="B65" s="1">
        <v>19522</v>
      </c>
      <c r="C65" s="8">
        <v>1</v>
      </c>
      <c r="D65" s="8">
        <v>0</v>
      </c>
      <c r="E65" s="8">
        <v>1</v>
      </c>
      <c r="F65" s="8">
        <v>2</v>
      </c>
      <c r="G65" s="8">
        <v>1</v>
      </c>
      <c r="H65" s="8">
        <v>2</v>
      </c>
      <c r="I65" s="8">
        <v>1</v>
      </c>
      <c r="J65" s="8">
        <v>0</v>
      </c>
      <c r="K65" s="8">
        <v>1</v>
      </c>
      <c r="L65" s="8">
        <v>1</v>
      </c>
      <c r="M65" s="8">
        <v>1</v>
      </c>
      <c r="N65" s="8">
        <v>2</v>
      </c>
      <c r="O65" s="8">
        <v>2</v>
      </c>
      <c r="P65" s="8">
        <v>1</v>
      </c>
      <c r="Q65" s="8">
        <v>0</v>
      </c>
      <c r="R65" s="8">
        <v>2</v>
      </c>
      <c r="S65" s="8">
        <v>1</v>
      </c>
      <c r="T65" s="8">
        <v>1</v>
      </c>
      <c r="U65" s="8">
        <v>1</v>
      </c>
      <c r="V65" s="20">
        <v>1</v>
      </c>
      <c r="W65" s="112"/>
      <c r="X65" s="112"/>
      <c r="Y65" s="112"/>
    </row>
    <row r="66" spans="2:25">
      <c r="B66" s="1">
        <v>19890</v>
      </c>
      <c r="C66" s="8">
        <v>2</v>
      </c>
      <c r="D66" s="8">
        <v>2</v>
      </c>
      <c r="E66" s="8">
        <v>2</v>
      </c>
      <c r="F66" s="8">
        <v>1</v>
      </c>
      <c r="G66" s="8">
        <v>1</v>
      </c>
      <c r="H66" s="8">
        <v>1</v>
      </c>
      <c r="I66" s="8">
        <v>1</v>
      </c>
      <c r="J66" s="8">
        <v>0</v>
      </c>
      <c r="K66" s="8">
        <v>1</v>
      </c>
      <c r="L66" s="8">
        <v>2</v>
      </c>
      <c r="M66" s="8">
        <v>2</v>
      </c>
      <c r="N66" s="8">
        <v>1</v>
      </c>
      <c r="O66" s="8">
        <v>1</v>
      </c>
      <c r="P66" s="8">
        <v>2</v>
      </c>
      <c r="Q66" s="8">
        <v>2</v>
      </c>
      <c r="R66" s="8">
        <v>1</v>
      </c>
      <c r="S66" s="8">
        <v>1</v>
      </c>
      <c r="T66" s="8">
        <v>2</v>
      </c>
      <c r="U66" s="8">
        <v>2</v>
      </c>
      <c r="V66" s="20">
        <v>1</v>
      </c>
      <c r="W66" s="112"/>
      <c r="X66" s="112"/>
      <c r="Y66" s="112"/>
    </row>
    <row r="67" spans="2:25">
      <c r="B67" s="1">
        <v>19922</v>
      </c>
      <c r="C67" s="8">
        <v>2</v>
      </c>
      <c r="D67" s="8">
        <v>2</v>
      </c>
      <c r="E67" s="8">
        <v>1</v>
      </c>
      <c r="F67" s="8">
        <v>1</v>
      </c>
      <c r="G67" s="8">
        <v>2</v>
      </c>
      <c r="H67" s="8">
        <v>1</v>
      </c>
      <c r="I67" s="8">
        <v>1</v>
      </c>
      <c r="J67" s="8">
        <v>1</v>
      </c>
      <c r="K67" s="8">
        <v>1</v>
      </c>
      <c r="L67" s="8">
        <v>1</v>
      </c>
      <c r="M67" s="8">
        <v>2</v>
      </c>
      <c r="N67" s="8">
        <v>1</v>
      </c>
      <c r="O67" s="8">
        <v>2</v>
      </c>
      <c r="P67" s="8">
        <v>1</v>
      </c>
      <c r="Q67" s="8">
        <v>2</v>
      </c>
      <c r="R67" s="8">
        <v>1</v>
      </c>
      <c r="S67" s="8">
        <v>2</v>
      </c>
      <c r="T67" s="8">
        <v>1</v>
      </c>
      <c r="U67" s="8">
        <v>1</v>
      </c>
      <c r="V67" s="20">
        <v>1</v>
      </c>
      <c r="W67" s="112"/>
      <c r="X67" s="112"/>
      <c r="Y67" s="112"/>
    </row>
    <row r="68" spans="2:25">
      <c r="B68" s="1">
        <v>19950</v>
      </c>
      <c r="C68" s="8">
        <v>1</v>
      </c>
      <c r="D68" s="8">
        <v>0</v>
      </c>
      <c r="E68" s="8">
        <v>0</v>
      </c>
      <c r="F68" s="8">
        <v>0</v>
      </c>
      <c r="G68" s="8">
        <v>1</v>
      </c>
      <c r="H68" s="8">
        <v>0</v>
      </c>
      <c r="I68" s="8">
        <v>2</v>
      </c>
      <c r="J68" s="8">
        <v>1</v>
      </c>
      <c r="K68" s="8">
        <v>1</v>
      </c>
      <c r="L68" s="8">
        <v>0</v>
      </c>
      <c r="M68" s="8">
        <v>1</v>
      </c>
      <c r="N68" s="8">
        <v>0</v>
      </c>
      <c r="O68" s="8">
        <v>0</v>
      </c>
      <c r="P68" s="8">
        <v>3</v>
      </c>
      <c r="Q68" s="8">
        <v>3</v>
      </c>
      <c r="R68" s="8">
        <v>2</v>
      </c>
      <c r="S68" s="8">
        <v>0</v>
      </c>
      <c r="T68" s="8">
        <v>2</v>
      </c>
      <c r="U68" s="8">
        <v>0</v>
      </c>
      <c r="V68" s="20">
        <v>3</v>
      </c>
      <c r="W68" s="112"/>
      <c r="X68" s="112"/>
      <c r="Y68" s="112"/>
    </row>
    <row r="69" spans="2:25">
      <c r="B69" s="1">
        <v>19998</v>
      </c>
      <c r="C69" s="8">
        <v>2</v>
      </c>
      <c r="D69" s="8">
        <v>3</v>
      </c>
      <c r="E69" s="8">
        <v>2</v>
      </c>
      <c r="F69" s="8">
        <v>2</v>
      </c>
      <c r="G69" s="8">
        <v>3</v>
      </c>
      <c r="H69" s="8">
        <v>1</v>
      </c>
      <c r="I69" s="8">
        <v>2</v>
      </c>
      <c r="J69" s="8">
        <v>2</v>
      </c>
      <c r="K69" s="8">
        <v>1</v>
      </c>
      <c r="L69" s="8">
        <v>0</v>
      </c>
      <c r="M69" s="8">
        <v>1</v>
      </c>
      <c r="N69" s="8">
        <v>0</v>
      </c>
      <c r="O69" s="8">
        <v>0</v>
      </c>
      <c r="P69" s="8">
        <v>3</v>
      </c>
      <c r="Q69" s="8">
        <v>3</v>
      </c>
      <c r="R69" s="8">
        <v>0</v>
      </c>
      <c r="S69" s="8">
        <v>3</v>
      </c>
      <c r="T69" s="8">
        <v>2</v>
      </c>
      <c r="U69" s="8">
        <v>1</v>
      </c>
      <c r="V69" s="20">
        <v>0</v>
      </c>
      <c r="W69" s="112"/>
      <c r="X69" s="112"/>
      <c r="Y69" s="112"/>
    </row>
    <row r="70" spans="2:25">
      <c r="B70" s="1">
        <v>20008</v>
      </c>
      <c r="C70" s="8">
        <v>1</v>
      </c>
      <c r="D70" s="8">
        <v>2</v>
      </c>
      <c r="E70" s="8">
        <v>1</v>
      </c>
      <c r="F70" s="8">
        <v>1</v>
      </c>
      <c r="G70" s="8">
        <v>3</v>
      </c>
      <c r="H70" s="8">
        <v>0</v>
      </c>
      <c r="I70" s="8">
        <v>0</v>
      </c>
      <c r="J70" s="8">
        <v>2</v>
      </c>
      <c r="K70" s="8">
        <v>2</v>
      </c>
      <c r="L70" s="8">
        <v>2</v>
      </c>
      <c r="M70" s="8">
        <v>2</v>
      </c>
      <c r="N70" s="8">
        <v>0</v>
      </c>
      <c r="O70" s="8">
        <v>0</v>
      </c>
      <c r="P70" s="8">
        <v>1</v>
      </c>
      <c r="Q70" s="8">
        <v>3</v>
      </c>
      <c r="R70" s="8">
        <v>2</v>
      </c>
      <c r="S70" s="8">
        <v>0</v>
      </c>
      <c r="T70" s="8">
        <v>0</v>
      </c>
      <c r="U70" s="8">
        <v>1</v>
      </c>
      <c r="V70" s="20">
        <v>0</v>
      </c>
      <c r="W70" s="112"/>
      <c r="X70" s="112"/>
      <c r="Y70" s="112"/>
    </row>
    <row r="71" spans="2:25">
      <c r="B71" s="1">
        <v>20012</v>
      </c>
      <c r="C71" s="8">
        <v>0</v>
      </c>
      <c r="D71" s="8">
        <v>0</v>
      </c>
      <c r="E71" s="8">
        <v>0</v>
      </c>
      <c r="F71" s="8">
        <v>2</v>
      </c>
      <c r="G71" s="8">
        <v>0</v>
      </c>
      <c r="H71" s="8">
        <v>1</v>
      </c>
      <c r="I71" s="8">
        <v>0</v>
      </c>
      <c r="J71" s="8">
        <v>0</v>
      </c>
      <c r="K71" s="8">
        <v>1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8">
        <v>0</v>
      </c>
      <c r="S71" s="8">
        <v>0</v>
      </c>
      <c r="T71" s="8">
        <v>3</v>
      </c>
      <c r="U71" s="8">
        <v>0</v>
      </c>
      <c r="V71" s="20">
        <v>2</v>
      </c>
      <c r="W71" s="112"/>
      <c r="X71" s="112"/>
      <c r="Y71" s="112"/>
    </row>
    <row r="72" spans="2:25">
      <c r="B72" s="1">
        <v>20015</v>
      </c>
      <c r="C72" s="8">
        <v>1</v>
      </c>
      <c r="D72" s="8">
        <v>1</v>
      </c>
      <c r="E72" s="8">
        <v>2</v>
      </c>
      <c r="F72" s="8">
        <v>0</v>
      </c>
      <c r="G72" s="8">
        <v>1</v>
      </c>
      <c r="H72" s="8">
        <v>1</v>
      </c>
      <c r="I72" s="8">
        <v>0</v>
      </c>
      <c r="J72" s="8">
        <v>0</v>
      </c>
      <c r="K72" s="8">
        <v>2</v>
      </c>
      <c r="L72" s="8">
        <v>0</v>
      </c>
      <c r="M72" s="8">
        <v>2</v>
      </c>
      <c r="N72" s="8">
        <v>0</v>
      </c>
      <c r="O72" s="8">
        <v>0</v>
      </c>
      <c r="P72" s="8">
        <v>0</v>
      </c>
      <c r="Q72" s="8">
        <v>0</v>
      </c>
      <c r="R72" s="8">
        <v>1</v>
      </c>
      <c r="S72" s="8">
        <v>1</v>
      </c>
      <c r="T72" s="8">
        <v>0</v>
      </c>
      <c r="U72" s="8">
        <v>2</v>
      </c>
      <c r="V72" s="20">
        <v>2</v>
      </c>
      <c r="W72" s="112"/>
      <c r="X72" s="112"/>
      <c r="Y72" s="112"/>
    </row>
    <row r="73" spans="2:25">
      <c r="B73" s="1">
        <v>20014</v>
      </c>
      <c r="C73" s="8">
        <v>3</v>
      </c>
      <c r="D73" s="8">
        <v>2</v>
      </c>
      <c r="E73" s="8">
        <v>2</v>
      </c>
      <c r="F73" s="8">
        <v>3</v>
      </c>
      <c r="G73" s="8">
        <v>0</v>
      </c>
      <c r="H73" s="8">
        <v>3</v>
      </c>
      <c r="I73" s="8">
        <v>0</v>
      </c>
      <c r="J73" s="8">
        <v>3</v>
      </c>
      <c r="K73" s="8">
        <v>1</v>
      </c>
      <c r="L73" s="8">
        <v>2</v>
      </c>
      <c r="M73" s="8">
        <v>2</v>
      </c>
      <c r="N73" s="8">
        <v>1</v>
      </c>
      <c r="O73" s="8">
        <v>2</v>
      </c>
      <c r="P73" s="8">
        <v>2</v>
      </c>
      <c r="Q73" s="8">
        <v>3</v>
      </c>
      <c r="R73" s="8">
        <v>2</v>
      </c>
      <c r="S73" s="8">
        <v>3</v>
      </c>
      <c r="T73" s="8">
        <v>1</v>
      </c>
      <c r="U73" s="8">
        <v>2</v>
      </c>
      <c r="V73" s="20">
        <v>0</v>
      </c>
      <c r="W73" s="112"/>
      <c r="X73" s="112"/>
      <c r="Y73" s="112"/>
    </row>
    <row r="74" spans="2:25">
      <c r="B74" s="1">
        <v>20040</v>
      </c>
      <c r="C74" s="8">
        <v>1</v>
      </c>
      <c r="D74" s="8">
        <v>2</v>
      </c>
      <c r="E74" s="8">
        <v>0</v>
      </c>
      <c r="F74" s="8">
        <v>0</v>
      </c>
      <c r="G74" s="8">
        <v>0</v>
      </c>
      <c r="H74" s="8">
        <v>0</v>
      </c>
      <c r="I74" s="8">
        <v>1</v>
      </c>
      <c r="J74" s="8">
        <v>0</v>
      </c>
      <c r="K74" s="8">
        <v>1</v>
      </c>
      <c r="L74" s="8">
        <v>0</v>
      </c>
      <c r="M74" s="8">
        <v>2</v>
      </c>
      <c r="N74" s="8">
        <v>0</v>
      </c>
      <c r="O74" s="8">
        <v>0</v>
      </c>
      <c r="P74" s="8">
        <v>0</v>
      </c>
      <c r="Q74" s="8">
        <v>1</v>
      </c>
      <c r="R74" s="8">
        <v>1</v>
      </c>
      <c r="S74" s="8">
        <v>1</v>
      </c>
      <c r="T74" s="8">
        <v>1</v>
      </c>
      <c r="U74" s="8">
        <v>0</v>
      </c>
      <c r="V74" s="20">
        <v>0</v>
      </c>
      <c r="W74" s="112"/>
      <c r="X74" s="112"/>
      <c r="Y74" s="112"/>
    </row>
    <row r="75" spans="2:25">
      <c r="B75" s="1">
        <v>19498</v>
      </c>
      <c r="C75" s="8">
        <v>1</v>
      </c>
      <c r="D75" s="8">
        <v>2</v>
      </c>
      <c r="E75" s="8">
        <v>2</v>
      </c>
      <c r="F75" s="8">
        <v>0</v>
      </c>
      <c r="G75" s="8">
        <v>1</v>
      </c>
      <c r="H75" s="8">
        <v>1</v>
      </c>
      <c r="I75" s="8">
        <v>1</v>
      </c>
      <c r="J75" s="8">
        <v>0</v>
      </c>
      <c r="K75" s="8">
        <v>0</v>
      </c>
      <c r="L75" s="8">
        <v>0</v>
      </c>
      <c r="M75" s="8">
        <v>1</v>
      </c>
      <c r="N75" s="8">
        <v>1</v>
      </c>
      <c r="O75" s="8">
        <v>1</v>
      </c>
      <c r="P75" s="8">
        <v>1</v>
      </c>
      <c r="Q75" s="8">
        <v>0</v>
      </c>
      <c r="R75" s="8">
        <v>1</v>
      </c>
      <c r="S75" s="8">
        <v>1</v>
      </c>
      <c r="T75" s="8">
        <v>1</v>
      </c>
      <c r="U75" s="8">
        <v>0</v>
      </c>
      <c r="V75" s="20">
        <v>1</v>
      </c>
      <c r="W75" s="112"/>
      <c r="X75" s="112"/>
      <c r="Y75" s="112"/>
    </row>
    <row r="76" spans="2:25">
      <c r="B76" s="1">
        <v>20049</v>
      </c>
      <c r="C76" s="8">
        <v>2</v>
      </c>
      <c r="D76" s="8">
        <v>1</v>
      </c>
      <c r="E76" s="8">
        <v>0</v>
      </c>
      <c r="F76" s="8">
        <v>1</v>
      </c>
      <c r="G76" s="8">
        <v>1</v>
      </c>
      <c r="H76" s="8">
        <v>2</v>
      </c>
      <c r="I76" s="8">
        <v>0</v>
      </c>
      <c r="J76" s="8">
        <v>0</v>
      </c>
      <c r="K76" s="8">
        <v>1</v>
      </c>
      <c r="L76" s="8">
        <v>2</v>
      </c>
      <c r="M76" s="8">
        <v>1</v>
      </c>
      <c r="N76" s="8">
        <v>3</v>
      </c>
      <c r="O76" s="8">
        <v>2</v>
      </c>
      <c r="P76" s="8">
        <v>1</v>
      </c>
      <c r="Q76" s="8">
        <v>2</v>
      </c>
      <c r="R76" s="8">
        <v>1</v>
      </c>
      <c r="S76" s="8">
        <v>1</v>
      </c>
      <c r="T76" s="8">
        <v>2</v>
      </c>
      <c r="U76" s="8">
        <v>0</v>
      </c>
      <c r="V76" s="20">
        <v>3</v>
      </c>
      <c r="W76" s="112"/>
      <c r="X76" s="112"/>
      <c r="Y76" s="112"/>
    </row>
    <row r="77" spans="2:25">
      <c r="B77" s="1">
        <v>20020</v>
      </c>
      <c r="C77" s="8">
        <v>1</v>
      </c>
      <c r="D77" s="8">
        <v>3</v>
      </c>
      <c r="E77" s="8">
        <v>1</v>
      </c>
      <c r="F77" s="8">
        <v>1</v>
      </c>
      <c r="G77" s="8">
        <v>1</v>
      </c>
      <c r="H77" s="8">
        <v>1</v>
      </c>
      <c r="I77" s="8">
        <v>1</v>
      </c>
      <c r="J77" s="8">
        <v>2</v>
      </c>
      <c r="K77" s="8">
        <v>1</v>
      </c>
      <c r="L77" s="8">
        <v>1</v>
      </c>
      <c r="M77" s="8">
        <v>2</v>
      </c>
      <c r="N77" s="8">
        <v>0</v>
      </c>
      <c r="O77" s="8">
        <v>1</v>
      </c>
      <c r="P77" s="8">
        <v>2</v>
      </c>
      <c r="Q77" s="8">
        <v>2</v>
      </c>
      <c r="R77" s="8">
        <v>1</v>
      </c>
      <c r="S77" s="8">
        <v>2</v>
      </c>
      <c r="T77" s="8">
        <v>1</v>
      </c>
      <c r="U77" s="8">
        <v>0</v>
      </c>
      <c r="V77" s="20">
        <v>2</v>
      </c>
      <c r="W77" s="112"/>
      <c r="X77" s="112"/>
      <c r="Y77" s="112"/>
    </row>
    <row r="78" spans="2:25">
      <c r="B78" s="1">
        <v>20054</v>
      </c>
      <c r="C78" s="8">
        <v>2</v>
      </c>
      <c r="D78" s="8">
        <v>2</v>
      </c>
      <c r="E78" s="8">
        <v>1</v>
      </c>
      <c r="F78" s="8">
        <v>2</v>
      </c>
      <c r="G78" s="8">
        <v>2</v>
      </c>
      <c r="H78" s="8">
        <v>1</v>
      </c>
      <c r="I78" s="8">
        <v>2</v>
      </c>
      <c r="J78" s="8">
        <v>1</v>
      </c>
      <c r="K78" s="8">
        <v>1</v>
      </c>
      <c r="L78" s="8">
        <v>1</v>
      </c>
      <c r="M78" s="8">
        <v>2</v>
      </c>
      <c r="N78" s="8">
        <v>0</v>
      </c>
      <c r="O78" s="8">
        <v>0</v>
      </c>
      <c r="P78" s="8">
        <v>1</v>
      </c>
      <c r="Q78" s="8">
        <v>2</v>
      </c>
      <c r="R78" s="8">
        <v>1</v>
      </c>
      <c r="S78" s="8">
        <v>2</v>
      </c>
      <c r="T78" s="8">
        <v>2</v>
      </c>
      <c r="U78" s="8">
        <v>0</v>
      </c>
      <c r="V78" s="20">
        <v>2</v>
      </c>
      <c r="W78" s="112"/>
      <c r="X78" s="112"/>
      <c r="Y78" s="112"/>
    </row>
    <row r="79" spans="2:25">
      <c r="B79" s="1">
        <v>19981</v>
      </c>
      <c r="C79" s="8">
        <v>3</v>
      </c>
      <c r="D79" s="8">
        <v>3</v>
      </c>
      <c r="E79" s="8">
        <v>2</v>
      </c>
      <c r="F79" s="8">
        <v>3</v>
      </c>
      <c r="G79" s="8">
        <v>1</v>
      </c>
      <c r="H79" s="8">
        <v>2</v>
      </c>
      <c r="I79" s="8">
        <v>1</v>
      </c>
      <c r="J79" s="8">
        <v>3</v>
      </c>
      <c r="K79" s="8">
        <v>2</v>
      </c>
      <c r="L79" s="8">
        <v>2</v>
      </c>
      <c r="M79" s="8">
        <v>2</v>
      </c>
      <c r="N79" s="8">
        <v>1</v>
      </c>
      <c r="O79" s="8">
        <v>2</v>
      </c>
      <c r="P79" s="8">
        <v>2</v>
      </c>
      <c r="Q79" s="8">
        <v>3</v>
      </c>
      <c r="R79" s="8">
        <v>2</v>
      </c>
      <c r="S79" s="8">
        <v>2</v>
      </c>
      <c r="T79" s="8">
        <v>2</v>
      </c>
      <c r="U79" s="8">
        <v>1</v>
      </c>
      <c r="V79" s="20">
        <v>2</v>
      </c>
      <c r="W79" s="112"/>
      <c r="X79" s="112"/>
      <c r="Y79" s="112"/>
    </row>
    <row r="80" spans="2:25">
      <c r="B80" s="1">
        <v>19977</v>
      </c>
      <c r="C80" s="8">
        <v>2</v>
      </c>
      <c r="D80" s="8">
        <v>2</v>
      </c>
      <c r="E80" s="8">
        <v>1</v>
      </c>
      <c r="F80" s="8">
        <v>1</v>
      </c>
      <c r="G80" s="8">
        <v>3</v>
      </c>
      <c r="H80" s="8">
        <v>2</v>
      </c>
      <c r="I80" s="8">
        <v>0</v>
      </c>
      <c r="J80" s="8">
        <v>0</v>
      </c>
      <c r="K80" s="8">
        <v>1</v>
      </c>
      <c r="L80" s="8">
        <v>1</v>
      </c>
      <c r="M80" s="8">
        <v>3</v>
      </c>
      <c r="N80" s="8">
        <v>2</v>
      </c>
      <c r="O80" s="8">
        <v>3</v>
      </c>
      <c r="P80" s="8">
        <v>2</v>
      </c>
      <c r="Q80" s="8">
        <v>3</v>
      </c>
      <c r="R80" s="8">
        <v>2</v>
      </c>
      <c r="S80" s="8">
        <v>3</v>
      </c>
      <c r="T80" s="8">
        <v>2</v>
      </c>
      <c r="U80" s="8">
        <v>1</v>
      </c>
      <c r="V80" s="20">
        <v>1</v>
      </c>
      <c r="W80" s="112"/>
      <c r="X80" s="112"/>
      <c r="Y80" s="112"/>
    </row>
    <row r="81" spans="2:25">
      <c r="B81" s="1">
        <v>20067</v>
      </c>
      <c r="C81" s="8">
        <v>2</v>
      </c>
      <c r="D81" s="8">
        <v>2</v>
      </c>
      <c r="E81" s="8">
        <v>1</v>
      </c>
      <c r="F81" s="8">
        <v>2</v>
      </c>
      <c r="G81" s="8">
        <v>2</v>
      </c>
      <c r="H81" s="8">
        <v>3</v>
      </c>
      <c r="I81" s="8">
        <v>2</v>
      </c>
      <c r="J81" s="8">
        <v>0</v>
      </c>
      <c r="K81" s="8">
        <v>3</v>
      </c>
      <c r="L81" s="8">
        <v>3</v>
      </c>
      <c r="M81" s="8">
        <v>3</v>
      </c>
      <c r="N81" s="8">
        <v>2</v>
      </c>
      <c r="O81" s="8">
        <v>2</v>
      </c>
      <c r="P81" s="8">
        <v>3</v>
      </c>
      <c r="Q81" s="8">
        <v>3</v>
      </c>
      <c r="R81" s="8">
        <v>3</v>
      </c>
      <c r="S81" s="8">
        <v>3</v>
      </c>
      <c r="T81" s="8">
        <v>3</v>
      </c>
      <c r="U81" s="8">
        <v>3</v>
      </c>
      <c r="V81" s="20">
        <v>1</v>
      </c>
      <c r="W81" s="112"/>
      <c r="X81" s="112"/>
      <c r="Y81" s="112"/>
    </row>
    <row r="82" spans="2:25">
      <c r="B82" s="1">
        <v>20102</v>
      </c>
      <c r="C82" s="8">
        <v>1</v>
      </c>
      <c r="D82" s="8">
        <v>3</v>
      </c>
      <c r="E82" s="8">
        <v>0</v>
      </c>
      <c r="F82" s="8">
        <v>2</v>
      </c>
      <c r="G82" s="8">
        <v>1</v>
      </c>
      <c r="H82" s="8">
        <v>1</v>
      </c>
      <c r="I82" s="8">
        <v>1</v>
      </c>
      <c r="J82" s="8">
        <v>1</v>
      </c>
      <c r="K82" s="8">
        <v>2</v>
      </c>
      <c r="L82" s="8">
        <v>3</v>
      </c>
      <c r="M82" s="8">
        <v>2</v>
      </c>
      <c r="N82" s="8">
        <v>0</v>
      </c>
      <c r="O82" s="8">
        <v>1</v>
      </c>
      <c r="P82" s="8">
        <v>0</v>
      </c>
      <c r="Q82" s="8">
        <v>2</v>
      </c>
      <c r="R82" s="8">
        <v>1</v>
      </c>
      <c r="S82" s="8">
        <v>2</v>
      </c>
      <c r="T82" s="8">
        <v>2</v>
      </c>
      <c r="U82" s="8">
        <v>1</v>
      </c>
      <c r="V82" s="20">
        <v>1</v>
      </c>
      <c r="W82" s="112"/>
      <c r="X82" s="112"/>
      <c r="Y82" s="112"/>
    </row>
    <row r="83" spans="2:25">
      <c r="B83" s="1">
        <v>20115</v>
      </c>
      <c r="C83" s="8">
        <v>1</v>
      </c>
      <c r="D83" s="8">
        <v>1</v>
      </c>
      <c r="E83" s="8">
        <v>1</v>
      </c>
      <c r="F83" s="8">
        <v>1</v>
      </c>
      <c r="G83" s="8">
        <v>0</v>
      </c>
      <c r="H83" s="8">
        <v>1</v>
      </c>
      <c r="I83" s="8">
        <v>0</v>
      </c>
      <c r="J83" s="8">
        <v>1</v>
      </c>
      <c r="K83" s="8">
        <v>3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2</v>
      </c>
      <c r="R83" s="8">
        <v>0</v>
      </c>
      <c r="S83" s="8">
        <v>2</v>
      </c>
      <c r="T83" s="8">
        <v>2</v>
      </c>
      <c r="U83" s="8">
        <v>2</v>
      </c>
      <c r="V83" s="20">
        <v>1</v>
      </c>
      <c r="W83" s="112"/>
      <c r="X83" s="112"/>
      <c r="Y83" s="112"/>
    </row>
    <row r="84" spans="2:25">
      <c r="B84" s="1">
        <v>20071</v>
      </c>
      <c r="C84" s="8">
        <v>2</v>
      </c>
      <c r="D84" s="8">
        <v>2</v>
      </c>
      <c r="E84" s="8">
        <v>1</v>
      </c>
      <c r="F84" s="8">
        <v>2</v>
      </c>
      <c r="G84" s="8">
        <v>2</v>
      </c>
      <c r="H84" s="8">
        <v>2</v>
      </c>
      <c r="I84" s="8">
        <v>2</v>
      </c>
      <c r="J84" s="8">
        <v>1</v>
      </c>
      <c r="K84" s="8">
        <v>2</v>
      </c>
      <c r="L84" s="8">
        <v>2</v>
      </c>
      <c r="M84" s="8">
        <v>2</v>
      </c>
      <c r="N84" s="8">
        <v>1</v>
      </c>
      <c r="O84" s="8">
        <v>1</v>
      </c>
      <c r="P84" s="8">
        <v>1</v>
      </c>
      <c r="Q84" s="8">
        <v>2</v>
      </c>
      <c r="R84" s="8">
        <v>1</v>
      </c>
      <c r="S84" s="8">
        <v>2</v>
      </c>
      <c r="T84" s="8">
        <v>2</v>
      </c>
      <c r="U84" s="8">
        <v>2</v>
      </c>
      <c r="V84" s="20">
        <v>2</v>
      </c>
      <c r="W84" s="112"/>
      <c r="X84" s="112"/>
      <c r="Y84" s="112"/>
    </row>
    <row r="85" spans="2:25">
      <c r="B85" s="1">
        <v>20174</v>
      </c>
      <c r="C85" s="8">
        <v>1</v>
      </c>
      <c r="D85" s="8">
        <v>1</v>
      </c>
      <c r="E85" s="8">
        <v>1</v>
      </c>
      <c r="F85" s="8">
        <v>0</v>
      </c>
      <c r="G85" s="8">
        <v>1</v>
      </c>
      <c r="H85" s="8">
        <v>1</v>
      </c>
      <c r="I85" s="8">
        <v>0</v>
      </c>
      <c r="J85" s="8">
        <v>0</v>
      </c>
      <c r="K85" s="8">
        <v>1</v>
      </c>
      <c r="L85" s="8">
        <v>1</v>
      </c>
      <c r="M85" s="8">
        <v>2</v>
      </c>
      <c r="N85" s="8">
        <v>1</v>
      </c>
      <c r="O85" s="8">
        <v>1</v>
      </c>
      <c r="P85" s="8">
        <v>0</v>
      </c>
      <c r="Q85" s="8">
        <v>2</v>
      </c>
      <c r="R85" s="8">
        <v>0</v>
      </c>
      <c r="S85" s="8">
        <v>1</v>
      </c>
      <c r="T85" s="8">
        <v>0</v>
      </c>
      <c r="U85" s="8">
        <v>1</v>
      </c>
      <c r="V85" s="20">
        <v>2</v>
      </c>
      <c r="W85" s="112"/>
      <c r="X85" s="112"/>
      <c r="Y85" s="112"/>
    </row>
    <row r="86" spans="2:25">
      <c r="B86" s="1">
        <v>20218</v>
      </c>
      <c r="C86" s="8">
        <v>2</v>
      </c>
      <c r="D86" s="8">
        <v>1</v>
      </c>
      <c r="E86" s="8">
        <v>0</v>
      </c>
      <c r="F86" s="8">
        <v>1</v>
      </c>
      <c r="G86" s="8">
        <v>2</v>
      </c>
      <c r="H86" s="8">
        <v>1</v>
      </c>
      <c r="I86" s="8">
        <v>1</v>
      </c>
      <c r="J86" s="8">
        <v>2</v>
      </c>
      <c r="K86" s="8">
        <v>1</v>
      </c>
      <c r="L86" s="8">
        <v>1</v>
      </c>
      <c r="M86" s="8">
        <v>1</v>
      </c>
      <c r="N86" s="8">
        <v>1</v>
      </c>
      <c r="O86" s="8">
        <v>2</v>
      </c>
      <c r="P86" s="8">
        <v>1</v>
      </c>
      <c r="Q86" s="8">
        <v>3</v>
      </c>
      <c r="R86" s="8">
        <v>1</v>
      </c>
      <c r="S86" s="8">
        <v>2</v>
      </c>
      <c r="T86" s="8">
        <v>1</v>
      </c>
      <c r="U86" s="8">
        <v>0</v>
      </c>
      <c r="V86" s="20">
        <v>2</v>
      </c>
      <c r="W86" s="112"/>
      <c r="X86" s="112"/>
      <c r="Y86" s="112"/>
    </row>
    <row r="87" spans="2:25">
      <c r="B87" s="1">
        <v>19976</v>
      </c>
      <c r="C87" s="8">
        <v>3</v>
      </c>
      <c r="D87" s="8">
        <v>1</v>
      </c>
      <c r="E87" s="8">
        <v>1</v>
      </c>
      <c r="F87" s="8">
        <v>3</v>
      </c>
      <c r="G87" s="8">
        <v>1</v>
      </c>
      <c r="H87" s="8">
        <v>2</v>
      </c>
      <c r="I87" s="8">
        <v>2</v>
      </c>
      <c r="J87" s="8">
        <v>2</v>
      </c>
      <c r="K87" s="8">
        <v>1</v>
      </c>
      <c r="L87" s="8">
        <v>2</v>
      </c>
      <c r="M87" s="8">
        <v>1</v>
      </c>
      <c r="N87" s="8">
        <v>1</v>
      </c>
      <c r="O87" s="8">
        <v>1</v>
      </c>
      <c r="P87" s="8">
        <v>2</v>
      </c>
      <c r="Q87" s="8">
        <v>2</v>
      </c>
      <c r="R87" s="8">
        <v>1</v>
      </c>
      <c r="S87" s="8">
        <v>2</v>
      </c>
      <c r="T87" s="8">
        <v>2</v>
      </c>
      <c r="U87" s="8">
        <v>2</v>
      </c>
      <c r="V87" s="20">
        <v>2</v>
      </c>
      <c r="W87" s="112"/>
      <c r="X87" s="112"/>
      <c r="Y87" s="112"/>
    </row>
    <row r="88" spans="2:25">
      <c r="B88" s="1">
        <v>20227</v>
      </c>
      <c r="C88" s="8">
        <v>1</v>
      </c>
      <c r="D88" s="8">
        <v>2</v>
      </c>
      <c r="E88" s="8">
        <v>0</v>
      </c>
      <c r="F88" s="8">
        <v>2</v>
      </c>
      <c r="G88" s="8">
        <v>2</v>
      </c>
      <c r="H88" s="8">
        <v>2</v>
      </c>
      <c r="I88" s="8">
        <v>1</v>
      </c>
      <c r="J88" s="8">
        <v>0</v>
      </c>
      <c r="K88" s="8">
        <v>1</v>
      </c>
      <c r="L88" s="8">
        <v>2</v>
      </c>
      <c r="M88" s="8">
        <v>2</v>
      </c>
      <c r="N88" s="8">
        <v>1</v>
      </c>
      <c r="O88" s="8">
        <v>2</v>
      </c>
      <c r="P88" s="8">
        <v>2</v>
      </c>
      <c r="Q88" s="8">
        <v>0</v>
      </c>
      <c r="R88" s="8">
        <v>2</v>
      </c>
      <c r="S88" s="8">
        <v>2</v>
      </c>
      <c r="T88" s="8">
        <v>2</v>
      </c>
      <c r="U88" s="8">
        <v>2</v>
      </c>
      <c r="V88" s="20">
        <v>2</v>
      </c>
      <c r="W88" s="112"/>
      <c r="X88" s="112"/>
      <c r="Y88" s="112"/>
    </row>
    <row r="89" spans="2:25">
      <c r="B89" s="1">
        <v>20226</v>
      </c>
      <c r="C89" s="8">
        <v>2</v>
      </c>
      <c r="D89" s="8">
        <v>2</v>
      </c>
      <c r="E89" s="8">
        <v>2</v>
      </c>
      <c r="F89" s="8">
        <v>2</v>
      </c>
      <c r="G89" s="8">
        <v>3</v>
      </c>
      <c r="H89" s="8">
        <v>0</v>
      </c>
      <c r="I89" s="8">
        <v>0</v>
      </c>
      <c r="J89" s="8">
        <v>2</v>
      </c>
      <c r="K89" s="8">
        <v>1</v>
      </c>
      <c r="L89" s="8">
        <v>2</v>
      </c>
      <c r="M89" s="8">
        <v>3</v>
      </c>
      <c r="N89" s="8">
        <v>0</v>
      </c>
      <c r="O89" s="8">
        <v>0</v>
      </c>
      <c r="P89" s="8">
        <v>0</v>
      </c>
      <c r="Q89" s="8">
        <v>2</v>
      </c>
      <c r="R89" s="8">
        <v>2</v>
      </c>
      <c r="S89" s="8">
        <v>2</v>
      </c>
      <c r="T89" s="8">
        <v>2</v>
      </c>
      <c r="U89" s="8">
        <v>1</v>
      </c>
      <c r="V89" s="20">
        <v>2</v>
      </c>
      <c r="W89" s="112"/>
      <c r="X89" s="112"/>
      <c r="Y89" s="112"/>
    </row>
    <row r="90" spans="2:25">
      <c r="B90" s="1">
        <v>9792</v>
      </c>
      <c r="C90" s="8">
        <v>3</v>
      </c>
      <c r="D90" s="8">
        <v>1</v>
      </c>
      <c r="E90" s="8">
        <v>0</v>
      </c>
      <c r="F90" s="8">
        <v>1</v>
      </c>
      <c r="G90" s="8">
        <v>1</v>
      </c>
      <c r="H90" s="8">
        <v>2</v>
      </c>
      <c r="I90" s="8">
        <v>0</v>
      </c>
      <c r="J90" s="8">
        <v>2</v>
      </c>
      <c r="K90" s="8">
        <v>1</v>
      </c>
      <c r="L90" s="8">
        <v>2</v>
      </c>
      <c r="M90" s="8">
        <v>2</v>
      </c>
      <c r="N90" s="8">
        <v>2</v>
      </c>
      <c r="O90" s="8">
        <v>2</v>
      </c>
      <c r="P90" s="8">
        <v>0</v>
      </c>
      <c r="Q90" s="8">
        <v>2</v>
      </c>
      <c r="R90" s="8">
        <v>2</v>
      </c>
      <c r="S90" s="8">
        <v>1</v>
      </c>
      <c r="T90" s="8">
        <v>1</v>
      </c>
      <c r="U90" s="8">
        <v>0</v>
      </c>
      <c r="V90" s="20">
        <v>3</v>
      </c>
      <c r="W90" s="112"/>
      <c r="X90" s="112"/>
      <c r="Y90" s="112"/>
    </row>
    <row r="91" spans="2:25">
      <c r="B91" s="1">
        <v>20274</v>
      </c>
      <c r="C91" s="8">
        <v>1</v>
      </c>
      <c r="D91" s="8">
        <v>2</v>
      </c>
      <c r="E91" s="8">
        <v>0</v>
      </c>
      <c r="F91" s="8">
        <v>3</v>
      </c>
      <c r="G91" s="8">
        <v>0</v>
      </c>
      <c r="H91" s="8">
        <v>1</v>
      </c>
      <c r="I91" s="8">
        <v>1</v>
      </c>
      <c r="J91" s="8">
        <v>1</v>
      </c>
      <c r="K91" s="8">
        <v>1</v>
      </c>
      <c r="L91" s="8">
        <v>2</v>
      </c>
      <c r="M91" s="8">
        <v>2</v>
      </c>
      <c r="N91" s="8">
        <v>0</v>
      </c>
      <c r="O91" s="8">
        <v>0</v>
      </c>
      <c r="P91" s="8">
        <v>1</v>
      </c>
      <c r="Q91" s="8">
        <v>2</v>
      </c>
      <c r="R91" s="8">
        <v>1</v>
      </c>
      <c r="S91" s="8">
        <v>2</v>
      </c>
      <c r="T91" s="8">
        <v>2</v>
      </c>
      <c r="U91" s="8">
        <v>2</v>
      </c>
      <c r="V91" s="20">
        <v>1</v>
      </c>
      <c r="W91" s="112"/>
      <c r="X91" s="112"/>
      <c r="Y91" s="112"/>
    </row>
    <row r="92" spans="2:25">
      <c r="B92" s="1">
        <v>20241</v>
      </c>
      <c r="C92" s="8">
        <v>3</v>
      </c>
      <c r="D92" s="8">
        <v>3</v>
      </c>
      <c r="E92" s="8">
        <v>3</v>
      </c>
      <c r="F92" s="8">
        <v>3</v>
      </c>
      <c r="G92" s="8">
        <v>3</v>
      </c>
      <c r="H92" s="8">
        <v>3</v>
      </c>
      <c r="I92" s="8">
        <v>0</v>
      </c>
      <c r="J92" s="8">
        <v>1</v>
      </c>
      <c r="K92" s="8">
        <v>2</v>
      </c>
      <c r="L92" s="8">
        <v>3</v>
      </c>
      <c r="M92" s="8">
        <v>3</v>
      </c>
      <c r="N92" s="8">
        <v>2</v>
      </c>
      <c r="O92" s="8">
        <v>3</v>
      </c>
      <c r="P92" s="8">
        <v>2</v>
      </c>
      <c r="Q92" s="8">
        <v>3</v>
      </c>
      <c r="R92" s="8">
        <v>3</v>
      </c>
      <c r="S92" s="8">
        <v>3</v>
      </c>
      <c r="T92" s="8">
        <v>2</v>
      </c>
      <c r="U92" s="8">
        <v>1</v>
      </c>
      <c r="V92" s="20">
        <v>2</v>
      </c>
      <c r="W92" s="112"/>
      <c r="X92" s="112"/>
      <c r="Y92" s="112"/>
    </row>
    <row r="93" spans="2:25">
      <c r="B93" s="1">
        <v>20308</v>
      </c>
      <c r="C93" s="8">
        <v>0</v>
      </c>
      <c r="D93" s="8">
        <v>1</v>
      </c>
      <c r="E93" s="8">
        <v>1</v>
      </c>
      <c r="F93" s="8">
        <v>1</v>
      </c>
      <c r="G93" s="8">
        <v>1</v>
      </c>
      <c r="H93" s="8">
        <v>1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1</v>
      </c>
      <c r="O93" s="8">
        <v>1</v>
      </c>
      <c r="P93" s="8">
        <v>1</v>
      </c>
      <c r="Q93" s="8">
        <v>2</v>
      </c>
      <c r="R93" s="8">
        <v>2</v>
      </c>
      <c r="S93" s="8">
        <v>2</v>
      </c>
      <c r="T93" s="8">
        <v>2</v>
      </c>
      <c r="U93" s="8">
        <v>1</v>
      </c>
      <c r="V93" s="20">
        <v>2</v>
      </c>
      <c r="W93" s="112"/>
      <c r="X93" s="112"/>
      <c r="Y93" s="112"/>
    </row>
    <row r="94" spans="2:25">
      <c r="B94" s="1">
        <v>20314</v>
      </c>
      <c r="C94" s="8">
        <v>2</v>
      </c>
      <c r="D94" s="8">
        <v>2</v>
      </c>
      <c r="E94" s="8">
        <v>1</v>
      </c>
      <c r="F94" s="8">
        <v>2</v>
      </c>
      <c r="G94" s="8">
        <v>2</v>
      </c>
      <c r="H94" s="8">
        <v>2</v>
      </c>
      <c r="I94" s="8">
        <v>1</v>
      </c>
      <c r="J94" s="8">
        <v>1</v>
      </c>
      <c r="K94" s="8">
        <v>2</v>
      </c>
      <c r="L94" s="8">
        <v>3</v>
      </c>
      <c r="M94" s="8">
        <v>3</v>
      </c>
      <c r="N94" s="8">
        <v>2</v>
      </c>
      <c r="O94" s="8">
        <v>3</v>
      </c>
      <c r="P94" s="8">
        <v>2</v>
      </c>
      <c r="Q94" s="8">
        <v>3</v>
      </c>
      <c r="R94" s="8">
        <v>2</v>
      </c>
      <c r="S94" s="8">
        <v>2</v>
      </c>
      <c r="T94" s="8">
        <v>3</v>
      </c>
      <c r="U94" s="8">
        <v>3</v>
      </c>
      <c r="V94" s="20">
        <v>1</v>
      </c>
      <c r="W94" s="112"/>
      <c r="X94" s="112"/>
      <c r="Y94" s="112"/>
    </row>
    <row r="95" spans="2:25">
      <c r="B95" s="1">
        <v>14468</v>
      </c>
      <c r="C95" s="8">
        <v>0</v>
      </c>
      <c r="D95" s="8">
        <v>2</v>
      </c>
      <c r="E95" s="8">
        <v>0</v>
      </c>
      <c r="F95" s="8">
        <v>0</v>
      </c>
      <c r="G95" s="8">
        <v>0</v>
      </c>
      <c r="H95" s="8">
        <v>3</v>
      </c>
      <c r="I95" s="8">
        <v>0</v>
      </c>
      <c r="J95" s="8">
        <v>0</v>
      </c>
      <c r="K95" s="8">
        <v>1</v>
      </c>
      <c r="L95" s="8">
        <v>1</v>
      </c>
      <c r="M95" s="8">
        <v>2</v>
      </c>
      <c r="N95" s="8">
        <v>0</v>
      </c>
      <c r="O95" s="8">
        <v>1</v>
      </c>
      <c r="P95" s="8">
        <v>1</v>
      </c>
      <c r="Q95" s="8">
        <v>2</v>
      </c>
      <c r="R95" s="8">
        <v>1</v>
      </c>
      <c r="S95" s="8">
        <v>2</v>
      </c>
      <c r="T95" s="8">
        <v>1</v>
      </c>
      <c r="U95" s="8">
        <v>2</v>
      </c>
      <c r="V95" s="20">
        <v>1</v>
      </c>
      <c r="W95" s="112"/>
      <c r="X95" s="112"/>
      <c r="Y95" s="112"/>
    </row>
    <row r="96" spans="2:25">
      <c r="B96" s="1">
        <v>20307</v>
      </c>
      <c r="C96" s="8">
        <v>2</v>
      </c>
      <c r="D96" s="8">
        <v>1</v>
      </c>
      <c r="E96" s="8">
        <v>2</v>
      </c>
      <c r="F96" s="8">
        <v>1</v>
      </c>
      <c r="G96" s="8">
        <v>2</v>
      </c>
      <c r="H96" s="8">
        <v>2</v>
      </c>
      <c r="I96" s="8">
        <v>0</v>
      </c>
      <c r="J96" s="8">
        <v>1</v>
      </c>
      <c r="K96" s="8">
        <v>2</v>
      </c>
      <c r="L96" s="8">
        <v>2</v>
      </c>
      <c r="M96" s="8">
        <v>3</v>
      </c>
      <c r="N96" s="8">
        <v>2</v>
      </c>
      <c r="O96" s="8">
        <v>1</v>
      </c>
      <c r="P96" s="8">
        <v>2</v>
      </c>
      <c r="Q96" s="8">
        <v>2</v>
      </c>
      <c r="R96" s="8">
        <v>2</v>
      </c>
      <c r="S96" s="8">
        <v>3</v>
      </c>
      <c r="T96" s="8">
        <v>1</v>
      </c>
      <c r="U96" s="8">
        <v>3</v>
      </c>
      <c r="V96" s="20">
        <v>1</v>
      </c>
      <c r="W96" s="112"/>
      <c r="X96" s="112"/>
      <c r="Y96" s="112"/>
    </row>
    <row r="97" spans="2:25">
      <c r="B97" s="1">
        <v>20072</v>
      </c>
      <c r="C97" s="8">
        <v>1</v>
      </c>
      <c r="D97" s="8">
        <v>0</v>
      </c>
      <c r="E97" s="8">
        <v>0</v>
      </c>
      <c r="F97" s="8">
        <v>3</v>
      </c>
      <c r="G97" s="8">
        <v>0</v>
      </c>
      <c r="H97" s="8">
        <v>1</v>
      </c>
      <c r="I97" s="8">
        <v>0</v>
      </c>
      <c r="J97" s="8">
        <v>3</v>
      </c>
      <c r="K97" s="8">
        <v>1</v>
      </c>
      <c r="L97" s="8">
        <v>1</v>
      </c>
      <c r="M97" s="8">
        <v>2</v>
      </c>
      <c r="N97" s="8">
        <v>0</v>
      </c>
      <c r="O97" s="8">
        <v>2</v>
      </c>
      <c r="P97" s="8">
        <v>0</v>
      </c>
      <c r="Q97" s="8">
        <v>1</v>
      </c>
      <c r="R97" s="8">
        <v>1</v>
      </c>
      <c r="S97" s="8">
        <v>3</v>
      </c>
      <c r="T97" s="8">
        <v>3</v>
      </c>
      <c r="U97" s="8">
        <v>1</v>
      </c>
      <c r="V97" s="20">
        <v>1</v>
      </c>
      <c r="W97" s="112"/>
      <c r="X97" s="112"/>
      <c r="Y97" s="112"/>
    </row>
    <row r="98" spans="2:25">
      <c r="B98" s="1">
        <v>20357</v>
      </c>
      <c r="C98" s="8">
        <v>1</v>
      </c>
      <c r="D98" s="8">
        <v>2</v>
      </c>
      <c r="E98" s="8">
        <v>3</v>
      </c>
      <c r="F98" s="8">
        <v>0</v>
      </c>
      <c r="G98" s="8">
        <v>2</v>
      </c>
      <c r="H98" s="8">
        <v>1</v>
      </c>
      <c r="I98" s="8">
        <v>0</v>
      </c>
      <c r="J98" s="8">
        <v>0</v>
      </c>
      <c r="K98" s="8">
        <v>2</v>
      </c>
      <c r="L98" s="8">
        <v>1</v>
      </c>
      <c r="M98" s="8">
        <v>3</v>
      </c>
      <c r="N98" s="8">
        <v>0</v>
      </c>
      <c r="O98" s="8">
        <v>0</v>
      </c>
      <c r="P98" s="8">
        <v>2</v>
      </c>
      <c r="Q98" s="8">
        <v>3</v>
      </c>
      <c r="R98" s="8">
        <v>2</v>
      </c>
      <c r="S98" s="8">
        <v>3</v>
      </c>
      <c r="T98" s="8">
        <v>3</v>
      </c>
      <c r="U98" s="8">
        <v>1</v>
      </c>
      <c r="V98" s="20">
        <v>0</v>
      </c>
      <c r="W98" s="112"/>
      <c r="X98" s="112"/>
      <c r="Y98" s="112"/>
    </row>
    <row r="99" spans="2:25">
      <c r="B99" s="1">
        <v>20324</v>
      </c>
      <c r="C99" s="8">
        <v>1</v>
      </c>
      <c r="D99" s="8">
        <v>3</v>
      </c>
      <c r="E99" s="8">
        <v>1</v>
      </c>
      <c r="F99" s="8">
        <v>1</v>
      </c>
      <c r="G99" s="8">
        <v>1</v>
      </c>
      <c r="H99" s="8">
        <v>3</v>
      </c>
      <c r="I99" s="8">
        <v>0</v>
      </c>
      <c r="J99" s="8">
        <v>1</v>
      </c>
      <c r="K99" s="8">
        <v>1</v>
      </c>
      <c r="L99" s="8">
        <v>3</v>
      </c>
      <c r="M99" s="8">
        <v>2</v>
      </c>
      <c r="N99" s="8">
        <v>3</v>
      </c>
      <c r="O99" s="8">
        <v>2</v>
      </c>
      <c r="P99" s="8">
        <v>1</v>
      </c>
      <c r="Q99" s="8">
        <v>2</v>
      </c>
      <c r="R99" s="8">
        <v>1</v>
      </c>
      <c r="S99" s="8">
        <v>1</v>
      </c>
      <c r="T99" s="8">
        <v>1</v>
      </c>
      <c r="U99" s="8">
        <v>0</v>
      </c>
      <c r="V99" s="20">
        <v>3</v>
      </c>
      <c r="W99" s="112"/>
      <c r="X99" s="112"/>
      <c r="Y99" s="112"/>
    </row>
    <row r="100" spans="2:25">
      <c r="B100" s="1">
        <v>20355</v>
      </c>
      <c r="C100" s="8">
        <v>3</v>
      </c>
      <c r="D100" s="8">
        <v>2</v>
      </c>
      <c r="E100" s="8">
        <v>1</v>
      </c>
      <c r="F100" s="8">
        <v>1</v>
      </c>
      <c r="G100" s="8">
        <v>1</v>
      </c>
      <c r="H100" s="8">
        <v>1</v>
      </c>
      <c r="I100" s="8">
        <v>2</v>
      </c>
      <c r="J100" s="8">
        <v>3</v>
      </c>
      <c r="K100" s="8">
        <v>2</v>
      </c>
      <c r="L100" s="8">
        <v>1</v>
      </c>
      <c r="M100" s="8">
        <v>1</v>
      </c>
      <c r="N100" s="8">
        <v>0</v>
      </c>
      <c r="O100" s="8">
        <v>1</v>
      </c>
      <c r="P100" s="8">
        <v>2</v>
      </c>
      <c r="Q100" s="8">
        <v>2</v>
      </c>
      <c r="R100" s="8">
        <v>1</v>
      </c>
      <c r="S100" s="8">
        <v>1</v>
      </c>
      <c r="T100" s="8">
        <v>2</v>
      </c>
      <c r="U100" s="8">
        <v>2</v>
      </c>
      <c r="V100" s="20">
        <v>0</v>
      </c>
      <c r="W100" s="112"/>
      <c r="X100" s="112"/>
      <c r="Y100" s="112"/>
    </row>
    <row r="101" spans="2:25">
      <c r="B101" s="1">
        <v>19650</v>
      </c>
      <c r="C101" s="8">
        <v>2</v>
      </c>
      <c r="D101" s="8">
        <v>3</v>
      </c>
      <c r="E101" s="8">
        <v>0</v>
      </c>
      <c r="F101" s="8">
        <v>2</v>
      </c>
      <c r="G101" s="8">
        <v>1</v>
      </c>
      <c r="H101" s="8">
        <v>3</v>
      </c>
      <c r="I101" s="8">
        <v>0</v>
      </c>
      <c r="J101" s="8">
        <v>1</v>
      </c>
      <c r="K101" s="8">
        <v>3</v>
      </c>
      <c r="L101" s="8">
        <v>2</v>
      </c>
      <c r="M101" s="8">
        <v>3</v>
      </c>
      <c r="N101" s="8">
        <v>2</v>
      </c>
      <c r="O101" s="8">
        <v>3</v>
      </c>
      <c r="P101" s="8">
        <v>2</v>
      </c>
      <c r="Q101" s="8">
        <v>3</v>
      </c>
      <c r="R101" s="8">
        <v>2</v>
      </c>
      <c r="S101" s="8">
        <v>3</v>
      </c>
      <c r="T101" s="8">
        <v>0</v>
      </c>
      <c r="U101" s="8">
        <v>0</v>
      </c>
      <c r="V101" s="20">
        <v>1</v>
      </c>
      <c r="W101" s="112"/>
      <c r="X101" s="112"/>
      <c r="Y101" s="112"/>
    </row>
    <row r="102" spans="2:25">
      <c r="B102" s="1">
        <v>20382</v>
      </c>
      <c r="C102" s="8">
        <v>1</v>
      </c>
      <c r="D102" s="8">
        <v>1</v>
      </c>
      <c r="E102" s="8">
        <v>0</v>
      </c>
      <c r="F102" s="8">
        <v>0</v>
      </c>
      <c r="G102" s="8">
        <v>1</v>
      </c>
      <c r="H102" s="8">
        <v>0</v>
      </c>
      <c r="I102" s="8">
        <v>2</v>
      </c>
      <c r="J102" s="8">
        <v>1</v>
      </c>
      <c r="K102" s="8">
        <v>1</v>
      </c>
      <c r="L102" s="8">
        <v>1</v>
      </c>
      <c r="M102" s="8">
        <v>2</v>
      </c>
      <c r="N102" s="8">
        <v>0</v>
      </c>
      <c r="O102" s="8">
        <v>0</v>
      </c>
      <c r="P102" s="8">
        <v>0</v>
      </c>
      <c r="Q102" s="8">
        <v>2</v>
      </c>
      <c r="R102" s="8">
        <v>0</v>
      </c>
      <c r="S102" s="8">
        <v>2</v>
      </c>
      <c r="T102" s="8">
        <v>0</v>
      </c>
      <c r="U102" s="8">
        <v>0</v>
      </c>
      <c r="V102" s="20">
        <v>2</v>
      </c>
      <c r="W102" s="112"/>
      <c r="X102" s="112"/>
      <c r="Y102" s="112"/>
    </row>
    <row r="103" spans="2:25">
      <c r="B103" s="1">
        <v>19508</v>
      </c>
      <c r="C103" s="8">
        <v>3</v>
      </c>
      <c r="D103" s="8">
        <v>0</v>
      </c>
      <c r="E103" s="8">
        <v>1</v>
      </c>
      <c r="F103" s="8">
        <v>2</v>
      </c>
      <c r="G103" s="8">
        <v>2</v>
      </c>
      <c r="H103" s="8">
        <v>2</v>
      </c>
      <c r="I103" s="8">
        <v>0</v>
      </c>
      <c r="J103" s="8">
        <v>1</v>
      </c>
      <c r="K103" s="8">
        <v>2</v>
      </c>
      <c r="L103" s="8">
        <v>3</v>
      </c>
      <c r="M103" s="8">
        <v>1</v>
      </c>
      <c r="N103" s="8">
        <v>2</v>
      </c>
      <c r="O103" s="8">
        <v>2</v>
      </c>
      <c r="P103" s="8">
        <v>2</v>
      </c>
      <c r="Q103" s="8">
        <v>2</v>
      </c>
      <c r="R103" s="8">
        <v>1</v>
      </c>
      <c r="S103" s="8">
        <v>0</v>
      </c>
      <c r="T103" s="8">
        <v>0</v>
      </c>
      <c r="U103" s="8">
        <v>0</v>
      </c>
      <c r="V103" s="20">
        <v>1</v>
      </c>
      <c r="W103" s="112"/>
      <c r="X103" s="112"/>
      <c r="Y103" s="112"/>
    </row>
    <row r="104" spans="2:25">
      <c r="B104" s="1">
        <v>20384</v>
      </c>
      <c r="C104" s="8">
        <v>2</v>
      </c>
      <c r="D104" s="8">
        <v>2</v>
      </c>
      <c r="E104" s="8">
        <v>2</v>
      </c>
      <c r="F104" s="8">
        <v>2</v>
      </c>
      <c r="G104" s="8">
        <v>1</v>
      </c>
      <c r="H104" s="8">
        <v>1</v>
      </c>
      <c r="I104" s="8">
        <v>0</v>
      </c>
      <c r="J104" s="8">
        <v>2</v>
      </c>
      <c r="K104" s="8">
        <v>1</v>
      </c>
      <c r="L104" s="8">
        <v>2</v>
      </c>
      <c r="M104" s="8">
        <v>1</v>
      </c>
      <c r="N104" s="8">
        <v>1</v>
      </c>
      <c r="O104" s="8">
        <v>1</v>
      </c>
      <c r="P104" s="8">
        <v>2</v>
      </c>
      <c r="Q104" s="8">
        <v>2</v>
      </c>
      <c r="R104" s="8">
        <v>2</v>
      </c>
      <c r="S104" s="8">
        <v>2</v>
      </c>
      <c r="T104" s="8">
        <v>1</v>
      </c>
      <c r="U104" s="8">
        <v>1</v>
      </c>
      <c r="V104" s="20">
        <v>3</v>
      </c>
      <c r="W104" s="112"/>
      <c r="X104" s="112"/>
      <c r="Y104" s="112"/>
    </row>
    <row r="105" spans="2:25">
      <c r="B105" s="1">
        <v>19410</v>
      </c>
      <c r="C105" s="8">
        <v>3</v>
      </c>
      <c r="D105" s="8">
        <v>2</v>
      </c>
      <c r="E105" s="8">
        <v>1</v>
      </c>
      <c r="F105" s="8">
        <v>1</v>
      </c>
      <c r="G105" s="8">
        <v>0</v>
      </c>
      <c r="H105" s="8">
        <v>2</v>
      </c>
      <c r="I105" s="8">
        <v>0</v>
      </c>
      <c r="J105" s="8">
        <v>1</v>
      </c>
      <c r="K105" s="8">
        <v>2</v>
      </c>
      <c r="L105" s="8">
        <v>1</v>
      </c>
      <c r="M105" s="8">
        <v>2</v>
      </c>
      <c r="N105" s="8">
        <v>2</v>
      </c>
      <c r="O105" s="8">
        <v>2</v>
      </c>
      <c r="P105" s="8">
        <v>2</v>
      </c>
      <c r="Q105" s="8">
        <v>3</v>
      </c>
      <c r="R105" s="8">
        <v>2</v>
      </c>
      <c r="S105" s="8">
        <v>3</v>
      </c>
      <c r="T105" s="8">
        <v>2</v>
      </c>
      <c r="U105" s="8">
        <v>2</v>
      </c>
      <c r="V105" s="20">
        <v>3</v>
      </c>
      <c r="W105" s="112"/>
      <c r="X105" s="112"/>
      <c r="Y105" s="112"/>
    </row>
    <row r="106" spans="2:25">
      <c r="B106" s="1">
        <v>20405</v>
      </c>
      <c r="C106" s="8">
        <v>2</v>
      </c>
      <c r="D106" s="8">
        <v>2</v>
      </c>
      <c r="E106" s="8">
        <v>1</v>
      </c>
      <c r="F106" s="8">
        <v>1</v>
      </c>
      <c r="G106" s="8">
        <v>1</v>
      </c>
      <c r="H106" s="8">
        <v>0</v>
      </c>
      <c r="I106" s="8">
        <v>0</v>
      </c>
      <c r="J106" s="8">
        <v>1</v>
      </c>
      <c r="K106" s="8">
        <v>2</v>
      </c>
      <c r="L106" s="8">
        <v>3</v>
      </c>
      <c r="M106" s="8">
        <v>3</v>
      </c>
      <c r="N106" s="8">
        <v>0</v>
      </c>
      <c r="O106" s="8">
        <v>0</v>
      </c>
      <c r="P106" s="8">
        <v>1</v>
      </c>
      <c r="Q106" s="8">
        <v>3</v>
      </c>
      <c r="R106" s="8">
        <v>3</v>
      </c>
      <c r="S106" s="8">
        <v>3</v>
      </c>
      <c r="T106" s="8">
        <v>3</v>
      </c>
      <c r="U106" s="8">
        <v>1</v>
      </c>
      <c r="V106" s="20">
        <v>1</v>
      </c>
      <c r="W106" s="112"/>
      <c r="X106" s="112"/>
      <c r="Y106" s="112"/>
    </row>
    <row r="107" spans="2:25">
      <c r="B107" s="1">
        <v>20416</v>
      </c>
      <c r="C107" s="8">
        <v>2</v>
      </c>
      <c r="D107" s="8">
        <v>1</v>
      </c>
      <c r="E107" s="8">
        <v>1</v>
      </c>
      <c r="F107" s="8">
        <v>1</v>
      </c>
      <c r="G107" s="8">
        <v>3</v>
      </c>
      <c r="H107" s="8">
        <v>1</v>
      </c>
      <c r="I107" s="8">
        <v>1</v>
      </c>
      <c r="J107" s="8">
        <v>1</v>
      </c>
      <c r="K107" s="8">
        <v>1</v>
      </c>
      <c r="L107" s="8">
        <v>2</v>
      </c>
      <c r="M107" s="8">
        <v>3</v>
      </c>
      <c r="N107" s="8">
        <v>0</v>
      </c>
      <c r="O107" s="8">
        <v>1</v>
      </c>
      <c r="P107" s="8">
        <v>1</v>
      </c>
      <c r="Q107" s="8">
        <v>3</v>
      </c>
      <c r="R107" s="8">
        <v>2</v>
      </c>
      <c r="S107" s="8">
        <v>3</v>
      </c>
      <c r="T107" s="8">
        <v>1</v>
      </c>
      <c r="U107" s="8">
        <v>1</v>
      </c>
      <c r="V107" s="20">
        <v>0</v>
      </c>
      <c r="W107" s="112"/>
      <c r="X107" s="112"/>
      <c r="Y107" s="112"/>
    </row>
    <row r="108" spans="2:25">
      <c r="B108" s="1">
        <v>20429</v>
      </c>
      <c r="C108" s="8">
        <v>1</v>
      </c>
      <c r="D108" s="8">
        <v>3</v>
      </c>
      <c r="E108" s="8">
        <v>2</v>
      </c>
      <c r="F108" s="8">
        <v>0</v>
      </c>
      <c r="G108" s="8">
        <v>2</v>
      </c>
      <c r="H108" s="8">
        <v>2</v>
      </c>
      <c r="I108" s="8">
        <v>3</v>
      </c>
      <c r="J108" s="8">
        <v>2</v>
      </c>
      <c r="K108" s="8">
        <v>1</v>
      </c>
      <c r="L108" s="8">
        <v>1</v>
      </c>
      <c r="M108" s="8">
        <v>3</v>
      </c>
      <c r="N108" s="8">
        <v>2</v>
      </c>
      <c r="O108" s="8">
        <v>1</v>
      </c>
      <c r="P108" s="8">
        <v>2</v>
      </c>
      <c r="Q108" s="8">
        <v>3</v>
      </c>
      <c r="R108" s="8">
        <v>2</v>
      </c>
      <c r="S108" s="8">
        <v>0</v>
      </c>
      <c r="T108" s="8">
        <v>0</v>
      </c>
      <c r="U108" s="8">
        <v>0</v>
      </c>
      <c r="V108" s="20">
        <v>2</v>
      </c>
      <c r="W108" s="112"/>
      <c r="X108" s="112"/>
      <c r="Y108" s="112"/>
    </row>
    <row r="109" spans="2:25">
      <c r="B109" s="1">
        <v>20425</v>
      </c>
      <c r="C109" s="8">
        <v>3</v>
      </c>
      <c r="D109" s="8">
        <v>3</v>
      </c>
      <c r="E109" s="8">
        <v>2</v>
      </c>
      <c r="F109" s="8">
        <v>0</v>
      </c>
      <c r="G109" s="8">
        <v>2</v>
      </c>
      <c r="H109" s="8">
        <v>0</v>
      </c>
      <c r="I109" s="8">
        <v>0</v>
      </c>
      <c r="J109" s="8">
        <v>1</v>
      </c>
      <c r="K109" s="8">
        <v>2</v>
      </c>
      <c r="L109" s="8">
        <v>3</v>
      </c>
      <c r="M109" s="8">
        <v>3</v>
      </c>
      <c r="N109" s="8">
        <v>0</v>
      </c>
      <c r="O109" s="8">
        <v>0</v>
      </c>
      <c r="P109" s="8">
        <v>3</v>
      </c>
      <c r="Q109" s="8">
        <v>0</v>
      </c>
      <c r="R109" s="8">
        <v>2</v>
      </c>
      <c r="S109" s="8">
        <v>3</v>
      </c>
      <c r="T109" s="8">
        <v>3</v>
      </c>
      <c r="U109" s="8">
        <v>1</v>
      </c>
      <c r="V109" s="20">
        <v>1</v>
      </c>
      <c r="W109" s="112"/>
      <c r="X109" s="112"/>
      <c r="Y109" s="112"/>
    </row>
    <row r="110" spans="2:25">
      <c r="B110" s="1">
        <v>20439</v>
      </c>
      <c r="C110" s="8">
        <v>3</v>
      </c>
      <c r="D110" s="8">
        <v>3</v>
      </c>
      <c r="E110" s="8">
        <v>0</v>
      </c>
      <c r="F110" s="8">
        <v>0</v>
      </c>
      <c r="G110" s="8">
        <v>1</v>
      </c>
      <c r="H110" s="8">
        <v>2</v>
      </c>
      <c r="I110" s="8">
        <v>0</v>
      </c>
      <c r="J110" s="8">
        <v>3</v>
      </c>
      <c r="K110" s="8">
        <v>3</v>
      </c>
      <c r="L110" s="8">
        <v>2</v>
      </c>
      <c r="M110" s="8">
        <v>3</v>
      </c>
      <c r="N110" s="8">
        <v>0</v>
      </c>
      <c r="O110" s="8">
        <v>2</v>
      </c>
      <c r="P110" s="8">
        <v>0</v>
      </c>
      <c r="Q110" s="8">
        <v>3</v>
      </c>
      <c r="R110" s="8">
        <v>0</v>
      </c>
      <c r="S110" s="8">
        <v>3</v>
      </c>
      <c r="T110" s="8">
        <v>1</v>
      </c>
      <c r="U110" s="8">
        <v>0</v>
      </c>
      <c r="V110" s="20">
        <v>0</v>
      </c>
      <c r="W110" s="112"/>
      <c r="X110" s="112"/>
      <c r="Y110" s="112"/>
    </row>
    <row r="111" spans="2:25">
      <c r="B111" s="1">
        <v>20451</v>
      </c>
      <c r="C111" s="8">
        <v>1</v>
      </c>
      <c r="D111" s="8">
        <v>2</v>
      </c>
      <c r="E111" s="8">
        <v>0</v>
      </c>
      <c r="F111" s="8">
        <v>0</v>
      </c>
      <c r="G111" s="8">
        <v>1</v>
      </c>
      <c r="H111" s="8">
        <v>1</v>
      </c>
      <c r="I111" s="8">
        <v>0</v>
      </c>
      <c r="J111" s="8">
        <v>0</v>
      </c>
      <c r="K111" s="8">
        <v>0</v>
      </c>
      <c r="L111" s="8">
        <v>0</v>
      </c>
      <c r="M111" s="8">
        <v>3</v>
      </c>
      <c r="N111" s="8">
        <v>0</v>
      </c>
      <c r="O111" s="8">
        <v>0</v>
      </c>
      <c r="P111" s="8">
        <v>0</v>
      </c>
      <c r="Q111" s="8">
        <v>2</v>
      </c>
      <c r="R111" s="8">
        <v>0</v>
      </c>
      <c r="S111" s="8">
        <v>2</v>
      </c>
      <c r="T111" s="8">
        <v>1</v>
      </c>
      <c r="U111" s="8">
        <v>1</v>
      </c>
      <c r="V111" s="20">
        <v>1</v>
      </c>
      <c r="W111" s="112"/>
      <c r="X111" s="112"/>
      <c r="Y111" s="112"/>
    </row>
    <row r="112" spans="2:25">
      <c r="B112" s="1">
        <v>20457</v>
      </c>
      <c r="C112" s="8">
        <v>1</v>
      </c>
      <c r="D112" s="8">
        <v>1</v>
      </c>
      <c r="E112" s="8">
        <v>0</v>
      </c>
      <c r="F112" s="8">
        <v>0</v>
      </c>
      <c r="G112" s="8">
        <v>1</v>
      </c>
      <c r="H112" s="8">
        <v>0</v>
      </c>
      <c r="I112" s="8">
        <v>0</v>
      </c>
      <c r="J112" s="8">
        <v>2</v>
      </c>
      <c r="K112" s="8">
        <v>0</v>
      </c>
      <c r="L112" s="8">
        <v>0</v>
      </c>
      <c r="M112" s="8">
        <v>0</v>
      </c>
      <c r="N112" s="8">
        <v>0</v>
      </c>
      <c r="O112" s="8">
        <v>2</v>
      </c>
      <c r="P112" s="8">
        <v>0</v>
      </c>
      <c r="Q112" s="8">
        <v>1</v>
      </c>
      <c r="R112" s="8">
        <v>0</v>
      </c>
      <c r="S112" s="8">
        <v>2</v>
      </c>
      <c r="T112" s="8">
        <v>0</v>
      </c>
      <c r="U112" s="8">
        <v>0</v>
      </c>
      <c r="V112" s="20">
        <v>3</v>
      </c>
      <c r="W112" s="112"/>
      <c r="X112" s="112"/>
      <c r="Y112" s="112"/>
    </row>
    <row r="113" spans="2:25">
      <c r="B113" s="1">
        <v>20445</v>
      </c>
      <c r="C113" s="8">
        <v>2</v>
      </c>
      <c r="D113" s="8">
        <v>2</v>
      </c>
      <c r="E113" s="8">
        <v>2</v>
      </c>
      <c r="F113" s="8">
        <v>2</v>
      </c>
      <c r="G113" s="8">
        <v>1</v>
      </c>
      <c r="H113" s="8">
        <v>2</v>
      </c>
      <c r="I113" s="8">
        <v>1</v>
      </c>
      <c r="J113" s="8">
        <v>1</v>
      </c>
      <c r="K113" s="8">
        <v>3</v>
      </c>
      <c r="L113" s="8">
        <v>1</v>
      </c>
      <c r="M113" s="8">
        <v>2</v>
      </c>
      <c r="N113" s="8">
        <v>1</v>
      </c>
      <c r="O113" s="8">
        <v>2</v>
      </c>
      <c r="P113" s="8">
        <v>2</v>
      </c>
      <c r="Q113" s="8">
        <v>2</v>
      </c>
      <c r="R113" s="8">
        <v>2</v>
      </c>
      <c r="S113" s="8">
        <v>2</v>
      </c>
      <c r="T113" s="8">
        <v>2</v>
      </c>
      <c r="U113" s="8">
        <v>1</v>
      </c>
      <c r="V113" s="20">
        <v>0</v>
      </c>
      <c r="W113" s="112"/>
      <c r="X113" s="112"/>
      <c r="Y113" s="112"/>
    </row>
    <row r="114" spans="2:25">
      <c r="B114" s="1">
        <v>20463</v>
      </c>
      <c r="C114" s="8">
        <v>1</v>
      </c>
      <c r="D114" s="8">
        <v>2</v>
      </c>
      <c r="E114" s="8">
        <v>2</v>
      </c>
      <c r="F114" s="8">
        <v>1</v>
      </c>
      <c r="G114" s="8">
        <v>2</v>
      </c>
      <c r="H114" s="8">
        <v>1</v>
      </c>
      <c r="I114" s="8">
        <v>0</v>
      </c>
      <c r="J114" s="8">
        <v>2</v>
      </c>
      <c r="K114" s="8">
        <v>1</v>
      </c>
      <c r="L114" s="8">
        <v>1</v>
      </c>
      <c r="M114" s="8">
        <v>0</v>
      </c>
      <c r="N114" s="8">
        <v>1</v>
      </c>
      <c r="O114" s="8">
        <v>1</v>
      </c>
      <c r="P114" s="8">
        <v>1</v>
      </c>
      <c r="Q114" s="8">
        <v>2</v>
      </c>
      <c r="R114" s="8">
        <v>1</v>
      </c>
      <c r="S114" s="8">
        <v>1</v>
      </c>
      <c r="T114" s="8">
        <v>0</v>
      </c>
      <c r="U114" s="8">
        <v>0</v>
      </c>
      <c r="V114" s="20">
        <v>1</v>
      </c>
      <c r="W114" s="112"/>
      <c r="X114" s="112"/>
      <c r="Y114" s="112"/>
    </row>
    <row r="115" spans="2:25">
      <c r="B115" s="1">
        <v>20467</v>
      </c>
      <c r="C115" s="8">
        <v>2</v>
      </c>
      <c r="D115" s="8">
        <v>2</v>
      </c>
      <c r="E115" s="8">
        <v>2</v>
      </c>
      <c r="F115" s="8">
        <v>2</v>
      </c>
      <c r="G115" s="8">
        <v>2</v>
      </c>
      <c r="H115" s="8">
        <v>2</v>
      </c>
      <c r="I115" s="8">
        <v>2</v>
      </c>
      <c r="J115" s="8">
        <v>1</v>
      </c>
      <c r="K115" s="8">
        <v>2</v>
      </c>
      <c r="L115" s="8">
        <v>1</v>
      </c>
      <c r="M115" s="8">
        <v>2</v>
      </c>
      <c r="N115" s="8">
        <v>1</v>
      </c>
      <c r="O115" s="8">
        <v>2</v>
      </c>
      <c r="P115" s="8">
        <v>2</v>
      </c>
      <c r="Q115" s="8">
        <v>2</v>
      </c>
      <c r="R115" s="8">
        <v>2</v>
      </c>
      <c r="S115" s="8">
        <v>2</v>
      </c>
      <c r="T115" s="8">
        <v>2</v>
      </c>
      <c r="U115" s="8">
        <v>1</v>
      </c>
      <c r="V115" s="20">
        <v>1</v>
      </c>
      <c r="W115" s="112"/>
      <c r="X115" s="112"/>
      <c r="Y115" s="112"/>
    </row>
    <row r="116" spans="2:25">
      <c r="B116" s="1">
        <v>20492</v>
      </c>
      <c r="C116" s="8">
        <v>3</v>
      </c>
      <c r="D116" s="8">
        <v>1</v>
      </c>
      <c r="E116" s="8">
        <v>2</v>
      </c>
      <c r="F116" s="8">
        <v>1</v>
      </c>
      <c r="G116" s="8">
        <v>3</v>
      </c>
      <c r="H116" s="8">
        <v>2</v>
      </c>
      <c r="I116" s="8">
        <v>0</v>
      </c>
      <c r="J116" s="8">
        <v>3</v>
      </c>
      <c r="K116" s="8">
        <v>3</v>
      </c>
      <c r="L116" s="8">
        <v>2</v>
      </c>
      <c r="M116" s="8">
        <v>3</v>
      </c>
      <c r="N116" s="8">
        <v>1</v>
      </c>
      <c r="O116" s="8">
        <v>2</v>
      </c>
      <c r="P116" s="8">
        <v>3</v>
      </c>
      <c r="Q116" s="8">
        <v>3</v>
      </c>
      <c r="R116" s="8">
        <v>3</v>
      </c>
      <c r="S116" s="8">
        <v>3</v>
      </c>
      <c r="T116" s="8">
        <v>3</v>
      </c>
      <c r="U116" s="8">
        <v>3</v>
      </c>
      <c r="V116" s="20">
        <v>1</v>
      </c>
      <c r="W116" s="112"/>
      <c r="X116" s="112"/>
      <c r="Y116" s="112"/>
    </row>
    <row r="117" spans="2:25">
      <c r="B117" s="1">
        <v>20487</v>
      </c>
      <c r="C117" s="8">
        <v>3</v>
      </c>
      <c r="D117" s="8">
        <v>3</v>
      </c>
      <c r="E117" s="8">
        <v>3</v>
      </c>
      <c r="F117" s="8">
        <v>3</v>
      </c>
      <c r="G117" s="8">
        <v>3</v>
      </c>
      <c r="H117" s="8">
        <v>1</v>
      </c>
      <c r="I117" s="8">
        <v>1</v>
      </c>
      <c r="J117" s="8">
        <v>2</v>
      </c>
      <c r="K117" s="8">
        <v>1</v>
      </c>
      <c r="L117" s="8">
        <v>3</v>
      </c>
      <c r="M117" s="8">
        <v>2</v>
      </c>
      <c r="N117" s="8">
        <v>0</v>
      </c>
      <c r="O117" s="8">
        <v>1</v>
      </c>
      <c r="P117" s="8">
        <v>3</v>
      </c>
      <c r="Q117" s="8">
        <v>3</v>
      </c>
      <c r="R117" s="8">
        <v>3</v>
      </c>
      <c r="S117" s="8">
        <v>3</v>
      </c>
      <c r="T117" s="8">
        <v>3</v>
      </c>
      <c r="U117" s="8">
        <v>3</v>
      </c>
      <c r="V117" s="20">
        <v>3</v>
      </c>
      <c r="W117" s="112"/>
      <c r="X117" s="112"/>
      <c r="Y117" s="112"/>
    </row>
    <row r="118" spans="2:25">
      <c r="B118" s="1">
        <v>20517</v>
      </c>
      <c r="C118" s="8">
        <v>2</v>
      </c>
      <c r="D118" s="8">
        <v>1</v>
      </c>
      <c r="E118" s="8">
        <v>0</v>
      </c>
      <c r="F118" s="8">
        <v>1</v>
      </c>
      <c r="G118" s="8">
        <v>0</v>
      </c>
      <c r="H118" s="8">
        <v>0</v>
      </c>
      <c r="I118" s="8">
        <v>3</v>
      </c>
      <c r="J118" s="8">
        <v>1</v>
      </c>
      <c r="K118" s="8">
        <v>1</v>
      </c>
      <c r="L118" s="8">
        <v>0</v>
      </c>
      <c r="M118" s="8">
        <v>3</v>
      </c>
      <c r="N118" s="8">
        <v>0</v>
      </c>
      <c r="O118" s="8">
        <v>0</v>
      </c>
      <c r="P118" s="8">
        <v>0</v>
      </c>
      <c r="Q118" s="8">
        <v>3</v>
      </c>
      <c r="R118" s="8">
        <v>1</v>
      </c>
      <c r="S118" s="8">
        <v>0</v>
      </c>
      <c r="T118" s="8">
        <v>0</v>
      </c>
      <c r="U118" s="8">
        <v>0</v>
      </c>
      <c r="V118" s="20">
        <v>1</v>
      </c>
      <c r="W118" s="112"/>
      <c r="X118" s="112"/>
      <c r="Y118" s="112"/>
    </row>
    <row r="119" spans="2:25">
      <c r="B119" s="1">
        <v>20520</v>
      </c>
      <c r="C119" s="8">
        <v>1</v>
      </c>
      <c r="D119" s="8">
        <v>1</v>
      </c>
      <c r="E119" s="8">
        <v>0</v>
      </c>
      <c r="F119" s="8">
        <v>1</v>
      </c>
      <c r="G119" s="8">
        <v>1</v>
      </c>
      <c r="H119" s="8">
        <v>1</v>
      </c>
      <c r="I119" s="8">
        <v>1</v>
      </c>
      <c r="J119" s="8">
        <v>1</v>
      </c>
      <c r="K119" s="8">
        <v>0</v>
      </c>
      <c r="L119" s="8">
        <v>2</v>
      </c>
      <c r="M119" s="8">
        <v>1</v>
      </c>
      <c r="N119" s="8">
        <v>0</v>
      </c>
      <c r="O119" s="8">
        <v>0</v>
      </c>
      <c r="P119" s="8">
        <v>0</v>
      </c>
      <c r="Q119" s="8">
        <v>2</v>
      </c>
      <c r="R119" s="8">
        <v>0</v>
      </c>
      <c r="S119" s="8">
        <v>2</v>
      </c>
      <c r="T119" s="8">
        <v>2</v>
      </c>
      <c r="U119" s="8">
        <v>0</v>
      </c>
      <c r="V119" s="20">
        <v>2</v>
      </c>
      <c r="W119" s="112"/>
      <c r="X119" s="112"/>
      <c r="Y119" s="112"/>
    </row>
    <row r="120" spans="2:25">
      <c r="B120" s="1">
        <v>20529</v>
      </c>
      <c r="C120" s="8">
        <v>1</v>
      </c>
      <c r="D120" s="8">
        <v>2</v>
      </c>
      <c r="E120" s="8">
        <v>0</v>
      </c>
      <c r="F120" s="8">
        <v>3</v>
      </c>
      <c r="G120" s="8">
        <v>2</v>
      </c>
      <c r="H120" s="8">
        <v>2</v>
      </c>
      <c r="I120" s="8">
        <v>0</v>
      </c>
      <c r="J120" s="8">
        <v>1</v>
      </c>
      <c r="K120" s="8">
        <v>1</v>
      </c>
      <c r="L120" s="8">
        <v>1</v>
      </c>
      <c r="M120" s="8">
        <v>2</v>
      </c>
      <c r="N120" s="8">
        <v>0</v>
      </c>
      <c r="O120" s="8">
        <v>2</v>
      </c>
      <c r="P120" s="8">
        <v>1</v>
      </c>
      <c r="Q120" s="8">
        <v>3</v>
      </c>
      <c r="R120" s="8">
        <v>1</v>
      </c>
      <c r="S120" s="8">
        <v>2</v>
      </c>
      <c r="T120" s="8">
        <v>1</v>
      </c>
      <c r="U120" s="8">
        <v>1</v>
      </c>
      <c r="V120" s="20">
        <v>3</v>
      </c>
      <c r="W120" s="112"/>
      <c r="X120" s="112"/>
      <c r="Y120" s="112"/>
    </row>
    <row r="121" spans="2:25">
      <c r="B121" s="1">
        <v>20513</v>
      </c>
      <c r="C121" s="8">
        <v>2</v>
      </c>
      <c r="D121" s="8">
        <v>1</v>
      </c>
      <c r="E121" s="8">
        <v>2</v>
      </c>
      <c r="F121" s="8">
        <v>1</v>
      </c>
      <c r="G121" s="8">
        <v>1</v>
      </c>
      <c r="H121" s="8">
        <v>1</v>
      </c>
      <c r="I121" s="8">
        <v>1</v>
      </c>
      <c r="J121" s="8">
        <v>2</v>
      </c>
      <c r="K121" s="8">
        <v>1</v>
      </c>
      <c r="L121" s="8">
        <v>2</v>
      </c>
      <c r="M121" s="8">
        <v>1</v>
      </c>
      <c r="N121" s="8">
        <v>1</v>
      </c>
      <c r="O121" s="8">
        <v>1</v>
      </c>
      <c r="P121" s="8">
        <v>1</v>
      </c>
      <c r="Q121" s="8">
        <v>2</v>
      </c>
      <c r="R121" s="8">
        <v>1</v>
      </c>
      <c r="S121" s="8">
        <v>2</v>
      </c>
      <c r="T121" s="8">
        <v>1</v>
      </c>
      <c r="U121" s="8">
        <v>1</v>
      </c>
      <c r="V121" s="20">
        <v>2</v>
      </c>
      <c r="W121" s="112"/>
      <c r="X121" s="112"/>
      <c r="Y121" s="112"/>
    </row>
    <row r="122" spans="2:25">
      <c r="B122" s="1">
        <v>20511</v>
      </c>
      <c r="C122" s="8">
        <v>2</v>
      </c>
      <c r="D122" s="8">
        <v>2</v>
      </c>
      <c r="E122" s="8">
        <v>1</v>
      </c>
      <c r="F122" s="8">
        <v>1</v>
      </c>
      <c r="G122" s="8">
        <v>2</v>
      </c>
      <c r="H122" s="8">
        <v>2</v>
      </c>
      <c r="I122" s="8">
        <v>2</v>
      </c>
      <c r="J122" s="8">
        <v>1</v>
      </c>
      <c r="K122" s="8">
        <v>2</v>
      </c>
      <c r="L122" s="8">
        <v>1</v>
      </c>
      <c r="M122" s="8">
        <v>2</v>
      </c>
      <c r="N122" s="8">
        <v>1</v>
      </c>
      <c r="O122" s="8">
        <v>1</v>
      </c>
      <c r="P122" s="8">
        <v>1</v>
      </c>
      <c r="Q122" s="8">
        <v>2</v>
      </c>
      <c r="R122" s="8">
        <v>1</v>
      </c>
      <c r="S122" s="8">
        <v>2</v>
      </c>
      <c r="T122" s="8">
        <v>2</v>
      </c>
      <c r="U122" s="8">
        <v>1</v>
      </c>
      <c r="V122" s="20">
        <v>1</v>
      </c>
      <c r="W122" s="112"/>
      <c r="X122" s="112"/>
      <c r="Y122" s="112"/>
    </row>
    <row r="123" spans="2:25">
      <c r="B123" s="1">
        <v>20508</v>
      </c>
      <c r="C123" s="8">
        <v>2</v>
      </c>
      <c r="D123" s="8">
        <v>1</v>
      </c>
      <c r="E123" s="8">
        <v>1</v>
      </c>
      <c r="F123" s="8">
        <v>2</v>
      </c>
      <c r="G123" s="8">
        <v>2</v>
      </c>
      <c r="H123" s="8">
        <v>1</v>
      </c>
      <c r="I123" s="8">
        <v>1</v>
      </c>
      <c r="J123" s="8">
        <v>2</v>
      </c>
      <c r="K123" s="8">
        <v>1</v>
      </c>
      <c r="L123" s="8">
        <v>1</v>
      </c>
      <c r="M123" s="8">
        <v>2</v>
      </c>
      <c r="N123" s="8">
        <v>0</v>
      </c>
      <c r="O123" s="8">
        <v>1</v>
      </c>
      <c r="P123" s="8">
        <v>1</v>
      </c>
      <c r="Q123" s="8">
        <v>3</v>
      </c>
      <c r="R123" s="8">
        <v>1</v>
      </c>
      <c r="S123" s="8">
        <v>1</v>
      </c>
      <c r="T123" s="8">
        <v>1</v>
      </c>
      <c r="U123" s="8">
        <v>0</v>
      </c>
      <c r="V123" s="20">
        <v>0</v>
      </c>
      <c r="W123" s="112"/>
      <c r="X123" s="112"/>
      <c r="Y123" s="112"/>
    </row>
    <row r="124" spans="2:25">
      <c r="B124" s="1">
        <v>20548</v>
      </c>
      <c r="C124" s="8">
        <v>1</v>
      </c>
      <c r="D124" s="8">
        <v>0</v>
      </c>
      <c r="E124" s="8">
        <v>0</v>
      </c>
      <c r="F124" s="8">
        <v>2</v>
      </c>
      <c r="G124" s="8">
        <v>2</v>
      </c>
      <c r="H124" s="8">
        <v>1</v>
      </c>
      <c r="I124" s="8">
        <v>0</v>
      </c>
      <c r="J124" s="8">
        <v>0</v>
      </c>
      <c r="K124" s="8">
        <v>0</v>
      </c>
      <c r="L124" s="8">
        <v>2</v>
      </c>
      <c r="M124" s="8">
        <v>1</v>
      </c>
      <c r="N124" s="8">
        <v>2</v>
      </c>
      <c r="O124" s="8">
        <v>1</v>
      </c>
      <c r="P124" s="8">
        <v>1</v>
      </c>
      <c r="Q124" s="8">
        <v>2</v>
      </c>
      <c r="R124" s="8">
        <v>1</v>
      </c>
      <c r="S124" s="8">
        <v>2</v>
      </c>
      <c r="T124" s="8">
        <v>0</v>
      </c>
      <c r="U124" s="8">
        <v>0</v>
      </c>
      <c r="V124" s="20">
        <v>2</v>
      </c>
      <c r="W124" s="112"/>
      <c r="X124" s="112"/>
      <c r="Y124" s="112"/>
    </row>
    <row r="125" spans="2:25">
      <c r="B125" s="1">
        <v>20555</v>
      </c>
      <c r="C125" s="8">
        <v>3</v>
      </c>
      <c r="D125" s="8">
        <v>2</v>
      </c>
      <c r="E125" s="8">
        <v>0</v>
      </c>
      <c r="F125" s="8">
        <v>0</v>
      </c>
      <c r="G125" s="8">
        <v>2</v>
      </c>
      <c r="H125" s="8">
        <v>2</v>
      </c>
      <c r="I125" s="8">
        <v>0</v>
      </c>
      <c r="J125" s="8">
        <v>3</v>
      </c>
      <c r="K125" s="8">
        <v>2</v>
      </c>
      <c r="L125" s="8">
        <v>3</v>
      </c>
      <c r="M125" s="8">
        <v>3</v>
      </c>
      <c r="N125" s="8">
        <v>1</v>
      </c>
      <c r="O125" s="8">
        <v>0</v>
      </c>
      <c r="P125" s="8">
        <v>1</v>
      </c>
      <c r="Q125" s="8">
        <v>2</v>
      </c>
      <c r="R125" s="8">
        <v>2</v>
      </c>
      <c r="S125" s="8">
        <v>3</v>
      </c>
      <c r="T125" s="8">
        <v>3</v>
      </c>
      <c r="U125" s="8">
        <v>2</v>
      </c>
      <c r="V125" s="20">
        <v>2</v>
      </c>
      <c r="W125" s="112"/>
      <c r="X125" s="112"/>
      <c r="Y125" s="112"/>
    </row>
    <row r="126" spans="2:25">
      <c r="B126" s="1">
        <v>20572</v>
      </c>
      <c r="C126" s="8">
        <v>1</v>
      </c>
      <c r="D126" s="8">
        <v>2</v>
      </c>
      <c r="E126" s="8">
        <v>0</v>
      </c>
      <c r="F126" s="8">
        <v>2</v>
      </c>
      <c r="G126" s="8">
        <v>1</v>
      </c>
      <c r="H126" s="8">
        <v>2</v>
      </c>
      <c r="I126" s="8">
        <v>1</v>
      </c>
      <c r="J126" s="8">
        <v>0</v>
      </c>
      <c r="K126" s="8">
        <v>1</v>
      </c>
      <c r="L126" s="8">
        <v>1</v>
      </c>
      <c r="M126" s="8">
        <v>2</v>
      </c>
      <c r="N126" s="8">
        <v>1</v>
      </c>
      <c r="O126" s="8">
        <v>2</v>
      </c>
      <c r="P126" s="8">
        <v>1</v>
      </c>
      <c r="Q126" s="8">
        <v>2</v>
      </c>
      <c r="R126" s="8">
        <v>1</v>
      </c>
      <c r="S126" s="8">
        <v>1</v>
      </c>
      <c r="T126" s="8">
        <v>2</v>
      </c>
      <c r="U126" s="8">
        <v>0</v>
      </c>
      <c r="V126" s="20">
        <v>2</v>
      </c>
      <c r="W126" s="112"/>
      <c r="X126" s="112"/>
      <c r="Y126" s="112"/>
    </row>
    <row r="127" spans="2:25">
      <c r="B127" s="1">
        <v>20579</v>
      </c>
      <c r="C127" s="8">
        <v>3</v>
      </c>
      <c r="D127" s="8">
        <v>2</v>
      </c>
      <c r="E127" s="8">
        <v>2</v>
      </c>
      <c r="F127" s="8">
        <v>3</v>
      </c>
      <c r="G127" s="8">
        <v>1</v>
      </c>
      <c r="H127" s="8">
        <v>3</v>
      </c>
      <c r="I127" s="8">
        <v>1</v>
      </c>
      <c r="J127" s="8">
        <v>1</v>
      </c>
      <c r="K127" s="8">
        <v>2</v>
      </c>
      <c r="L127" s="8">
        <v>1</v>
      </c>
      <c r="M127" s="8">
        <v>3</v>
      </c>
      <c r="N127" s="8">
        <v>2</v>
      </c>
      <c r="O127" s="8">
        <v>3</v>
      </c>
      <c r="P127" s="8">
        <v>2</v>
      </c>
      <c r="Q127" s="8">
        <v>3</v>
      </c>
      <c r="R127" s="8">
        <v>2</v>
      </c>
      <c r="S127" s="8">
        <v>3</v>
      </c>
      <c r="T127" s="8">
        <v>2</v>
      </c>
      <c r="U127" s="8">
        <v>2</v>
      </c>
      <c r="V127" s="20">
        <v>2</v>
      </c>
      <c r="W127" s="112"/>
      <c r="X127" s="112"/>
      <c r="Y127" s="112"/>
    </row>
    <row r="128" spans="2:25">
      <c r="B128" s="1">
        <v>20557</v>
      </c>
      <c r="C128" s="8">
        <v>2</v>
      </c>
      <c r="D128" s="8">
        <v>2</v>
      </c>
      <c r="E128" s="8">
        <v>1</v>
      </c>
      <c r="F128" s="8">
        <v>1</v>
      </c>
      <c r="G128" s="8">
        <v>1</v>
      </c>
      <c r="H128" s="8">
        <v>1</v>
      </c>
      <c r="I128" s="8">
        <v>0</v>
      </c>
      <c r="J128" s="8">
        <v>1</v>
      </c>
      <c r="K128" s="8">
        <v>1</v>
      </c>
      <c r="L128" s="8">
        <v>2</v>
      </c>
      <c r="M128" s="8">
        <v>2</v>
      </c>
      <c r="N128" s="8">
        <v>1</v>
      </c>
      <c r="O128" s="8">
        <v>1</v>
      </c>
      <c r="P128" s="8">
        <v>0</v>
      </c>
      <c r="Q128" s="8">
        <v>2</v>
      </c>
      <c r="R128" s="8">
        <v>1</v>
      </c>
      <c r="S128" s="8">
        <v>2</v>
      </c>
      <c r="T128" s="8">
        <v>1</v>
      </c>
      <c r="U128" s="8">
        <v>0</v>
      </c>
      <c r="V128" s="20">
        <v>1</v>
      </c>
      <c r="W128" s="112"/>
      <c r="X128" s="112"/>
      <c r="Y128" s="112"/>
    </row>
    <row r="129" spans="2:25">
      <c r="B129" s="1">
        <v>20592</v>
      </c>
      <c r="C129" s="8">
        <v>2</v>
      </c>
      <c r="D129" s="8">
        <v>2</v>
      </c>
      <c r="E129" s="8">
        <v>1</v>
      </c>
      <c r="F129" s="8">
        <v>1</v>
      </c>
      <c r="G129" s="8">
        <v>0</v>
      </c>
      <c r="H129" s="8">
        <v>2</v>
      </c>
      <c r="I129" s="8">
        <v>0</v>
      </c>
      <c r="J129" s="8">
        <v>0</v>
      </c>
      <c r="K129" s="8">
        <v>2</v>
      </c>
      <c r="L129" s="8">
        <v>2</v>
      </c>
      <c r="M129" s="8">
        <v>3</v>
      </c>
      <c r="N129" s="8">
        <v>0</v>
      </c>
      <c r="O129" s="8">
        <v>0</v>
      </c>
      <c r="P129" s="8">
        <v>1</v>
      </c>
      <c r="Q129" s="8">
        <v>1</v>
      </c>
      <c r="R129" s="8">
        <v>1</v>
      </c>
      <c r="S129" s="8">
        <v>3</v>
      </c>
      <c r="T129" s="8">
        <v>3</v>
      </c>
      <c r="U129" s="8">
        <v>2</v>
      </c>
      <c r="V129" s="20">
        <v>0</v>
      </c>
      <c r="W129" s="112"/>
      <c r="X129" s="112"/>
      <c r="Y129" s="112"/>
    </row>
    <row r="130" spans="2:25">
      <c r="B130" s="1">
        <v>20599</v>
      </c>
      <c r="C130" s="8">
        <v>2</v>
      </c>
      <c r="D130" s="8">
        <v>1</v>
      </c>
      <c r="E130" s="8">
        <v>1</v>
      </c>
      <c r="F130" s="8">
        <v>3</v>
      </c>
      <c r="G130" s="8">
        <v>1</v>
      </c>
      <c r="H130" s="8">
        <v>2</v>
      </c>
      <c r="I130" s="8">
        <v>0</v>
      </c>
      <c r="J130" s="8">
        <v>2</v>
      </c>
      <c r="K130" s="8">
        <v>1</v>
      </c>
      <c r="L130" s="8">
        <v>0</v>
      </c>
      <c r="M130" s="8">
        <v>1</v>
      </c>
      <c r="N130" s="8">
        <v>1</v>
      </c>
      <c r="O130" s="8">
        <v>1</v>
      </c>
      <c r="P130" s="8">
        <v>1</v>
      </c>
      <c r="Q130" s="8">
        <v>1</v>
      </c>
      <c r="R130" s="8">
        <v>0</v>
      </c>
      <c r="S130" s="8">
        <v>1</v>
      </c>
      <c r="T130" s="8">
        <v>1</v>
      </c>
      <c r="U130" s="8">
        <v>0</v>
      </c>
      <c r="V130" s="20">
        <v>1</v>
      </c>
      <c r="W130" s="112"/>
      <c r="X130" s="112"/>
      <c r="Y130" s="112"/>
    </row>
    <row r="131" spans="2:25">
      <c r="B131" s="1">
        <v>20604</v>
      </c>
      <c r="C131" s="8">
        <v>3</v>
      </c>
      <c r="D131" s="8">
        <v>3</v>
      </c>
      <c r="E131" s="8">
        <v>0</v>
      </c>
      <c r="F131" s="8">
        <v>2</v>
      </c>
      <c r="G131" s="8">
        <v>3</v>
      </c>
      <c r="H131" s="8">
        <v>3</v>
      </c>
      <c r="I131" s="8">
        <v>1</v>
      </c>
      <c r="J131" s="8">
        <v>1</v>
      </c>
      <c r="K131" s="8">
        <v>2</v>
      </c>
      <c r="L131" s="8">
        <v>2</v>
      </c>
      <c r="M131" s="8">
        <v>3</v>
      </c>
      <c r="N131" s="8">
        <v>0</v>
      </c>
      <c r="O131" s="8">
        <v>0</v>
      </c>
      <c r="P131" s="8">
        <v>0</v>
      </c>
      <c r="Q131" s="8">
        <v>0</v>
      </c>
      <c r="R131" s="8">
        <v>2</v>
      </c>
      <c r="S131" s="8">
        <v>3</v>
      </c>
      <c r="T131" s="8">
        <v>3</v>
      </c>
      <c r="U131" s="8">
        <v>1</v>
      </c>
      <c r="V131" s="20">
        <v>0</v>
      </c>
      <c r="W131" s="112"/>
      <c r="X131" s="112"/>
      <c r="Y131" s="112"/>
    </row>
    <row r="132" spans="2:25">
      <c r="B132" s="1">
        <v>20602</v>
      </c>
      <c r="C132" s="8">
        <v>1</v>
      </c>
      <c r="D132" s="8">
        <v>1</v>
      </c>
      <c r="E132" s="8">
        <v>0</v>
      </c>
      <c r="F132" s="8">
        <v>2</v>
      </c>
      <c r="G132" s="8">
        <v>1</v>
      </c>
      <c r="H132" s="8">
        <v>2</v>
      </c>
      <c r="I132" s="8">
        <v>0</v>
      </c>
      <c r="J132" s="8">
        <v>1</v>
      </c>
      <c r="K132" s="8">
        <v>2</v>
      </c>
      <c r="L132" s="8">
        <v>1</v>
      </c>
      <c r="M132" s="8">
        <v>1</v>
      </c>
      <c r="N132" s="8">
        <v>0</v>
      </c>
      <c r="O132" s="8">
        <v>2</v>
      </c>
      <c r="P132" s="8">
        <v>2</v>
      </c>
      <c r="Q132" s="8">
        <v>0</v>
      </c>
      <c r="R132" s="8">
        <v>2</v>
      </c>
      <c r="S132" s="8">
        <v>1</v>
      </c>
      <c r="T132" s="8">
        <v>1</v>
      </c>
      <c r="U132" s="8">
        <v>1</v>
      </c>
      <c r="V132" s="20">
        <v>2</v>
      </c>
      <c r="W132" s="112"/>
      <c r="X132" s="112"/>
      <c r="Y132" s="112"/>
    </row>
    <row r="133" spans="2:25">
      <c r="B133" s="1">
        <v>20593</v>
      </c>
      <c r="C133" s="8">
        <v>1</v>
      </c>
      <c r="D133" s="8">
        <v>2</v>
      </c>
      <c r="E133" s="8">
        <v>0</v>
      </c>
      <c r="F133" s="8">
        <v>1</v>
      </c>
      <c r="G133" s="8">
        <v>1</v>
      </c>
      <c r="H133" s="8">
        <v>2</v>
      </c>
      <c r="I133" s="8">
        <v>1</v>
      </c>
      <c r="J133" s="8">
        <v>3</v>
      </c>
      <c r="K133" s="8">
        <v>1</v>
      </c>
      <c r="L133" s="8">
        <v>1</v>
      </c>
      <c r="M133" s="8">
        <v>1</v>
      </c>
      <c r="N133" s="8">
        <v>1</v>
      </c>
      <c r="O133" s="8">
        <v>2</v>
      </c>
      <c r="P133" s="8">
        <v>2</v>
      </c>
      <c r="Q133" s="8">
        <v>1</v>
      </c>
      <c r="R133" s="8">
        <v>1</v>
      </c>
      <c r="S133" s="8">
        <v>1</v>
      </c>
      <c r="T133" s="8">
        <v>2</v>
      </c>
      <c r="U133" s="8">
        <v>2</v>
      </c>
      <c r="V133" s="20">
        <v>1</v>
      </c>
      <c r="W133" s="112"/>
      <c r="X133" s="112"/>
      <c r="Y133" s="112"/>
    </row>
    <row r="134" spans="2:25">
      <c r="B134" s="1">
        <v>20612</v>
      </c>
      <c r="C134" s="8">
        <v>3</v>
      </c>
      <c r="D134" s="8">
        <v>3</v>
      </c>
      <c r="E134" s="8">
        <v>3</v>
      </c>
      <c r="F134" s="8">
        <v>3</v>
      </c>
      <c r="G134" s="8">
        <v>3</v>
      </c>
      <c r="H134" s="8">
        <v>3</v>
      </c>
      <c r="I134" s="8">
        <v>3</v>
      </c>
      <c r="J134" s="8">
        <v>3</v>
      </c>
      <c r="K134" s="8">
        <v>1</v>
      </c>
      <c r="L134" s="8">
        <v>2</v>
      </c>
      <c r="M134" s="8">
        <v>3</v>
      </c>
      <c r="N134" s="8">
        <v>0</v>
      </c>
      <c r="O134" s="8">
        <v>3</v>
      </c>
      <c r="P134" s="8">
        <v>2</v>
      </c>
      <c r="Q134" s="8">
        <v>3</v>
      </c>
      <c r="R134" s="8">
        <v>3</v>
      </c>
      <c r="S134" s="8">
        <v>3</v>
      </c>
      <c r="T134" s="8">
        <v>2</v>
      </c>
      <c r="U134" s="8">
        <v>3</v>
      </c>
      <c r="V134" s="20">
        <v>3</v>
      </c>
      <c r="W134" s="112"/>
      <c r="X134" s="112"/>
      <c r="Y134" s="112"/>
    </row>
    <row r="135" spans="2:25">
      <c r="B135" s="1">
        <v>20607</v>
      </c>
      <c r="C135" s="8">
        <v>2</v>
      </c>
      <c r="D135" s="8">
        <v>2</v>
      </c>
      <c r="E135" s="8">
        <v>1</v>
      </c>
      <c r="F135" s="8">
        <v>1</v>
      </c>
      <c r="G135" s="8">
        <v>2</v>
      </c>
      <c r="H135" s="8">
        <v>2</v>
      </c>
      <c r="I135" s="8">
        <v>2</v>
      </c>
      <c r="J135" s="8">
        <v>1</v>
      </c>
      <c r="K135" s="8">
        <v>1</v>
      </c>
      <c r="L135" s="8">
        <v>2</v>
      </c>
      <c r="M135" s="8">
        <v>2</v>
      </c>
      <c r="N135" s="8">
        <v>1</v>
      </c>
      <c r="O135" s="8">
        <v>1</v>
      </c>
      <c r="P135" s="8">
        <v>1</v>
      </c>
      <c r="Q135" s="8">
        <v>2</v>
      </c>
      <c r="R135" s="8">
        <v>1</v>
      </c>
      <c r="S135" s="8">
        <v>2</v>
      </c>
      <c r="T135" s="8">
        <v>2</v>
      </c>
      <c r="U135" s="8">
        <v>2</v>
      </c>
      <c r="V135" s="20">
        <v>1</v>
      </c>
      <c r="W135" s="112"/>
      <c r="X135" s="112"/>
      <c r="Y135" s="112"/>
    </row>
    <row r="136" spans="2:25">
      <c r="B136" s="1">
        <v>20623</v>
      </c>
      <c r="C136" s="8">
        <v>2</v>
      </c>
      <c r="D136" s="8">
        <v>1</v>
      </c>
      <c r="E136" s="8">
        <v>1</v>
      </c>
      <c r="F136" s="8">
        <v>1</v>
      </c>
      <c r="G136" s="8">
        <v>1</v>
      </c>
      <c r="H136" s="8">
        <v>2</v>
      </c>
      <c r="I136" s="8">
        <v>0</v>
      </c>
      <c r="J136" s="8">
        <v>1</v>
      </c>
      <c r="K136" s="8">
        <v>2</v>
      </c>
      <c r="L136" s="8">
        <v>1</v>
      </c>
      <c r="M136" s="8">
        <v>2</v>
      </c>
      <c r="N136" s="8">
        <v>1</v>
      </c>
      <c r="O136" s="8">
        <v>0</v>
      </c>
      <c r="P136" s="8">
        <v>0</v>
      </c>
      <c r="Q136" s="8">
        <v>2</v>
      </c>
      <c r="R136" s="8">
        <v>0</v>
      </c>
      <c r="S136" s="8">
        <v>2</v>
      </c>
      <c r="T136" s="8">
        <v>1</v>
      </c>
      <c r="U136" s="8">
        <v>0</v>
      </c>
      <c r="V136" s="20">
        <v>2</v>
      </c>
      <c r="W136" s="112"/>
      <c r="X136" s="112"/>
      <c r="Y136" s="112"/>
    </row>
    <row r="137" spans="2:25">
      <c r="B137" s="1">
        <v>20624</v>
      </c>
      <c r="C137" s="8">
        <v>1</v>
      </c>
      <c r="D137" s="8">
        <v>2</v>
      </c>
      <c r="E137" s="8">
        <v>0</v>
      </c>
      <c r="F137" s="8">
        <v>0</v>
      </c>
      <c r="G137" s="8">
        <v>2</v>
      </c>
      <c r="H137" s="8">
        <v>1</v>
      </c>
      <c r="I137" s="8">
        <v>2</v>
      </c>
      <c r="J137" s="8">
        <v>0</v>
      </c>
      <c r="K137" s="8">
        <v>2</v>
      </c>
      <c r="L137" s="8">
        <v>1</v>
      </c>
      <c r="M137" s="8">
        <v>2</v>
      </c>
      <c r="N137" s="8">
        <v>0</v>
      </c>
      <c r="O137" s="8">
        <v>0</v>
      </c>
      <c r="P137" s="8">
        <v>0</v>
      </c>
      <c r="Q137" s="8">
        <v>0</v>
      </c>
      <c r="R137" s="8">
        <v>2</v>
      </c>
      <c r="S137" s="8">
        <v>1</v>
      </c>
      <c r="T137" s="8">
        <v>1</v>
      </c>
      <c r="U137" s="8">
        <v>2</v>
      </c>
      <c r="V137" s="20">
        <v>0</v>
      </c>
      <c r="W137" s="112"/>
      <c r="X137" s="112"/>
      <c r="Y137" s="112"/>
    </row>
    <row r="138" spans="2:25">
      <c r="B138" s="1">
        <v>20616</v>
      </c>
      <c r="C138" s="8">
        <v>2</v>
      </c>
      <c r="D138" s="8">
        <v>2</v>
      </c>
      <c r="E138" s="8">
        <v>1</v>
      </c>
      <c r="F138" s="8">
        <v>2</v>
      </c>
      <c r="G138" s="8">
        <v>1</v>
      </c>
      <c r="H138" s="8">
        <v>1</v>
      </c>
      <c r="I138" s="8">
        <v>1</v>
      </c>
      <c r="J138" s="8">
        <v>0</v>
      </c>
      <c r="K138" s="8">
        <v>0</v>
      </c>
      <c r="L138" s="8">
        <v>1</v>
      </c>
      <c r="M138" s="8">
        <v>3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2</v>
      </c>
      <c r="T138" s="8">
        <v>0</v>
      </c>
      <c r="U138" s="8">
        <v>0</v>
      </c>
      <c r="V138" s="20">
        <v>1</v>
      </c>
      <c r="W138" s="112"/>
      <c r="X138" s="112"/>
      <c r="Y138" s="112"/>
    </row>
    <row r="139" spans="2:25">
      <c r="B139" s="1">
        <v>20638</v>
      </c>
      <c r="C139" s="8">
        <v>2</v>
      </c>
      <c r="D139" s="8">
        <v>1</v>
      </c>
      <c r="E139" s="8">
        <v>2</v>
      </c>
      <c r="F139" s="8">
        <v>1</v>
      </c>
      <c r="G139" s="8">
        <v>0</v>
      </c>
      <c r="H139" s="8">
        <v>2</v>
      </c>
      <c r="I139" s="8">
        <v>0</v>
      </c>
      <c r="J139" s="8">
        <v>1</v>
      </c>
      <c r="K139" s="8">
        <v>0</v>
      </c>
      <c r="L139" s="8">
        <v>1</v>
      </c>
      <c r="M139" s="8">
        <v>1</v>
      </c>
      <c r="N139" s="8">
        <v>2</v>
      </c>
      <c r="O139" s="8">
        <v>1</v>
      </c>
      <c r="P139" s="8">
        <v>1</v>
      </c>
      <c r="Q139" s="8">
        <v>2</v>
      </c>
      <c r="R139" s="8">
        <v>0</v>
      </c>
      <c r="S139" s="8">
        <v>1</v>
      </c>
      <c r="T139" s="8">
        <v>0</v>
      </c>
      <c r="U139" s="8">
        <v>1</v>
      </c>
      <c r="V139" s="20">
        <v>0</v>
      </c>
      <c r="W139" s="112"/>
      <c r="X139" s="112"/>
      <c r="Y139" s="112"/>
    </row>
    <row r="140" spans="2:25">
      <c r="B140" s="1">
        <v>20547</v>
      </c>
      <c r="C140" s="8">
        <v>2</v>
      </c>
      <c r="D140" s="8">
        <v>2</v>
      </c>
      <c r="E140" s="8">
        <v>1</v>
      </c>
      <c r="F140" s="8">
        <v>2</v>
      </c>
      <c r="G140" s="8">
        <v>0</v>
      </c>
      <c r="H140" s="8">
        <v>2</v>
      </c>
      <c r="I140" s="8">
        <v>1</v>
      </c>
      <c r="J140" s="8">
        <v>1</v>
      </c>
      <c r="K140" s="8">
        <v>1</v>
      </c>
      <c r="L140" s="8">
        <v>1</v>
      </c>
      <c r="M140" s="8">
        <v>1</v>
      </c>
      <c r="N140" s="8">
        <v>1</v>
      </c>
      <c r="O140" s="8">
        <v>2</v>
      </c>
      <c r="P140" s="8">
        <v>2</v>
      </c>
      <c r="Q140" s="8">
        <v>1</v>
      </c>
      <c r="R140" s="8">
        <v>1</v>
      </c>
      <c r="S140" s="8">
        <v>2</v>
      </c>
      <c r="T140" s="8">
        <v>1</v>
      </c>
      <c r="U140" s="8">
        <v>2</v>
      </c>
      <c r="V140" s="20">
        <v>1</v>
      </c>
      <c r="W140" s="112"/>
      <c r="X140" s="112"/>
      <c r="Y140" s="112"/>
    </row>
    <row r="141" spans="2:25">
      <c r="B141" s="1">
        <v>20651</v>
      </c>
      <c r="C141" s="8">
        <v>3</v>
      </c>
      <c r="D141" s="8">
        <v>3</v>
      </c>
      <c r="E141" s="8">
        <v>2</v>
      </c>
      <c r="F141" s="8">
        <v>2</v>
      </c>
      <c r="G141" s="8">
        <v>3</v>
      </c>
      <c r="H141" s="8">
        <v>2</v>
      </c>
      <c r="I141" s="8">
        <v>2</v>
      </c>
      <c r="J141" s="8">
        <v>0</v>
      </c>
      <c r="K141" s="8">
        <v>2</v>
      </c>
      <c r="L141" s="8">
        <v>1</v>
      </c>
      <c r="M141" s="8">
        <v>3</v>
      </c>
      <c r="N141" s="8">
        <v>1</v>
      </c>
      <c r="O141" s="8">
        <v>1</v>
      </c>
      <c r="P141" s="8">
        <v>2</v>
      </c>
      <c r="Q141" s="8">
        <v>0</v>
      </c>
      <c r="R141" s="8">
        <v>2</v>
      </c>
      <c r="S141" s="8">
        <v>2</v>
      </c>
      <c r="T141" s="8">
        <v>2</v>
      </c>
      <c r="U141" s="8">
        <v>0</v>
      </c>
      <c r="V141" s="20">
        <v>2</v>
      </c>
      <c r="W141" s="112"/>
      <c r="X141" s="112"/>
      <c r="Y141" s="112"/>
    </row>
    <row r="142" spans="2:25">
      <c r="B142" s="1">
        <v>20672</v>
      </c>
      <c r="C142" s="8">
        <v>3</v>
      </c>
      <c r="D142" s="8">
        <v>1</v>
      </c>
      <c r="E142" s="8">
        <v>1</v>
      </c>
      <c r="F142" s="8">
        <v>3</v>
      </c>
      <c r="G142" s="8">
        <v>3</v>
      </c>
      <c r="H142" s="8">
        <v>2</v>
      </c>
      <c r="I142" s="8">
        <v>2</v>
      </c>
      <c r="J142" s="8">
        <v>1</v>
      </c>
      <c r="K142" s="8">
        <v>2</v>
      </c>
      <c r="L142" s="8">
        <v>2</v>
      </c>
      <c r="M142" s="8">
        <v>3</v>
      </c>
      <c r="N142" s="8">
        <v>1</v>
      </c>
      <c r="O142" s="8">
        <v>2</v>
      </c>
      <c r="P142" s="8">
        <v>2</v>
      </c>
      <c r="Q142" s="8">
        <v>2</v>
      </c>
      <c r="R142" s="8">
        <v>2</v>
      </c>
      <c r="S142" s="8">
        <v>3</v>
      </c>
      <c r="T142" s="8">
        <v>1</v>
      </c>
      <c r="U142" s="8">
        <v>1</v>
      </c>
      <c r="V142" s="20">
        <v>2</v>
      </c>
      <c r="W142" s="112"/>
      <c r="X142" s="112"/>
      <c r="Y142" s="112"/>
    </row>
    <row r="143" spans="2:25">
      <c r="B143" s="1">
        <v>20681</v>
      </c>
      <c r="C143" s="8">
        <v>2</v>
      </c>
      <c r="D143" s="8">
        <v>1</v>
      </c>
      <c r="E143" s="8">
        <v>1</v>
      </c>
      <c r="F143" s="8">
        <v>2</v>
      </c>
      <c r="G143" s="8">
        <v>0</v>
      </c>
      <c r="H143" s="8">
        <v>1</v>
      </c>
      <c r="I143" s="8">
        <v>1</v>
      </c>
      <c r="J143" s="8">
        <v>0</v>
      </c>
      <c r="K143" s="8">
        <v>1</v>
      </c>
      <c r="L143" s="8">
        <v>1</v>
      </c>
      <c r="M143" s="8">
        <v>1</v>
      </c>
      <c r="N143" s="8">
        <v>0</v>
      </c>
      <c r="O143" s="8">
        <v>0</v>
      </c>
      <c r="P143" s="8">
        <v>1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20">
        <v>1</v>
      </c>
      <c r="W143" s="112"/>
      <c r="X143" s="112"/>
      <c r="Y143" s="112"/>
    </row>
    <row r="144" spans="2:25">
      <c r="B144" s="1">
        <v>20686</v>
      </c>
      <c r="C144" s="8">
        <v>0</v>
      </c>
      <c r="D144" s="8">
        <v>1</v>
      </c>
      <c r="E144" s="8">
        <v>2</v>
      </c>
      <c r="F144" s="8">
        <v>0</v>
      </c>
      <c r="G144" s="8">
        <v>1</v>
      </c>
      <c r="H144" s="8">
        <v>1</v>
      </c>
      <c r="I144" s="8">
        <v>0</v>
      </c>
      <c r="J144" s="8">
        <v>0</v>
      </c>
      <c r="K144" s="8">
        <v>0</v>
      </c>
      <c r="L144" s="8">
        <v>2</v>
      </c>
      <c r="M144" s="8">
        <v>2</v>
      </c>
      <c r="N144" s="8">
        <v>1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20">
        <v>0</v>
      </c>
      <c r="W144" s="112"/>
      <c r="X144" s="112"/>
      <c r="Y144" s="112"/>
    </row>
    <row r="145" spans="2:25">
      <c r="B145" s="1">
        <v>20688</v>
      </c>
      <c r="C145" s="8">
        <v>1</v>
      </c>
      <c r="D145" s="8">
        <v>1</v>
      </c>
      <c r="E145" s="8">
        <v>2</v>
      </c>
      <c r="F145" s="8">
        <v>1</v>
      </c>
      <c r="G145" s="8">
        <v>1</v>
      </c>
      <c r="H145" s="8">
        <v>1</v>
      </c>
      <c r="I145" s="8">
        <v>1</v>
      </c>
      <c r="J145" s="8">
        <v>1</v>
      </c>
      <c r="K145" s="8">
        <v>0</v>
      </c>
      <c r="L145" s="8">
        <v>1</v>
      </c>
      <c r="M145" s="8">
        <v>1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2</v>
      </c>
      <c r="T145" s="8">
        <v>1</v>
      </c>
      <c r="U145" s="8">
        <v>0</v>
      </c>
      <c r="V145" s="20">
        <v>1</v>
      </c>
      <c r="W145" s="112"/>
      <c r="X145" s="112"/>
      <c r="Y145" s="112"/>
    </row>
    <row r="146" spans="2:25">
      <c r="B146" s="1">
        <v>20698</v>
      </c>
      <c r="C146" s="8">
        <v>3</v>
      </c>
      <c r="D146" s="8">
        <v>2</v>
      </c>
      <c r="E146" s="8">
        <v>1</v>
      </c>
      <c r="F146" s="8">
        <v>2</v>
      </c>
      <c r="G146" s="8">
        <v>1</v>
      </c>
      <c r="H146" s="8">
        <v>2</v>
      </c>
      <c r="I146" s="8">
        <v>0</v>
      </c>
      <c r="J146" s="8">
        <v>1</v>
      </c>
      <c r="K146" s="8">
        <v>1</v>
      </c>
      <c r="L146" s="8">
        <v>2</v>
      </c>
      <c r="M146" s="8">
        <v>2</v>
      </c>
      <c r="N146" s="8">
        <v>1</v>
      </c>
      <c r="O146" s="8">
        <v>2</v>
      </c>
      <c r="P146" s="8">
        <v>1</v>
      </c>
      <c r="Q146" s="8">
        <v>1</v>
      </c>
      <c r="R146" s="8">
        <v>1</v>
      </c>
      <c r="S146" s="8">
        <v>2</v>
      </c>
      <c r="T146" s="8">
        <v>1</v>
      </c>
      <c r="U146" s="8">
        <v>1</v>
      </c>
      <c r="V146" s="20">
        <v>2</v>
      </c>
      <c r="W146" s="112"/>
      <c r="X146" s="112"/>
      <c r="Y146" s="112"/>
    </row>
    <row r="147" spans="2:25">
      <c r="B147" s="1">
        <v>20725</v>
      </c>
      <c r="C147" s="8">
        <v>1</v>
      </c>
      <c r="D147" s="8">
        <v>2</v>
      </c>
      <c r="E147" s="8">
        <v>1</v>
      </c>
      <c r="F147" s="8">
        <v>1</v>
      </c>
      <c r="G147" s="8">
        <v>1</v>
      </c>
      <c r="H147" s="8">
        <v>1</v>
      </c>
      <c r="I147" s="8">
        <v>0</v>
      </c>
      <c r="J147" s="8">
        <v>1</v>
      </c>
      <c r="K147" s="8">
        <v>1</v>
      </c>
      <c r="L147" s="8">
        <v>0</v>
      </c>
      <c r="M147" s="8">
        <v>2</v>
      </c>
      <c r="N147" s="8">
        <v>1</v>
      </c>
      <c r="O147" s="8">
        <v>1</v>
      </c>
      <c r="P147" s="8">
        <v>1</v>
      </c>
      <c r="Q147" s="8">
        <v>2</v>
      </c>
      <c r="R147" s="8">
        <v>2</v>
      </c>
      <c r="S147" s="8">
        <v>1</v>
      </c>
      <c r="T147" s="8">
        <v>1</v>
      </c>
      <c r="U147" s="8">
        <v>1</v>
      </c>
      <c r="V147" s="20">
        <v>1</v>
      </c>
      <c r="W147" s="112"/>
      <c r="X147" s="112"/>
      <c r="Y147" s="112"/>
    </row>
    <row r="148" spans="2:25">
      <c r="B148" s="1">
        <v>20728</v>
      </c>
      <c r="C148" s="8">
        <v>0</v>
      </c>
      <c r="D148" s="8">
        <v>1</v>
      </c>
      <c r="E148" s="8">
        <v>0</v>
      </c>
      <c r="F148" s="8">
        <v>0</v>
      </c>
      <c r="G148" s="8">
        <v>1</v>
      </c>
      <c r="H148" s="8">
        <v>1</v>
      </c>
      <c r="I148" s="8">
        <v>1</v>
      </c>
      <c r="J148" s="8">
        <v>1</v>
      </c>
      <c r="K148" s="8">
        <v>0</v>
      </c>
      <c r="L148" s="8">
        <v>3</v>
      </c>
      <c r="M148" s="8">
        <v>3</v>
      </c>
      <c r="N148" s="8">
        <v>0</v>
      </c>
      <c r="O148" s="8">
        <v>0</v>
      </c>
      <c r="P148" s="8">
        <v>0</v>
      </c>
      <c r="Q148" s="8">
        <v>3</v>
      </c>
      <c r="R148" s="8">
        <v>3</v>
      </c>
      <c r="S148" s="8">
        <v>3</v>
      </c>
      <c r="T148" s="8">
        <v>1</v>
      </c>
      <c r="U148" s="8">
        <v>3</v>
      </c>
      <c r="V148" s="20">
        <v>1</v>
      </c>
      <c r="W148" s="112"/>
      <c r="X148" s="112"/>
      <c r="Y148" s="112"/>
    </row>
    <row r="149" spans="2:25">
      <c r="B149" s="1">
        <v>19472</v>
      </c>
      <c r="C149" s="8">
        <v>2</v>
      </c>
      <c r="D149" s="8">
        <v>2</v>
      </c>
      <c r="E149" s="8">
        <v>1</v>
      </c>
      <c r="F149" s="8">
        <v>3</v>
      </c>
      <c r="G149" s="8">
        <v>1</v>
      </c>
      <c r="H149" s="8">
        <v>2</v>
      </c>
      <c r="I149" s="8">
        <v>0</v>
      </c>
      <c r="J149" s="8">
        <v>1</v>
      </c>
      <c r="K149" s="8">
        <v>2</v>
      </c>
      <c r="L149" s="8">
        <v>1</v>
      </c>
      <c r="M149" s="8">
        <v>2</v>
      </c>
      <c r="N149" s="8">
        <v>1</v>
      </c>
      <c r="O149" s="8">
        <v>1</v>
      </c>
      <c r="P149" s="8">
        <v>2</v>
      </c>
      <c r="Q149" s="8">
        <v>2</v>
      </c>
      <c r="R149" s="8">
        <v>1</v>
      </c>
      <c r="S149" s="8">
        <v>1</v>
      </c>
      <c r="T149" s="8">
        <v>1</v>
      </c>
      <c r="U149" s="8">
        <v>1</v>
      </c>
      <c r="V149" s="20">
        <v>1</v>
      </c>
      <c r="W149" s="112"/>
      <c r="X149" s="112"/>
      <c r="Y149" s="112"/>
    </row>
    <row r="150" spans="2:25">
      <c r="B150" s="1">
        <v>20729</v>
      </c>
      <c r="C150" s="8">
        <v>2</v>
      </c>
      <c r="D150" s="8">
        <v>2</v>
      </c>
      <c r="E150" s="8">
        <v>2</v>
      </c>
      <c r="F150" s="8">
        <v>0</v>
      </c>
      <c r="G150" s="8">
        <v>0</v>
      </c>
      <c r="H150" s="8">
        <v>2</v>
      </c>
      <c r="I150" s="8">
        <v>1</v>
      </c>
      <c r="J150" s="8">
        <v>0</v>
      </c>
      <c r="K150" s="8">
        <v>0</v>
      </c>
      <c r="L150" s="8">
        <v>0</v>
      </c>
      <c r="M150" s="8">
        <v>3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3</v>
      </c>
      <c r="T150" s="8">
        <v>3</v>
      </c>
      <c r="U150" s="8">
        <v>0</v>
      </c>
      <c r="V150" s="20">
        <v>1</v>
      </c>
      <c r="W150" s="112"/>
      <c r="X150" s="112"/>
      <c r="Y150" s="112"/>
    </row>
    <row r="151" spans="2:25">
      <c r="B151" s="1">
        <v>20723</v>
      </c>
      <c r="C151" s="8">
        <v>3</v>
      </c>
      <c r="D151" s="8">
        <v>1</v>
      </c>
      <c r="E151" s="8">
        <v>1</v>
      </c>
      <c r="F151" s="8">
        <v>3</v>
      </c>
      <c r="G151" s="8">
        <v>2</v>
      </c>
      <c r="H151" s="8">
        <v>3</v>
      </c>
      <c r="I151" s="8">
        <v>2</v>
      </c>
      <c r="J151" s="8">
        <v>2</v>
      </c>
      <c r="K151" s="8">
        <v>3</v>
      </c>
      <c r="L151" s="8">
        <v>3</v>
      </c>
      <c r="M151" s="8">
        <v>3</v>
      </c>
      <c r="N151" s="8">
        <v>2</v>
      </c>
      <c r="O151" s="8">
        <v>2</v>
      </c>
      <c r="P151" s="8">
        <v>3</v>
      </c>
      <c r="Q151" s="8">
        <v>3</v>
      </c>
      <c r="R151" s="8">
        <v>3</v>
      </c>
      <c r="S151" s="8">
        <v>3</v>
      </c>
      <c r="T151" s="8">
        <v>3</v>
      </c>
      <c r="U151" s="8">
        <v>3</v>
      </c>
      <c r="V151" s="20">
        <v>3</v>
      </c>
      <c r="W151" s="112"/>
      <c r="X151" s="112"/>
      <c r="Y151" s="112"/>
    </row>
    <row r="152" spans="2:25">
      <c r="B152" s="1">
        <v>20110</v>
      </c>
      <c r="C152" s="8">
        <v>1</v>
      </c>
      <c r="D152" s="8">
        <v>0</v>
      </c>
      <c r="E152" s="8">
        <v>1</v>
      </c>
      <c r="F152" s="8">
        <v>2</v>
      </c>
      <c r="G152" s="8">
        <v>1</v>
      </c>
      <c r="H152" s="8">
        <v>2</v>
      </c>
      <c r="I152" s="8">
        <v>0</v>
      </c>
      <c r="J152" s="8">
        <v>1</v>
      </c>
      <c r="K152" s="8">
        <v>1</v>
      </c>
      <c r="L152" s="8">
        <v>1</v>
      </c>
      <c r="M152" s="8">
        <v>0</v>
      </c>
      <c r="N152" s="8">
        <v>1</v>
      </c>
      <c r="O152" s="8">
        <v>1</v>
      </c>
      <c r="P152" s="8">
        <v>0</v>
      </c>
      <c r="Q152" s="8">
        <v>2</v>
      </c>
      <c r="R152" s="8">
        <v>1</v>
      </c>
      <c r="S152" s="8">
        <v>0</v>
      </c>
      <c r="T152" s="8">
        <v>1</v>
      </c>
      <c r="U152" s="8">
        <v>0</v>
      </c>
      <c r="V152" s="20">
        <v>2</v>
      </c>
      <c r="W152" s="112"/>
      <c r="X152" s="112"/>
      <c r="Y152" s="112"/>
    </row>
    <row r="153" spans="2:25">
      <c r="B153" s="1">
        <v>20712</v>
      </c>
      <c r="C153" s="8">
        <v>2</v>
      </c>
      <c r="D153" s="8">
        <v>1</v>
      </c>
      <c r="E153" s="8">
        <v>0</v>
      </c>
      <c r="F153" s="8">
        <v>3</v>
      </c>
      <c r="G153" s="8">
        <v>1</v>
      </c>
      <c r="H153" s="8">
        <v>3</v>
      </c>
      <c r="I153" s="8">
        <v>0</v>
      </c>
      <c r="J153" s="8">
        <v>1</v>
      </c>
      <c r="K153" s="8">
        <v>1</v>
      </c>
      <c r="L153" s="8">
        <v>1</v>
      </c>
      <c r="M153" s="8">
        <v>3</v>
      </c>
      <c r="N153" s="8">
        <v>2</v>
      </c>
      <c r="O153" s="8">
        <v>2</v>
      </c>
      <c r="P153" s="8">
        <v>2</v>
      </c>
      <c r="Q153" s="8">
        <v>2</v>
      </c>
      <c r="R153" s="8">
        <v>1</v>
      </c>
      <c r="S153" s="8">
        <v>2</v>
      </c>
      <c r="T153" s="8">
        <v>1</v>
      </c>
      <c r="U153" s="8">
        <v>1</v>
      </c>
      <c r="V153" s="20">
        <v>1</v>
      </c>
      <c r="W153" s="112"/>
      <c r="X153" s="112"/>
      <c r="Y153" s="112"/>
    </row>
    <row r="154" spans="2:25">
      <c r="B154" s="1">
        <v>20733</v>
      </c>
      <c r="C154" s="8">
        <v>3</v>
      </c>
      <c r="D154" s="8">
        <v>3</v>
      </c>
      <c r="E154" s="8">
        <v>1</v>
      </c>
      <c r="F154" s="8">
        <v>1</v>
      </c>
      <c r="G154" s="8">
        <v>1</v>
      </c>
      <c r="H154" s="8">
        <v>3</v>
      </c>
      <c r="I154" s="8">
        <v>0</v>
      </c>
      <c r="J154" s="8">
        <v>0</v>
      </c>
      <c r="K154" s="8">
        <v>2</v>
      </c>
      <c r="L154" s="8">
        <v>0</v>
      </c>
      <c r="M154" s="8">
        <v>1</v>
      </c>
      <c r="N154" s="8">
        <v>2</v>
      </c>
      <c r="O154" s="8">
        <v>2</v>
      </c>
      <c r="P154" s="8">
        <v>1</v>
      </c>
      <c r="Q154" s="8">
        <v>0</v>
      </c>
      <c r="R154" s="8">
        <v>2</v>
      </c>
      <c r="S154" s="8">
        <v>1</v>
      </c>
      <c r="T154" s="8">
        <v>1</v>
      </c>
      <c r="U154" s="8">
        <v>0</v>
      </c>
      <c r="V154" s="20">
        <v>0</v>
      </c>
      <c r="W154" s="112"/>
      <c r="X154" s="112"/>
      <c r="Y154" s="112"/>
    </row>
    <row r="155" spans="2:25">
      <c r="B155" s="1">
        <v>20694</v>
      </c>
      <c r="C155" s="8">
        <v>1</v>
      </c>
      <c r="D155" s="8">
        <v>3</v>
      </c>
      <c r="E155" s="8">
        <v>0</v>
      </c>
      <c r="F155" s="8">
        <v>0</v>
      </c>
      <c r="G155" s="8">
        <v>1</v>
      </c>
      <c r="H155" s="8">
        <v>2</v>
      </c>
      <c r="I155" s="8">
        <v>0</v>
      </c>
      <c r="J155" s="8">
        <v>0</v>
      </c>
      <c r="K155" s="8">
        <v>0</v>
      </c>
      <c r="L155" s="8">
        <v>3</v>
      </c>
      <c r="M155" s="8">
        <v>3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3</v>
      </c>
      <c r="T155" s="8">
        <v>1</v>
      </c>
      <c r="U155" s="8">
        <v>1</v>
      </c>
      <c r="V155" s="20">
        <v>0</v>
      </c>
      <c r="W155" s="112"/>
      <c r="X155" s="112"/>
      <c r="Y155" s="112"/>
    </row>
    <row r="156" spans="2:25">
      <c r="B156" s="1">
        <v>20732</v>
      </c>
      <c r="C156" s="8">
        <v>2</v>
      </c>
      <c r="D156" s="8">
        <v>2</v>
      </c>
      <c r="E156" s="8">
        <v>1</v>
      </c>
      <c r="F156" s="8">
        <v>3</v>
      </c>
      <c r="G156" s="8">
        <v>3</v>
      </c>
      <c r="H156" s="8">
        <v>1</v>
      </c>
      <c r="I156" s="8">
        <v>1</v>
      </c>
      <c r="J156" s="8">
        <v>0</v>
      </c>
      <c r="K156" s="8">
        <v>1</v>
      </c>
      <c r="L156" s="8">
        <v>2</v>
      </c>
      <c r="M156" s="8">
        <v>1</v>
      </c>
      <c r="N156" s="8">
        <v>0</v>
      </c>
      <c r="O156" s="8">
        <v>1</v>
      </c>
      <c r="P156" s="8">
        <v>2</v>
      </c>
      <c r="Q156" s="8">
        <v>2</v>
      </c>
      <c r="R156" s="8">
        <v>1</v>
      </c>
      <c r="S156" s="8">
        <v>1</v>
      </c>
      <c r="T156" s="8">
        <v>1</v>
      </c>
      <c r="U156" s="8">
        <v>2</v>
      </c>
      <c r="V156" s="20">
        <v>1</v>
      </c>
      <c r="W156" s="112"/>
      <c r="X156" s="112"/>
      <c r="Y156" s="112"/>
    </row>
    <row r="157" spans="2:25">
      <c r="B157" s="1">
        <v>20754</v>
      </c>
      <c r="C157" s="8">
        <v>3</v>
      </c>
      <c r="D157" s="8">
        <v>3</v>
      </c>
      <c r="E157" s="8">
        <v>2</v>
      </c>
      <c r="F157" s="8">
        <v>3</v>
      </c>
      <c r="G157" s="8">
        <v>1</v>
      </c>
      <c r="H157" s="8">
        <v>3</v>
      </c>
      <c r="I157" s="8">
        <v>0</v>
      </c>
      <c r="J157" s="8">
        <v>2</v>
      </c>
      <c r="K157" s="8">
        <v>3</v>
      </c>
      <c r="L157" s="8">
        <v>2</v>
      </c>
      <c r="M157" s="8">
        <v>2</v>
      </c>
      <c r="N157" s="8">
        <v>2</v>
      </c>
      <c r="O157" s="8">
        <v>2</v>
      </c>
      <c r="P157" s="8">
        <v>2</v>
      </c>
      <c r="Q157" s="8">
        <v>2</v>
      </c>
      <c r="R157" s="8">
        <v>2</v>
      </c>
      <c r="S157" s="8">
        <v>2</v>
      </c>
      <c r="T157" s="8">
        <v>2</v>
      </c>
      <c r="U157" s="8">
        <v>3</v>
      </c>
      <c r="V157" s="20">
        <v>2</v>
      </c>
      <c r="W157" s="112"/>
      <c r="X157" s="112"/>
      <c r="Y157" s="112"/>
    </row>
    <row r="158" spans="2:25">
      <c r="B158" s="1">
        <v>20735</v>
      </c>
      <c r="C158" s="8">
        <v>2</v>
      </c>
      <c r="D158" s="8">
        <v>2</v>
      </c>
      <c r="E158" s="8">
        <v>2</v>
      </c>
      <c r="F158" s="8">
        <v>2</v>
      </c>
      <c r="G158" s="8">
        <v>1</v>
      </c>
      <c r="H158" s="8">
        <v>0</v>
      </c>
      <c r="I158" s="8">
        <v>1</v>
      </c>
      <c r="J158" s="8">
        <v>0</v>
      </c>
      <c r="K158" s="8">
        <v>0</v>
      </c>
      <c r="L158" s="8">
        <v>1</v>
      </c>
      <c r="M158" s="8">
        <v>1</v>
      </c>
      <c r="N158" s="8">
        <v>1</v>
      </c>
      <c r="O158" s="8">
        <v>2</v>
      </c>
      <c r="P158" s="8">
        <v>2</v>
      </c>
      <c r="Q158" s="8">
        <v>2</v>
      </c>
      <c r="R158" s="8">
        <v>2</v>
      </c>
      <c r="S158" s="8">
        <v>1</v>
      </c>
      <c r="T158" s="8">
        <v>2</v>
      </c>
      <c r="U158" s="8">
        <v>1</v>
      </c>
      <c r="V158" s="20">
        <v>1</v>
      </c>
      <c r="W158" s="112"/>
      <c r="X158" s="112"/>
      <c r="Y158" s="112"/>
    </row>
    <row r="159" spans="2:25">
      <c r="B159" s="1">
        <v>20766</v>
      </c>
      <c r="C159" s="8">
        <v>3</v>
      </c>
      <c r="D159" s="8">
        <v>3</v>
      </c>
      <c r="E159" s="8">
        <v>1</v>
      </c>
      <c r="F159" s="8">
        <v>1</v>
      </c>
      <c r="G159" s="8">
        <v>3</v>
      </c>
      <c r="H159" s="8">
        <v>2</v>
      </c>
      <c r="I159" s="8">
        <v>1</v>
      </c>
      <c r="J159" s="8">
        <v>3</v>
      </c>
      <c r="K159" s="8">
        <v>2</v>
      </c>
      <c r="L159" s="8">
        <v>3</v>
      </c>
      <c r="M159" s="8">
        <v>3</v>
      </c>
      <c r="N159" s="8">
        <v>0</v>
      </c>
      <c r="O159" s="8">
        <v>0</v>
      </c>
      <c r="P159" s="8">
        <v>0</v>
      </c>
      <c r="Q159" s="8">
        <v>0</v>
      </c>
      <c r="R159" s="8">
        <v>1</v>
      </c>
      <c r="S159" s="8">
        <v>2</v>
      </c>
      <c r="T159" s="8">
        <v>1</v>
      </c>
      <c r="U159" s="8">
        <v>2</v>
      </c>
      <c r="V159" s="20">
        <v>1</v>
      </c>
      <c r="W159" s="112"/>
      <c r="X159" s="112"/>
      <c r="Y159" s="112"/>
    </row>
    <row r="160" spans="2:25">
      <c r="B160" s="1">
        <v>20730</v>
      </c>
      <c r="C160" s="8">
        <v>2</v>
      </c>
      <c r="D160" s="8">
        <v>2</v>
      </c>
      <c r="E160" s="8">
        <v>1</v>
      </c>
      <c r="F160" s="8">
        <v>0</v>
      </c>
      <c r="G160" s="8">
        <v>1</v>
      </c>
      <c r="H160" s="8">
        <v>2</v>
      </c>
      <c r="I160" s="8">
        <v>1</v>
      </c>
      <c r="J160" s="8">
        <v>2</v>
      </c>
      <c r="K160" s="8">
        <v>2</v>
      </c>
      <c r="L160" s="8">
        <v>0</v>
      </c>
      <c r="M160" s="8">
        <v>1</v>
      </c>
      <c r="N160" s="8">
        <v>2</v>
      </c>
      <c r="O160" s="8">
        <v>3</v>
      </c>
      <c r="P160" s="8">
        <v>2</v>
      </c>
      <c r="Q160" s="8">
        <v>2</v>
      </c>
      <c r="R160" s="8">
        <v>2</v>
      </c>
      <c r="S160" s="8">
        <v>2</v>
      </c>
      <c r="T160" s="8">
        <v>2</v>
      </c>
      <c r="U160" s="8">
        <v>1</v>
      </c>
      <c r="V160" s="20">
        <v>3</v>
      </c>
      <c r="W160" s="112"/>
      <c r="X160" s="112"/>
      <c r="Y160" s="112"/>
    </row>
    <row r="161" spans="2:25">
      <c r="B161" s="1">
        <v>20791</v>
      </c>
      <c r="C161" s="8">
        <v>2</v>
      </c>
      <c r="D161" s="8">
        <v>3</v>
      </c>
      <c r="E161" s="8">
        <v>3</v>
      </c>
      <c r="F161" s="8">
        <v>2</v>
      </c>
      <c r="G161" s="8">
        <v>2</v>
      </c>
      <c r="H161" s="8">
        <v>2</v>
      </c>
      <c r="I161" s="8">
        <v>3</v>
      </c>
      <c r="J161" s="8">
        <v>2</v>
      </c>
      <c r="K161" s="8">
        <v>3</v>
      </c>
      <c r="L161" s="8">
        <v>1</v>
      </c>
      <c r="M161" s="8">
        <v>3</v>
      </c>
      <c r="N161" s="8">
        <v>2</v>
      </c>
      <c r="O161" s="8">
        <v>2</v>
      </c>
      <c r="P161" s="8">
        <v>3</v>
      </c>
      <c r="Q161" s="8">
        <v>3</v>
      </c>
      <c r="R161" s="8">
        <v>2</v>
      </c>
      <c r="S161" s="8">
        <v>3</v>
      </c>
      <c r="T161" s="8">
        <v>3</v>
      </c>
      <c r="U161" s="8">
        <v>3</v>
      </c>
      <c r="V161" s="20">
        <v>1</v>
      </c>
      <c r="W161" s="112"/>
      <c r="X161" s="112"/>
      <c r="Y161" s="112"/>
    </row>
    <row r="162" spans="2:25">
      <c r="B162" s="1">
        <v>20771</v>
      </c>
      <c r="C162" s="8">
        <v>1</v>
      </c>
      <c r="D162" s="8">
        <v>2</v>
      </c>
      <c r="E162" s="8">
        <v>1</v>
      </c>
      <c r="F162" s="8">
        <v>2</v>
      </c>
      <c r="G162" s="8">
        <v>1</v>
      </c>
      <c r="H162" s="8">
        <v>2</v>
      </c>
      <c r="I162" s="8">
        <v>2</v>
      </c>
      <c r="J162" s="8">
        <v>1</v>
      </c>
      <c r="K162" s="8">
        <v>2</v>
      </c>
      <c r="L162" s="8">
        <v>1</v>
      </c>
      <c r="M162" s="8">
        <v>2</v>
      </c>
      <c r="N162" s="8">
        <v>1</v>
      </c>
      <c r="O162" s="8">
        <v>0</v>
      </c>
      <c r="P162" s="8">
        <v>1</v>
      </c>
      <c r="Q162" s="8">
        <v>1</v>
      </c>
      <c r="R162" s="8">
        <v>1</v>
      </c>
      <c r="S162" s="8">
        <v>1</v>
      </c>
      <c r="T162" s="8">
        <v>1</v>
      </c>
      <c r="U162" s="8">
        <v>1</v>
      </c>
      <c r="V162" s="20">
        <v>1</v>
      </c>
      <c r="W162" s="112"/>
      <c r="X162" s="112"/>
      <c r="Y162" s="112"/>
    </row>
    <row r="163" spans="2:25">
      <c r="B163" s="1">
        <v>20797</v>
      </c>
      <c r="C163" s="8">
        <v>2</v>
      </c>
      <c r="D163" s="8">
        <v>1</v>
      </c>
      <c r="E163" s="8">
        <v>0</v>
      </c>
      <c r="F163" s="8">
        <v>2</v>
      </c>
      <c r="G163" s="8">
        <v>1</v>
      </c>
      <c r="H163" s="8">
        <v>2</v>
      </c>
      <c r="I163" s="8">
        <v>0</v>
      </c>
      <c r="J163" s="8">
        <v>0</v>
      </c>
      <c r="K163" s="8">
        <v>1</v>
      </c>
      <c r="L163" s="8">
        <v>1</v>
      </c>
      <c r="M163" s="8">
        <v>1</v>
      </c>
      <c r="N163" s="8">
        <v>1</v>
      </c>
      <c r="O163" s="8">
        <v>2</v>
      </c>
      <c r="P163" s="8">
        <v>0</v>
      </c>
      <c r="Q163" s="8">
        <v>2</v>
      </c>
      <c r="R163" s="8">
        <v>1</v>
      </c>
      <c r="S163" s="8">
        <v>0</v>
      </c>
      <c r="T163" s="8">
        <v>0</v>
      </c>
      <c r="U163" s="8">
        <v>0</v>
      </c>
      <c r="V163" s="20">
        <v>1</v>
      </c>
      <c r="W163" s="112"/>
      <c r="X163" s="112"/>
      <c r="Y163" s="112"/>
    </row>
    <row r="164" spans="2:25">
      <c r="B164" s="1">
        <v>20799</v>
      </c>
      <c r="C164" s="8">
        <v>2</v>
      </c>
      <c r="D164" s="8">
        <v>3</v>
      </c>
      <c r="E164" s="8">
        <v>2</v>
      </c>
      <c r="F164" s="8">
        <v>0</v>
      </c>
      <c r="G164" s="8">
        <v>2</v>
      </c>
      <c r="H164" s="8">
        <v>2</v>
      </c>
      <c r="I164" s="8">
        <v>0</v>
      </c>
      <c r="J164" s="8">
        <v>0</v>
      </c>
      <c r="K164" s="8">
        <v>2</v>
      </c>
      <c r="L164" s="8">
        <v>3</v>
      </c>
      <c r="M164" s="8">
        <v>3</v>
      </c>
      <c r="N164" s="8">
        <v>1</v>
      </c>
      <c r="O164" s="8">
        <v>0</v>
      </c>
      <c r="P164" s="8">
        <v>1</v>
      </c>
      <c r="Q164" s="8">
        <v>2</v>
      </c>
      <c r="R164" s="8">
        <v>1</v>
      </c>
      <c r="S164" s="8">
        <v>2</v>
      </c>
      <c r="T164" s="8">
        <v>1</v>
      </c>
      <c r="U164" s="8">
        <v>1</v>
      </c>
      <c r="V164" s="20">
        <v>1</v>
      </c>
      <c r="W164" s="112"/>
      <c r="X164" s="112"/>
      <c r="Y164" s="112"/>
    </row>
    <row r="165" spans="2:25">
      <c r="B165" s="1">
        <v>20820</v>
      </c>
      <c r="C165" s="8">
        <v>1</v>
      </c>
      <c r="D165" s="8">
        <v>2</v>
      </c>
      <c r="E165" s="8">
        <v>0</v>
      </c>
      <c r="F165" s="8">
        <v>2</v>
      </c>
      <c r="G165" s="8">
        <v>2</v>
      </c>
      <c r="H165" s="8">
        <v>1</v>
      </c>
      <c r="I165" s="8">
        <v>0</v>
      </c>
      <c r="J165" s="8">
        <v>0</v>
      </c>
      <c r="K165" s="8">
        <v>0</v>
      </c>
      <c r="L165" s="8">
        <v>0</v>
      </c>
      <c r="M165" s="8">
        <v>1</v>
      </c>
      <c r="N165" s="8">
        <v>0</v>
      </c>
      <c r="O165" s="8">
        <v>1</v>
      </c>
      <c r="P165" s="8">
        <v>0</v>
      </c>
      <c r="Q165" s="8">
        <v>0</v>
      </c>
      <c r="R165" s="8">
        <v>1</v>
      </c>
      <c r="S165" s="8">
        <v>1</v>
      </c>
      <c r="T165" s="8">
        <v>1</v>
      </c>
      <c r="U165" s="8">
        <v>1</v>
      </c>
      <c r="V165" s="20">
        <v>0</v>
      </c>
      <c r="W165" s="112"/>
      <c r="X165" s="112"/>
      <c r="Y165" s="112"/>
    </row>
    <row r="166" spans="2:25">
      <c r="B166" s="1">
        <v>20839</v>
      </c>
      <c r="C166" s="8">
        <v>2</v>
      </c>
      <c r="D166" s="8">
        <v>2</v>
      </c>
      <c r="E166" s="8">
        <v>0</v>
      </c>
      <c r="F166" s="8">
        <v>2</v>
      </c>
      <c r="G166" s="8">
        <v>0</v>
      </c>
      <c r="H166" s="8">
        <v>1</v>
      </c>
      <c r="I166" s="8">
        <v>0</v>
      </c>
      <c r="J166" s="8">
        <v>2</v>
      </c>
      <c r="K166" s="8">
        <v>1</v>
      </c>
      <c r="L166" s="8">
        <v>1</v>
      </c>
      <c r="M166" s="8">
        <v>1</v>
      </c>
      <c r="N166" s="8">
        <v>2</v>
      </c>
      <c r="O166" s="8">
        <v>1</v>
      </c>
      <c r="P166" s="8">
        <v>0</v>
      </c>
      <c r="Q166" s="8">
        <v>1</v>
      </c>
      <c r="R166" s="8">
        <v>1</v>
      </c>
      <c r="S166" s="8">
        <v>0</v>
      </c>
      <c r="T166" s="8">
        <v>0</v>
      </c>
      <c r="U166" s="8">
        <v>0</v>
      </c>
      <c r="V166" s="20">
        <v>2</v>
      </c>
      <c r="W166" s="112"/>
      <c r="X166" s="112"/>
      <c r="Y166" s="112"/>
    </row>
    <row r="167" spans="2:25">
      <c r="B167" s="1">
        <v>20861</v>
      </c>
      <c r="C167" s="8">
        <v>3</v>
      </c>
      <c r="D167" s="8">
        <v>1</v>
      </c>
      <c r="E167" s="8">
        <v>1</v>
      </c>
      <c r="F167" s="8">
        <v>3</v>
      </c>
      <c r="G167" s="8">
        <v>3</v>
      </c>
      <c r="H167" s="8">
        <v>2</v>
      </c>
      <c r="I167" s="8">
        <v>2</v>
      </c>
      <c r="J167" s="8">
        <v>1</v>
      </c>
      <c r="K167" s="8">
        <v>2</v>
      </c>
      <c r="L167" s="8">
        <v>2</v>
      </c>
      <c r="M167" s="8">
        <v>2</v>
      </c>
      <c r="N167" s="8">
        <v>1</v>
      </c>
      <c r="O167" s="8">
        <v>2</v>
      </c>
      <c r="P167" s="8">
        <v>2</v>
      </c>
      <c r="Q167" s="8">
        <v>2</v>
      </c>
      <c r="R167" s="8">
        <v>2</v>
      </c>
      <c r="S167" s="8">
        <v>3</v>
      </c>
      <c r="T167" s="8">
        <v>3</v>
      </c>
      <c r="U167" s="8">
        <v>3</v>
      </c>
      <c r="V167" s="20">
        <v>1</v>
      </c>
      <c r="W167" s="112"/>
      <c r="X167" s="112"/>
      <c r="Y167" s="112"/>
    </row>
    <row r="168" spans="2:25">
      <c r="B168" s="1">
        <v>20884</v>
      </c>
      <c r="C168" s="8">
        <v>3</v>
      </c>
      <c r="D168" s="8">
        <v>3</v>
      </c>
      <c r="E168" s="8">
        <v>3</v>
      </c>
      <c r="F168" s="8">
        <v>3</v>
      </c>
      <c r="G168" s="8">
        <v>3</v>
      </c>
      <c r="H168" s="8">
        <v>3</v>
      </c>
      <c r="I168" s="8">
        <v>2</v>
      </c>
      <c r="J168" s="8">
        <v>2</v>
      </c>
      <c r="K168" s="8">
        <v>3</v>
      </c>
      <c r="L168" s="8">
        <v>3</v>
      </c>
      <c r="M168" s="8">
        <v>3</v>
      </c>
      <c r="N168" s="8">
        <v>1</v>
      </c>
      <c r="O168" s="8">
        <v>1</v>
      </c>
      <c r="P168" s="8">
        <v>3</v>
      </c>
      <c r="Q168" s="8">
        <v>2</v>
      </c>
      <c r="R168" s="8">
        <v>3</v>
      </c>
      <c r="S168" s="8">
        <v>3</v>
      </c>
      <c r="T168" s="8">
        <v>1</v>
      </c>
      <c r="U168" s="8">
        <v>0</v>
      </c>
      <c r="V168" s="20">
        <v>3</v>
      </c>
      <c r="W168" s="112"/>
      <c r="X168" s="112"/>
      <c r="Y168" s="112"/>
    </row>
    <row r="169" spans="2:25">
      <c r="B169" s="1">
        <v>20880</v>
      </c>
      <c r="C169" s="8">
        <v>1</v>
      </c>
      <c r="D169" s="8">
        <v>1</v>
      </c>
      <c r="E169" s="8">
        <v>2</v>
      </c>
      <c r="F169" s="8">
        <v>1</v>
      </c>
      <c r="G169" s="8">
        <v>2</v>
      </c>
      <c r="H169" s="8">
        <v>1</v>
      </c>
      <c r="I169" s="8">
        <v>1</v>
      </c>
      <c r="J169" s="8">
        <v>0</v>
      </c>
      <c r="K169" s="8">
        <v>1</v>
      </c>
      <c r="L169" s="8">
        <v>2</v>
      </c>
      <c r="M169" s="8">
        <v>3</v>
      </c>
      <c r="N169" s="8">
        <v>0</v>
      </c>
      <c r="O169" s="8">
        <v>0</v>
      </c>
      <c r="P169" s="8">
        <v>2</v>
      </c>
      <c r="Q169" s="8">
        <v>3</v>
      </c>
      <c r="R169" s="8">
        <v>3</v>
      </c>
      <c r="S169" s="8">
        <v>3</v>
      </c>
      <c r="T169" s="8">
        <v>2</v>
      </c>
      <c r="U169" s="8">
        <v>2</v>
      </c>
      <c r="V169" s="20">
        <v>0</v>
      </c>
      <c r="W169" s="112"/>
      <c r="X169" s="112"/>
      <c r="Y169" s="112"/>
    </row>
    <row r="170" spans="2:25">
      <c r="B170" s="1">
        <v>20897</v>
      </c>
      <c r="C170" s="8">
        <v>2</v>
      </c>
      <c r="D170" s="8">
        <v>2</v>
      </c>
      <c r="E170" s="8">
        <v>2</v>
      </c>
      <c r="F170" s="8">
        <v>2</v>
      </c>
      <c r="G170" s="8">
        <v>2</v>
      </c>
      <c r="H170" s="8">
        <v>1</v>
      </c>
      <c r="I170" s="8">
        <v>2</v>
      </c>
      <c r="J170" s="8">
        <v>1</v>
      </c>
      <c r="K170" s="8">
        <v>1</v>
      </c>
      <c r="L170" s="8">
        <v>1</v>
      </c>
      <c r="M170" s="8">
        <v>2</v>
      </c>
      <c r="N170" s="8">
        <v>1</v>
      </c>
      <c r="O170" s="8">
        <v>1</v>
      </c>
      <c r="P170" s="8">
        <v>1</v>
      </c>
      <c r="Q170" s="8">
        <v>1</v>
      </c>
      <c r="R170" s="8">
        <v>1</v>
      </c>
      <c r="S170" s="8">
        <v>2</v>
      </c>
      <c r="T170" s="8">
        <v>2</v>
      </c>
      <c r="U170" s="8">
        <v>1</v>
      </c>
      <c r="V170" s="20">
        <v>1</v>
      </c>
      <c r="W170" s="112"/>
      <c r="X170" s="112"/>
      <c r="Y170" s="112"/>
    </row>
    <row r="171" spans="2:25">
      <c r="B171" s="1">
        <v>20874</v>
      </c>
      <c r="C171" s="8">
        <v>2</v>
      </c>
      <c r="D171" s="8">
        <v>0</v>
      </c>
      <c r="E171" s="8">
        <v>0</v>
      </c>
      <c r="F171" s="8">
        <v>3</v>
      </c>
      <c r="G171" s="8">
        <v>1</v>
      </c>
      <c r="H171" s="8">
        <v>3</v>
      </c>
      <c r="I171" s="8">
        <v>1</v>
      </c>
      <c r="J171" s="8">
        <v>1</v>
      </c>
      <c r="K171" s="8">
        <v>1</v>
      </c>
      <c r="L171" s="8">
        <v>1</v>
      </c>
      <c r="M171" s="8">
        <v>2</v>
      </c>
      <c r="N171" s="8">
        <v>2</v>
      </c>
      <c r="O171" s="8">
        <v>2</v>
      </c>
      <c r="P171" s="8">
        <v>2</v>
      </c>
      <c r="Q171" s="8">
        <v>1</v>
      </c>
      <c r="R171" s="8">
        <v>1</v>
      </c>
      <c r="S171" s="8">
        <v>3</v>
      </c>
      <c r="T171" s="8">
        <v>1</v>
      </c>
      <c r="U171" s="8">
        <v>2</v>
      </c>
      <c r="V171" s="20">
        <v>1</v>
      </c>
      <c r="W171" s="112"/>
      <c r="X171" s="112"/>
      <c r="Y171" s="112"/>
    </row>
    <row r="172" spans="2:25">
      <c r="B172" s="1">
        <v>20890</v>
      </c>
      <c r="C172" s="8">
        <v>1</v>
      </c>
      <c r="D172" s="8">
        <v>2</v>
      </c>
      <c r="E172" s="8">
        <v>0</v>
      </c>
      <c r="F172" s="8">
        <v>1</v>
      </c>
      <c r="G172" s="8">
        <v>2</v>
      </c>
      <c r="H172" s="8">
        <v>1</v>
      </c>
      <c r="I172" s="8">
        <v>1</v>
      </c>
      <c r="J172" s="8">
        <v>2</v>
      </c>
      <c r="K172" s="8">
        <v>1</v>
      </c>
      <c r="L172" s="8">
        <v>2</v>
      </c>
      <c r="M172" s="8">
        <v>3</v>
      </c>
      <c r="N172" s="8">
        <v>1</v>
      </c>
      <c r="O172" s="8">
        <v>0</v>
      </c>
      <c r="P172" s="8">
        <v>0</v>
      </c>
      <c r="Q172" s="8">
        <v>3</v>
      </c>
      <c r="R172" s="8">
        <v>0</v>
      </c>
      <c r="S172" s="8">
        <v>2</v>
      </c>
      <c r="T172" s="8">
        <v>0</v>
      </c>
      <c r="U172" s="8">
        <v>0</v>
      </c>
      <c r="V172" s="20">
        <v>1</v>
      </c>
      <c r="W172" s="112"/>
      <c r="X172" s="112"/>
      <c r="Y172" s="112"/>
    </row>
    <row r="173" spans="2:25">
      <c r="B173" s="1">
        <v>20914</v>
      </c>
      <c r="C173" s="8">
        <v>2</v>
      </c>
      <c r="D173" s="8">
        <v>3</v>
      </c>
      <c r="E173" s="8">
        <v>1</v>
      </c>
      <c r="F173" s="8">
        <v>1</v>
      </c>
      <c r="G173" s="8">
        <v>2</v>
      </c>
      <c r="H173" s="8">
        <v>2</v>
      </c>
      <c r="I173" s="8">
        <v>3</v>
      </c>
      <c r="J173" s="8">
        <v>1</v>
      </c>
      <c r="K173" s="8">
        <v>3</v>
      </c>
      <c r="L173" s="8">
        <v>2</v>
      </c>
      <c r="M173" s="8">
        <v>2</v>
      </c>
      <c r="N173" s="8">
        <v>0</v>
      </c>
      <c r="O173" s="8">
        <v>0</v>
      </c>
      <c r="P173" s="8">
        <v>1</v>
      </c>
      <c r="Q173" s="8">
        <v>3</v>
      </c>
      <c r="R173" s="8">
        <v>3</v>
      </c>
      <c r="S173" s="8">
        <v>2</v>
      </c>
      <c r="T173" s="8">
        <v>1</v>
      </c>
      <c r="U173" s="8">
        <v>1</v>
      </c>
      <c r="V173" s="20">
        <v>1</v>
      </c>
      <c r="W173" s="112"/>
      <c r="X173" s="112"/>
      <c r="Y173" s="112"/>
    </row>
    <row r="174" spans="2:25">
      <c r="B174" s="1">
        <v>20805</v>
      </c>
      <c r="C174" s="8">
        <v>1</v>
      </c>
      <c r="D174" s="8">
        <v>2</v>
      </c>
      <c r="E174" s="8">
        <v>0</v>
      </c>
      <c r="F174" s="8">
        <v>0</v>
      </c>
      <c r="G174" s="8">
        <v>0</v>
      </c>
      <c r="H174" s="8">
        <v>0</v>
      </c>
      <c r="I174" s="8">
        <v>2</v>
      </c>
      <c r="J174" s="8">
        <v>2</v>
      </c>
      <c r="K174" s="8">
        <v>0</v>
      </c>
      <c r="L174" s="8">
        <v>1</v>
      </c>
      <c r="M174" s="8">
        <v>2</v>
      </c>
      <c r="N174" s="8">
        <v>0</v>
      </c>
      <c r="O174" s="8">
        <v>0</v>
      </c>
      <c r="P174" s="8">
        <v>0</v>
      </c>
      <c r="Q174" s="8">
        <v>2</v>
      </c>
      <c r="R174" s="8">
        <v>1</v>
      </c>
      <c r="S174" s="8">
        <v>2</v>
      </c>
      <c r="T174" s="8">
        <v>1</v>
      </c>
      <c r="U174" s="8">
        <v>0</v>
      </c>
      <c r="V174" s="20">
        <v>1</v>
      </c>
      <c r="W174" s="112"/>
      <c r="X174" s="112"/>
      <c r="Y174" s="112"/>
    </row>
    <row r="175" spans="2:25">
      <c r="B175" s="1">
        <v>20661</v>
      </c>
      <c r="C175" s="8">
        <v>0</v>
      </c>
      <c r="D175" s="8">
        <v>2</v>
      </c>
      <c r="E175" s="8">
        <v>0</v>
      </c>
      <c r="F175" s="8">
        <v>0</v>
      </c>
      <c r="G175" s="8">
        <v>0</v>
      </c>
      <c r="H175" s="8">
        <v>1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2</v>
      </c>
      <c r="R175" s="8">
        <v>0</v>
      </c>
      <c r="S175" s="8">
        <v>0</v>
      </c>
      <c r="T175" s="8">
        <v>0</v>
      </c>
      <c r="U175" s="8">
        <v>0</v>
      </c>
      <c r="V175" s="20">
        <v>0</v>
      </c>
      <c r="W175" s="112"/>
      <c r="X175" s="112"/>
      <c r="Y175" s="112"/>
    </row>
    <row r="176" spans="2:25">
      <c r="B176" s="1">
        <v>20952</v>
      </c>
      <c r="C176" s="8">
        <v>3</v>
      </c>
      <c r="D176" s="8">
        <v>1</v>
      </c>
      <c r="E176" s="8">
        <v>0</v>
      </c>
      <c r="F176" s="8">
        <v>3</v>
      </c>
      <c r="G176" s="8">
        <v>1</v>
      </c>
      <c r="H176" s="8">
        <v>0</v>
      </c>
      <c r="I176" s="8">
        <v>0</v>
      </c>
      <c r="J176" s="8">
        <v>1</v>
      </c>
      <c r="K176" s="8">
        <v>1</v>
      </c>
      <c r="L176" s="8">
        <v>1</v>
      </c>
      <c r="M176" s="8">
        <v>2</v>
      </c>
      <c r="N176" s="8">
        <v>0</v>
      </c>
      <c r="O176" s="8">
        <v>0</v>
      </c>
      <c r="P176" s="8">
        <v>1</v>
      </c>
      <c r="Q176" s="8">
        <v>2</v>
      </c>
      <c r="R176" s="8">
        <v>2</v>
      </c>
      <c r="S176" s="8">
        <v>1</v>
      </c>
      <c r="T176" s="8">
        <v>1</v>
      </c>
      <c r="U176" s="8">
        <v>0</v>
      </c>
      <c r="V176" s="20">
        <v>1</v>
      </c>
      <c r="W176" s="112"/>
      <c r="X176" s="112"/>
      <c r="Y176" s="112"/>
    </row>
    <row r="177" spans="2:25">
      <c r="B177" s="1">
        <v>20958</v>
      </c>
      <c r="C177" s="8">
        <v>3</v>
      </c>
      <c r="D177" s="8">
        <v>3</v>
      </c>
      <c r="E177" s="8">
        <v>3</v>
      </c>
      <c r="F177" s="8">
        <v>3</v>
      </c>
      <c r="G177" s="8">
        <v>2</v>
      </c>
      <c r="H177" s="8">
        <v>3</v>
      </c>
      <c r="I177" s="8">
        <v>2</v>
      </c>
      <c r="J177" s="8">
        <v>2</v>
      </c>
      <c r="K177" s="8">
        <v>2</v>
      </c>
      <c r="L177" s="8">
        <v>3</v>
      </c>
      <c r="M177" s="8">
        <v>3</v>
      </c>
      <c r="N177" s="8">
        <v>2</v>
      </c>
      <c r="O177" s="8">
        <v>3</v>
      </c>
      <c r="P177" s="8">
        <v>3</v>
      </c>
      <c r="Q177" s="8">
        <v>3</v>
      </c>
      <c r="R177" s="8">
        <v>3</v>
      </c>
      <c r="S177" s="8">
        <v>3</v>
      </c>
      <c r="T177" s="8">
        <v>3</v>
      </c>
      <c r="U177" s="8">
        <v>3</v>
      </c>
      <c r="V177" s="20">
        <v>3</v>
      </c>
      <c r="W177" s="112"/>
      <c r="X177" s="112"/>
      <c r="Y177" s="112"/>
    </row>
    <row r="178" spans="2:25">
      <c r="B178" s="1">
        <v>20975</v>
      </c>
      <c r="C178" s="8">
        <v>3</v>
      </c>
      <c r="D178" s="8">
        <v>3</v>
      </c>
      <c r="E178" s="8">
        <v>2</v>
      </c>
      <c r="F178" s="8">
        <v>2</v>
      </c>
      <c r="G178" s="8">
        <v>2</v>
      </c>
      <c r="H178" s="8">
        <v>3</v>
      </c>
      <c r="I178" s="8">
        <v>0</v>
      </c>
      <c r="J178" s="8">
        <v>1</v>
      </c>
      <c r="K178" s="8">
        <v>0</v>
      </c>
      <c r="L178" s="8">
        <v>2</v>
      </c>
      <c r="M178" s="8">
        <v>3</v>
      </c>
      <c r="N178" s="8">
        <v>0</v>
      </c>
      <c r="O178" s="8">
        <v>0</v>
      </c>
      <c r="P178" s="8">
        <v>2</v>
      </c>
      <c r="Q178" s="8">
        <v>1</v>
      </c>
      <c r="R178" s="8">
        <v>2</v>
      </c>
      <c r="S178" s="8">
        <v>2</v>
      </c>
      <c r="T178" s="8">
        <v>2</v>
      </c>
      <c r="U178" s="8">
        <v>2</v>
      </c>
      <c r="V178" s="20">
        <v>3</v>
      </c>
      <c r="W178" s="112"/>
      <c r="X178" s="112"/>
      <c r="Y178" s="112"/>
    </row>
    <row r="179" spans="2:25">
      <c r="B179" s="1">
        <v>20978</v>
      </c>
      <c r="C179" s="8">
        <v>2</v>
      </c>
      <c r="D179" s="8">
        <v>1</v>
      </c>
      <c r="E179" s="8">
        <v>0</v>
      </c>
      <c r="F179" s="8">
        <v>3</v>
      </c>
      <c r="G179" s="8">
        <v>0</v>
      </c>
      <c r="H179" s="8">
        <v>2</v>
      </c>
      <c r="I179" s="8">
        <v>0</v>
      </c>
      <c r="J179" s="8">
        <v>1</v>
      </c>
      <c r="K179" s="8">
        <v>2</v>
      </c>
      <c r="L179" s="8">
        <v>1</v>
      </c>
      <c r="M179" s="8">
        <v>2</v>
      </c>
      <c r="N179" s="8">
        <v>2</v>
      </c>
      <c r="O179" s="8">
        <v>2</v>
      </c>
      <c r="P179" s="8">
        <v>0</v>
      </c>
      <c r="Q179" s="8">
        <v>1</v>
      </c>
      <c r="R179" s="8">
        <v>1</v>
      </c>
      <c r="S179" s="8">
        <v>1</v>
      </c>
      <c r="T179" s="8">
        <v>1</v>
      </c>
      <c r="U179" s="8">
        <v>0</v>
      </c>
      <c r="V179" s="20">
        <v>1</v>
      </c>
      <c r="W179" s="112"/>
      <c r="X179" s="112"/>
      <c r="Y179" s="112"/>
    </row>
    <row r="180" spans="2:25">
      <c r="B180" s="1">
        <v>20804</v>
      </c>
      <c r="C180" s="8">
        <v>4</v>
      </c>
      <c r="D180" s="8">
        <v>2</v>
      </c>
      <c r="E180" s="8">
        <v>0</v>
      </c>
      <c r="F180" s="8">
        <v>2</v>
      </c>
      <c r="G180" s="8">
        <v>3</v>
      </c>
      <c r="H180" s="8">
        <v>1</v>
      </c>
      <c r="I180" s="8">
        <v>0</v>
      </c>
      <c r="J180" s="8">
        <v>1</v>
      </c>
      <c r="K180" s="8">
        <v>2</v>
      </c>
      <c r="L180" s="8">
        <v>3</v>
      </c>
      <c r="M180" s="8">
        <v>3</v>
      </c>
      <c r="N180" s="8">
        <v>0</v>
      </c>
      <c r="O180" s="8">
        <v>1</v>
      </c>
      <c r="P180" s="8">
        <v>2</v>
      </c>
      <c r="Q180" s="8">
        <v>3</v>
      </c>
      <c r="R180" s="8">
        <v>2</v>
      </c>
      <c r="S180" s="8">
        <v>3</v>
      </c>
      <c r="T180" s="8">
        <v>3</v>
      </c>
      <c r="U180" s="8">
        <v>1</v>
      </c>
      <c r="V180" s="20">
        <v>0</v>
      </c>
      <c r="W180" s="112"/>
      <c r="X180" s="112"/>
      <c r="Y180" s="112"/>
    </row>
    <row r="181" spans="2:25">
      <c r="B181" s="1">
        <v>20983</v>
      </c>
      <c r="C181" s="8">
        <v>2</v>
      </c>
      <c r="D181" s="8">
        <v>2</v>
      </c>
      <c r="E181" s="8">
        <v>0</v>
      </c>
      <c r="F181" s="8">
        <v>1</v>
      </c>
      <c r="G181" s="8">
        <v>0</v>
      </c>
      <c r="H181" s="8">
        <v>3</v>
      </c>
      <c r="I181" s="8">
        <v>0</v>
      </c>
      <c r="J181" s="8">
        <v>0</v>
      </c>
      <c r="K181" s="8">
        <v>1</v>
      </c>
      <c r="L181" s="8">
        <v>1</v>
      </c>
      <c r="M181" s="8">
        <v>2</v>
      </c>
      <c r="N181" s="8">
        <v>0</v>
      </c>
      <c r="O181" s="8">
        <v>0</v>
      </c>
      <c r="P181" s="8">
        <v>1</v>
      </c>
      <c r="Q181" s="8">
        <v>2</v>
      </c>
      <c r="R181" s="8">
        <v>2</v>
      </c>
      <c r="S181" s="8">
        <v>2</v>
      </c>
      <c r="T181" s="8">
        <v>2</v>
      </c>
      <c r="U181" s="8">
        <v>0</v>
      </c>
      <c r="V181" s="20">
        <v>0</v>
      </c>
      <c r="W181" s="112"/>
      <c r="X181" s="112"/>
      <c r="Y181" s="112"/>
    </row>
    <row r="182" spans="2:25">
      <c r="B182" s="1">
        <v>20868</v>
      </c>
      <c r="C182" s="8">
        <v>1</v>
      </c>
      <c r="D182" s="8">
        <v>0</v>
      </c>
      <c r="E182" s="8">
        <v>0</v>
      </c>
      <c r="F182" s="8">
        <v>1</v>
      </c>
      <c r="G182" s="8">
        <v>1</v>
      </c>
      <c r="H182" s="8">
        <v>1</v>
      </c>
      <c r="I182" s="8">
        <v>0</v>
      </c>
      <c r="J182" s="8">
        <v>0</v>
      </c>
      <c r="K182" s="8">
        <v>0</v>
      </c>
      <c r="L182" s="8">
        <v>2</v>
      </c>
      <c r="M182" s="8">
        <v>3</v>
      </c>
      <c r="N182" s="8">
        <v>0</v>
      </c>
      <c r="O182" s="8">
        <v>1</v>
      </c>
      <c r="P182" s="8">
        <v>0</v>
      </c>
      <c r="Q182" s="8">
        <v>1</v>
      </c>
      <c r="R182" s="8">
        <v>1</v>
      </c>
      <c r="S182" s="8">
        <v>2</v>
      </c>
      <c r="T182" s="8">
        <v>1</v>
      </c>
      <c r="U182" s="8">
        <v>0</v>
      </c>
      <c r="V182" s="20">
        <v>1</v>
      </c>
      <c r="W182" s="112"/>
      <c r="X182" s="112"/>
      <c r="Y182" s="112"/>
    </row>
    <row r="183" spans="2:25">
      <c r="B183" s="1">
        <v>21008</v>
      </c>
      <c r="C183" s="8">
        <v>2</v>
      </c>
      <c r="D183" s="8">
        <v>1</v>
      </c>
      <c r="E183" s="8">
        <v>2</v>
      </c>
      <c r="F183" s="8">
        <v>3</v>
      </c>
      <c r="G183" s="8">
        <v>1</v>
      </c>
      <c r="H183" s="8">
        <v>2</v>
      </c>
      <c r="I183" s="8">
        <v>1</v>
      </c>
      <c r="J183" s="8">
        <v>0</v>
      </c>
      <c r="K183" s="8">
        <v>1</v>
      </c>
      <c r="L183" s="8">
        <v>1</v>
      </c>
      <c r="M183" s="8">
        <v>2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1</v>
      </c>
      <c r="U183" s="8">
        <v>0</v>
      </c>
      <c r="V183" s="20">
        <v>2</v>
      </c>
      <c r="W183" s="112"/>
      <c r="X183" s="112"/>
      <c r="Y183" s="112"/>
    </row>
    <row r="184" spans="2:25">
      <c r="B184" s="1">
        <v>21013</v>
      </c>
      <c r="C184" s="8">
        <v>2</v>
      </c>
      <c r="D184" s="8">
        <v>1</v>
      </c>
      <c r="E184" s="8">
        <v>0</v>
      </c>
      <c r="F184" s="8">
        <v>1</v>
      </c>
      <c r="G184" s="8">
        <v>3</v>
      </c>
      <c r="H184" s="8">
        <v>2</v>
      </c>
      <c r="I184" s="8">
        <v>2</v>
      </c>
      <c r="J184" s="8">
        <v>0</v>
      </c>
      <c r="K184" s="8">
        <v>2</v>
      </c>
      <c r="L184" s="8">
        <v>1</v>
      </c>
      <c r="M184" s="8">
        <v>3</v>
      </c>
      <c r="N184" s="8">
        <v>0</v>
      </c>
      <c r="O184" s="8">
        <v>2</v>
      </c>
      <c r="P184" s="8">
        <v>1</v>
      </c>
      <c r="Q184" s="8">
        <v>0</v>
      </c>
      <c r="R184" s="8">
        <v>2</v>
      </c>
      <c r="S184" s="8">
        <v>2</v>
      </c>
      <c r="T184" s="8">
        <v>3</v>
      </c>
      <c r="U184" s="8">
        <v>2</v>
      </c>
      <c r="V184" s="20">
        <v>2</v>
      </c>
      <c r="W184" s="112"/>
      <c r="X184" s="112"/>
      <c r="Y184" s="112"/>
    </row>
    <row r="185" spans="2:25">
      <c r="B185" s="1">
        <v>21022</v>
      </c>
      <c r="C185" s="8">
        <v>1</v>
      </c>
      <c r="D185" s="8">
        <v>1</v>
      </c>
      <c r="E185" s="8">
        <v>0</v>
      </c>
      <c r="F185" s="8">
        <v>1</v>
      </c>
      <c r="G185" s="8">
        <v>1</v>
      </c>
      <c r="H185" s="8">
        <v>1</v>
      </c>
      <c r="I185" s="8">
        <v>0</v>
      </c>
      <c r="J185" s="8">
        <v>2</v>
      </c>
      <c r="K185" s="8">
        <v>1</v>
      </c>
      <c r="L185" s="8">
        <v>1</v>
      </c>
      <c r="M185" s="8">
        <v>1</v>
      </c>
      <c r="N185" s="8">
        <v>0</v>
      </c>
      <c r="O185" s="8">
        <v>1</v>
      </c>
      <c r="P185" s="8">
        <v>1</v>
      </c>
      <c r="Q185" s="8">
        <v>1</v>
      </c>
      <c r="R185" s="8">
        <v>0</v>
      </c>
      <c r="S185" s="8">
        <v>2</v>
      </c>
      <c r="T185" s="8">
        <v>1</v>
      </c>
      <c r="U185" s="8">
        <v>1</v>
      </c>
      <c r="V185" s="20">
        <v>1</v>
      </c>
      <c r="W185" s="112"/>
      <c r="X185" s="112"/>
      <c r="Y185" s="112"/>
    </row>
    <row r="186" spans="2:25">
      <c r="B186" s="1">
        <v>21029</v>
      </c>
      <c r="C186" s="8">
        <v>2</v>
      </c>
      <c r="D186" s="8">
        <v>2</v>
      </c>
      <c r="E186" s="8">
        <v>1</v>
      </c>
      <c r="F186" s="8">
        <v>3</v>
      </c>
      <c r="G186" s="8">
        <v>1</v>
      </c>
      <c r="H186" s="8">
        <v>2</v>
      </c>
      <c r="I186" s="8">
        <v>2</v>
      </c>
      <c r="J186" s="8">
        <v>2</v>
      </c>
      <c r="K186" s="8">
        <v>2</v>
      </c>
      <c r="L186" s="8">
        <v>2</v>
      </c>
      <c r="M186" s="8">
        <v>2</v>
      </c>
      <c r="N186" s="8">
        <v>1</v>
      </c>
      <c r="O186" s="8">
        <v>1</v>
      </c>
      <c r="P186" s="8">
        <v>2</v>
      </c>
      <c r="Q186" s="8">
        <v>2</v>
      </c>
      <c r="R186" s="8">
        <v>2</v>
      </c>
      <c r="S186" s="8">
        <v>2</v>
      </c>
      <c r="T186" s="8">
        <v>2</v>
      </c>
      <c r="U186" s="8">
        <v>1</v>
      </c>
      <c r="V186" s="20">
        <v>2</v>
      </c>
      <c r="W186" s="112"/>
      <c r="X186" s="112"/>
      <c r="Y186" s="112"/>
    </row>
    <row r="187" spans="2:25">
      <c r="B187" s="1">
        <v>21043</v>
      </c>
      <c r="C187" s="8">
        <v>2</v>
      </c>
      <c r="D187" s="8">
        <v>3</v>
      </c>
      <c r="E187" s="8">
        <v>1</v>
      </c>
      <c r="F187" s="8">
        <v>0</v>
      </c>
      <c r="G187" s="8">
        <v>1</v>
      </c>
      <c r="H187" s="8">
        <v>1</v>
      </c>
      <c r="I187" s="8">
        <v>0</v>
      </c>
      <c r="J187" s="8">
        <v>2</v>
      </c>
      <c r="K187" s="8">
        <v>1</v>
      </c>
      <c r="L187" s="8">
        <v>0</v>
      </c>
      <c r="M187" s="8">
        <v>3</v>
      </c>
      <c r="N187" s="8">
        <v>0</v>
      </c>
      <c r="O187" s="8">
        <v>0</v>
      </c>
      <c r="P187" s="8">
        <v>0</v>
      </c>
      <c r="Q187" s="8">
        <v>3</v>
      </c>
      <c r="R187" s="8">
        <v>0</v>
      </c>
      <c r="S187" s="8">
        <v>3</v>
      </c>
      <c r="T187" s="8">
        <v>2</v>
      </c>
      <c r="U187" s="8">
        <v>2</v>
      </c>
      <c r="V187" s="20">
        <v>0</v>
      </c>
      <c r="W187" s="112"/>
      <c r="X187" s="112"/>
      <c r="Y187" s="112"/>
    </row>
    <row r="188" spans="2:25">
      <c r="B188" s="1">
        <v>21044</v>
      </c>
      <c r="C188" s="8">
        <v>1</v>
      </c>
      <c r="D188" s="8">
        <v>1</v>
      </c>
      <c r="E188" s="8">
        <v>2</v>
      </c>
      <c r="F188" s="8">
        <v>1</v>
      </c>
      <c r="G188" s="8">
        <v>1</v>
      </c>
      <c r="H188" s="8">
        <v>2</v>
      </c>
      <c r="I188" s="8">
        <v>0</v>
      </c>
      <c r="J188" s="8">
        <v>3</v>
      </c>
      <c r="K188" s="8">
        <v>3</v>
      </c>
      <c r="L188" s="8">
        <v>1</v>
      </c>
      <c r="M188" s="8">
        <v>2</v>
      </c>
      <c r="N188" s="8">
        <v>2</v>
      </c>
      <c r="O188" s="8">
        <v>2</v>
      </c>
      <c r="P188" s="8">
        <v>2</v>
      </c>
      <c r="Q188" s="8">
        <v>3</v>
      </c>
      <c r="R188" s="8">
        <v>0</v>
      </c>
      <c r="S188" s="8">
        <v>1</v>
      </c>
      <c r="T188" s="8">
        <v>1</v>
      </c>
      <c r="U188" s="8">
        <v>0</v>
      </c>
      <c r="V188" s="20">
        <v>0</v>
      </c>
      <c r="W188" s="112"/>
      <c r="X188" s="112"/>
      <c r="Y188" s="112"/>
    </row>
    <row r="189" spans="2:25">
      <c r="B189" s="1">
        <v>21041</v>
      </c>
      <c r="C189" s="8">
        <v>3</v>
      </c>
      <c r="D189" s="8">
        <v>3</v>
      </c>
      <c r="E189" s="8">
        <v>1</v>
      </c>
      <c r="F189" s="8">
        <v>2</v>
      </c>
      <c r="G189" s="8">
        <v>3</v>
      </c>
      <c r="H189" s="8">
        <v>3</v>
      </c>
      <c r="I189" s="8">
        <v>1</v>
      </c>
      <c r="J189" s="8">
        <v>3</v>
      </c>
      <c r="K189" s="8">
        <v>3</v>
      </c>
      <c r="L189" s="8">
        <v>3</v>
      </c>
      <c r="M189" s="8">
        <v>3</v>
      </c>
      <c r="N189" s="8">
        <v>0</v>
      </c>
      <c r="O189" s="8">
        <v>1</v>
      </c>
      <c r="P189" s="8">
        <v>1</v>
      </c>
      <c r="Q189" s="8">
        <v>2</v>
      </c>
      <c r="R189" s="8">
        <v>2</v>
      </c>
      <c r="S189" s="8">
        <v>3</v>
      </c>
      <c r="T189" s="8">
        <v>3</v>
      </c>
      <c r="U189" s="8">
        <v>3</v>
      </c>
      <c r="V189" s="20">
        <v>2</v>
      </c>
      <c r="W189" s="112"/>
      <c r="X189" s="112"/>
      <c r="Y189" s="112"/>
    </row>
    <row r="190" spans="2:25">
      <c r="B190" s="1">
        <v>21046</v>
      </c>
      <c r="C190" s="8">
        <v>3</v>
      </c>
      <c r="D190" s="8">
        <v>2</v>
      </c>
      <c r="E190" s="8">
        <v>3</v>
      </c>
      <c r="F190" s="8">
        <v>1</v>
      </c>
      <c r="G190" s="8">
        <v>1</v>
      </c>
      <c r="H190" s="8">
        <v>3</v>
      </c>
      <c r="I190" s="8">
        <v>0</v>
      </c>
      <c r="J190" s="8">
        <v>0</v>
      </c>
      <c r="K190" s="8">
        <v>2</v>
      </c>
      <c r="L190" s="8">
        <v>0</v>
      </c>
      <c r="M190" s="8">
        <v>2</v>
      </c>
      <c r="N190" s="8">
        <v>1</v>
      </c>
      <c r="O190" s="8">
        <v>0</v>
      </c>
      <c r="P190" s="8">
        <v>2</v>
      </c>
      <c r="Q190" s="8">
        <v>1</v>
      </c>
      <c r="R190" s="8">
        <v>3</v>
      </c>
      <c r="S190" s="8">
        <v>2</v>
      </c>
      <c r="T190" s="8">
        <v>1</v>
      </c>
      <c r="U190" s="8">
        <v>1</v>
      </c>
      <c r="V190" s="20">
        <v>1</v>
      </c>
      <c r="W190" s="112"/>
      <c r="X190" s="112"/>
      <c r="Y190" s="112"/>
    </row>
    <row r="191" spans="2:25">
      <c r="B191" s="1">
        <v>21062</v>
      </c>
      <c r="C191" s="8">
        <v>2</v>
      </c>
      <c r="D191" s="8">
        <v>2</v>
      </c>
      <c r="E191" s="8">
        <v>2</v>
      </c>
      <c r="F191" s="8">
        <v>2</v>
      </c>
      <c r="G191" s="8">
        <v>1</v>
      </c>
      <c r="H191" s="8">
        <v>2</v>
      </c>
      <c r="I191" s="8">
        <v>0</v>
      </c>
      <c r="J191" s="8">
        <v>2</v>
      </c>
      <c r="K191" s="8">
        <v>2</v>
      </c>
      <c r="L191" s="8">
        <v>1</v>
      </c>
      <c r="M191" s="8">
        <v>1</v>
      </c>
      <c r="N191" s="8">
        <v>1</v>
      </c>
      <c r="O191" s="8">
        <v>1</v>
      </c>
      <c r="P191" s="8">
        <v>2</v>
      </c>
      <c r="Q191" s="8">
        <v>2</v>
      </c>
      <c r="R191" s="8">
        <v>2</v>
      </c>
      <c r="S191" s="8">
        <v>1</v>
      </c>
      <c r="T191" s="8">
        <v>2</v>
      </c>
      <c r="U191" s="8">
        <v>1</v>
      </c>
      <c r="V191" s="20">
        <v>2</v>
      </c>
      <c r="W191" s="112"/>
      <c r="X191" s="112"/>
      <c r="Y191" s="112"/>
    </row>
    <row r="192" spans="2:25">
      <c r="B192" s="1">
        <v>21070</v>
      </c>
      <c r="C192" s="8">
        <v>3</v>
      </c>
      <c r="D192" s="8">
        <v>2</v>
      </c>
      <c r="E192" s="8">
        <v>2</v>
      </c>
      <c r="F192" s="8">
        <v>2</v>
      </c>
      <c r="G192" s="8">
        <v>1</v>
      </c>
      <c r="H192" s="8">
        <v>2</v>
      </c>
      <c r="I192" s="8">
        <v>2</v>
      </c>
      <c r="J192" s="8">
        <v>0</v>
      </c>
      <c r="K192" s="8">
        <v>2</v>
      </c>
      <c r="L192" s="8">
        <v>2</v>
      </c>
      <c r="M192" s="8">
        <v>2</v>
      </c>
      <c r="N192" s="8">
        <v>1</v>
      </c>
      <c r="O192" s="8">
        <v>1</v>
      </c>
      <c r="P192" s="8">
        <v>1</v>
      </c>
      <c r="Q192" s="8">
        <v>0</v>
      </c>
      <c r="R192" s="8">
        <v>1</v>
      </c>
      <c r="S192" s="8">
        <v>2</v>
      </c>
      <c r="T192" s="8">
        <v>1</v>
      </c>
      <c r="U192" s="8">
        <v>1</v>
      </c>
      <c r="V192" s="20">
        <v>2</v>
      </c>
      <c r="W192" s="112"/>
      <c r="X192" s="112"/>
      <c r="Y192" s="112"/>
    </row>
    <row r="193" spans="2:25">
      <c r="B193" s="1">
        <v>21076</v>
      </c>
      <c r="C193" s="8">
        <v>3</v>
      </c>
      <c r="D193" s="8">
        <v>2</v>
      </c>
      <c r="E193" s="8">
        <v>2</v>
      </c>
      <c r="F193" s="8">
        <v>1</v>
      </c>
      <c r="G193" s="8">
        <v>1</v>
      </c>
      <c r="H193" s="8">
        <v>1</v>
      </c>
      <c r="I193" s="8">
        <v>1</v>
      </c>
      <c r="J193" s="8">
        <v>0</v>
      </c>
      <c r="K193" s="8">
        <v>2</v>
      </c>
      <c r="L193" s="8">
        <v>1</v>
      </c>
      <c r="M193" s="8">
        <v>1</v>
      </c>
      <c r="N193" s="8">
        <v>0</v>
      </c>
      <c r="O193" s="8">
        <v>1</v>
      </c>
      <c r="P193" s="8">
        <v>2</v>
      </c>
      <c r="Q193" s="8">
        <v>0</v>
      </c>
      <c r="R193" s="8">
        <v>2</v>
      </c>
      <c r="S193" s="8">
        <v>2</v>
      </c>
      <c r="T193" s="8">
        <v>2</v>
      </c>
      <c r="U193" s="8">
        <v>2</v>
      </c>
      <c r="V193" s="20">
        <v>0</v>
      </c>
      <c r="W193" s="112"/>
      <c r="X193" s="112"/>
      <c r="Y193" s="112"/>
    </row>
    <row r="194" spans="2:25">
      <c r="B194" s="1">
        <v>21086</v>
      </c>
      <c r="C194" s="8">
        <v>2</v>
      </c>
      <c r="D194" s="8">
        <v>2</v>
      </c>
      <c r="E194" s="8">
        <v>1</v>
      </c>
      <c r="F194" s="8">
        <v>1</v>
      </c>
      <c r="G194" s="8">
        <v>0</v>
      </c>
      <c r="H194" s="8">
        <v>2</v>
      </c>
      <c r="I194" s="8">
        <v>0</v>
      </c>
      <c r="J194" s="8">
        <v>0</v>
      </c>
      <c r="K194" s="8">
        <v>1</v>
      </c>
      <c r="L194" s="8">
        <v>0</v>
      </c>
      <c r="M194" s="8">
        <v>0</v>
      </c>
      <c r="N194" s="8">
        <v>2</v>
      </c>
      <c r="O194" s="8">
        <v>0</v>
      </c>
      <c r="P194" s="8">
        <v>1</v>
      </c>
      <c r="Q194" s="8">
        <v>0</v>
      </c>
      <c r="R194" s="8">
        <v>1</v>
      </c>
      <c r="S194" s="8">
        <v>0</v>
      </c>
      <c r="T194" s="8">
        <v>0</v>
      </c>
      <c r="U194" s="8">
        <v>0</v>
      </c>
      <c r="V194" s="20">
        <v>1</v>
      </c>
      <c r="W194" s="112"/>
      <c r="X194" s="112"/>
      <c r="Y194" s="112"/>
    </row>
    <row r="195" spans="2:25">
      <c r="B195" s="1">
        <v>21083</v>
      </c>
      <c r="C195" s="8">
        <v>2</v>
      </c>
      <c r="D195" s="8">
        <v>3</v>
      </c>
      <c r="E195" s="8">
        <v>2</v>
      </c>
      <c r="F195" s="8">
        <v>2</v>
      </c>
      <c r="G195" s="8">
        <v>2</v>
      </c>
      <c r="H195" s="8">
        <v>2</v>
      </c>
      <c r="I195" s="8">
        <v>0</v>
      </c>
      <c r="J195" s="8">
        <v>0</v>
      </c>
      <c r="K195" s="8">
        <v>2</v>
      </c>
      <c r="L195" s="8">
        <v>1</v>
      </c>
      <c r="M195" s="8">
        <v>3</v>
      </c>
      <c r="N195" s="8">
        <v>1</v>
      </c>
      <c r="O195" s="8">
        <v>1</v>
      </c>
      <c r="P195" s="8">
        <v>0</v>
      </c>
      <c r="Q195" s="8">
        <v>0</v>
      </c>
      <c r="R195" s="8">
        <v>1</v>
      </c>
      <c r="S195" s="8">
        <v>2</v>
      </c>
      <c r="T195" s="8">
        <v>1</v>
      </c>
      <c r="U195" s="8">
        <v>0</v>
      </c>
      <c r="V195" s="20">
        <v>0</v>
      </c>
      <c r="W195" s="112"/>
      <c r="X195" s="112"/>
      <c r="Y195" s="112"/>
    </row>
    <row r="196" spans="2:25">
      <c r="B196" s="1">
        <v>21104</v>
      </c>
      <c r="C196" s="8">
        <v>2</v>
      </c>
      <c r="D196" s="8">
        <v>2</v>
      </c>
      <c r="E196" s="8">
        <v>2</v>
      </c>
      <c r="F196" s="8">
        <v>2</v>
      </c>
      <c r="G196" s="8">
        <v>2</v>
      </c>
      <c r="H196" s="8">
        <v>1</v>
      </c>
      <c r="I196" s="8">
        <v>2</v>
      </c>
      <c r="J196" s="8">
        <v>2</v>
      </c>
      <c r="K196" s="8">
        <v>1</v>
      </c>
      <c r="L196" s="8">
        <v>2</v>
      </c>
      <c r="M196" s="8">
        <v>2</v>
      </c>
      <c r="N196" s="8">
        <v>1</v>
      </c>
      <c r="O196" s="8">
        <v>2</v>
      </c>
      <c r="P196" s="8">
        <v>2</v>
      </c>
      <c r="Q196" s="8">
        <v>2</v>
      </c>
      <c r="R196" s="8">
        <v>2</v>
      </c>
      <c r="S196" s="8">
        <v>3</v>
      </c>
      <c r="T196" s="8">
        <v>1</v>
      </c>
      <c r="U196" s="8">
        <v>2</v>
      </c>
      <c r="V196" s="20">
        <v>2</v>
      </c>
      <c r="W196" s="112"/>
      <c r="X196" s="112"/>
      <c r="Y196" s="112"/>
    </row>
    <row r="197" spans="2:25">
      <c r="B197" s="1">
        <v>21118</v>
      </c>
      <c r="C197" s="8">
        <v>3</v>
      </c>
      <c r="D197" s="8">
        <v>2</v>
      </c>
      <c r="E197" s="8">
        <v>1</v>
      </c>
      <c r="F197" s="8">
        <v>3</v>
      </c>
      <c r="G197" s="8">
        <v>2</v>
      </c>
      <c r="H197" s="8">
        <v>2</v>
      </c>
      <c r="I197" s="8">
        <v>2</v>
      </c>
      <c r="J197" s="8">
        <v>0</v>
      </c>
      <c r="K197" s="8">
        <v>3</v>
      </c>
      <c r="L197" s="8">
        <v>1</v>
      </c>
      <c r="M197" s="8">
        <v>2</v>
      </c>
      <c r="N197" s="8">
        <v>0</v>
      </c>
      <c r="O197" s="8">
        <v>2</v>
      </c>
      <c r="P197" s="8">
        <v>1</v>
      </c>
      <c r="Q197" s="8">
        <v>1</v>
      </c>
      <c r="R197" s="8">
        <v>3</v>
      </c>
      <c r="S197" s="8">
        <v>2</v>
      </c>
      <c r="T197" s="8">
        <v>1</v>
      </c>
      <c r="U197" s="8">
        <v>0</v>
      </c>
      <c r="V197" s="20">
        <v>0</v>
      </c>
      <c r="W197" s="112"/>
      <c r="X197" s="112"/>
      <c r="Y197" s="112"/>
    </row>
    <row r="198" spans="2:25">
      <c r="B198" s="1">
        <v>21116</v>
      </c>
      <c r="C198" s="8">
        <v>0</v>
      </c>
      <c r="D198" s="8">
        <v>1</v>
      </c>
      <c r="E198" s="8">
        <v>0</v>
      </c>
      <c r="F198" s="8">
        <v>0</v>
      </c>
      <c r="G198" s="8">
        <v>0</v>
      </c>
      <c r="H198" s="8">
        <v>0</v>
      </c>
      <c r="I198" s="8">
        <v>0</v>
      </c>
      <c r="J198" s="8">
        <v>1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20">
        <v>1</v>
      </c>
      <c r="W198" s="112"/>
      <c r="X198" s="112"/>
      <c r="Y198" s="112"/>
    </row>
    <row r="199" spans="2:25">
      <c r="B199" s="1">
        <v>21123</v>
      </c>
      <c r="C199" s="8">
        <v>1</v>
      </c>
      <c r="D199" s="8">
        <v>1</v>
      </c>
      <c r="E199" s="8">
        <v>0</v>
      </c>
      <c r="F199" s="8">
        <v>0</v>
      </c>
      <c r="G199" s="8">
        <v>1</v>
      </c>
      <c r="H199" s="8">
        <v>0</v>
      </c>
      <c r="I199" s="8">
        <v>1</v>
      </c>
      <c r="J199" s="8">
        <v>0</v>
      </c>
      <c r="K199" s="8">
        <v>2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1</v>
      </c>
      <c r="R199" s="8">
        <v>1</v>
      </c>
      <c r="S199" s="8">
        <v>2</v>
      </c>
      <c r="T199" s="8">
        <v>1</v>
      </c>
      <c r="U199" s="8">
        <v>0</v>
      </c>
      <c r="V199" s="20">
        <v>1</v>
      </c>
      <c r="W199" s="112"/>
      <c r="X199" s="112"/>
      <c r="Y199" s="112"/>
    </row>
    <row r="200" spans="2:25">
      <c r="B200" s="1">
        <v>21138</v>
      </c>
      <c r="C200" s="8">
        <v>2</v>
      </c>
      <c r="D200" s="8">
        <v>1</v>
      </c>
      <c r="E200" s="8">
        <v>2</v>
      </c>
      <c r="F200" s="8">
        <v>2</v>
      </c>
      <c r="G200" s="8">
        <v>1</v>
      </c>
      <c r="H200" s="8">
        <v>1</v>
      </c>
      <c r="I200" s="8">
        <v>1</v>
      </c>
      <c r="J200" s="8">
        <v>1</v>
      </c>
      <c r="K200" s="8">
        <v>1</v>
      </c>
      <c r="L200" s="8">
        <v>1</v>
      </c>
      <c r="M200" s="8">
        <v>2</v>
      </c>
      <c r="N200" s="8">
        <v>1</v>
      </c>
      <c r="O200" s="8">
        <v>2</v>
      </c>
      <c r="P200" s="8">
        <v>1</v>
      </c>
      <c r="Q200" s="8">
        <v>2</v>
      </c>
      <c r="R200" s="8">
        <v>1</v>
      </c>
      <c r="S200" s="8">
        <v>2</v>
      </c>
      <c r="T200" s="8">
        <v>1</v>
      </c>
      <c r="U200" s="8">
        <v>1</v>
      </c>
      <c r="V200" s="20">
        <v>1</v>
      </c>
      <c r="W200" s="112"/>
      <c r="X200" s="112"/>
      <c r="Y200" s="112"/>
    </row>
    <row r="201" spans="2:25">
      <c r="B201" s="1">
        <v>20423</v>
      </c>
      <c r="C201" s="8">
        <v>1</v>
      </c>
      <c r="D201" s="8">
        <v>3</v>
      </c>
      <c r="E201" s="8">
        <v>0</v>
      </c>
      <c r="F201" s="8">
        <v>1</v>
      </c>
      <c r="G201" s="8">
        <v>2</v>
      </c>
      <c r="H201" s="8">
        <v>1</v>
      </c>
      <c r="I201" s="8">
        <v>2</v>
      </c>
      <c r="J201" s="8">
        <v>0</v>
      </c>
      <c r="K201" s="8">
        <v>1</v>
      </c>
      <c r="L201" s="8">
        <v>2</v>
      </c>
      <c r="M201" s="8">
        <v>2</v>
      </c>
      <c r="N201" s="8">
        <v>2</v>
      </c>
      <c r="O201" s="8">
        <v>1</v>
      </c>
      <c r="P201" s="8">
        <v>1</v>
      </c>
      <c r="Q201" s="8">
        <v>0</v>
      </c>
      <c r="R201" s="8">
        <v>1</v>
      </c>
      <c r="S201" s="8">
        <v>2</v>
      </c>
      <c r="T201" s="8">
        <v>1</v>
      </c>
      <c r="U201" s="8">
        <v>1</v>
      </c>
      <c r="V201" s="20">
        <v>2</v>
      </c>
      <c r="W201" s="112"/>
      <c r="X201" s="112"/>
      <c r="Y201" s="112"/>
    </row>
    <row r="202" spans="2:25">
      <c r="B202" s="1">
        <v>21165</v>
      </c>
      <c r="C202" s="8">
        <v>3</v>
      </c>
      <c r="D202" s="8">
        <v>3</v>
      </c>
      <c r="E202" s="8">
        <v>1</v>
      </c>
      <c r="F202" s="8">
        <v>2</v>
      </c>
      <c r="G202" s="8">
        <v>0</v>
      </c>
      <c r="H202" s="8">
        <v>2</v>
      </c>
      <c r="I202" s="8">
        <v>1</v>
      </c>
      <c r="J202" s="8">
        <v>2</v>
      </c>
      <c r="K202" s="8">
        <v>3</v>
      </c>
      <c r="L202" s="8">
        <v>3</v>
      </c>
      <c r="M202" s="8">
        <v>3</v>
      </c>
      <c r="N202" s="8">
        <v>0</v>
      </c>
      <c r="O202" s="8">
        <v>0</v>
      </c>
      <c r="P202" s="8">
        <v>1</v>
      </c>
      <c r="Q202" s="8">
        <v>3</v>
      </c>
      <c r="R202" s="8">
        <v>2</v>
      </c>
      <c r="S202" s="8">
        <v>2</v>
      </c>
      <c r="T202" s="8">
        <v>1</v>
      </c>
      <c r="U202" s="8">
        <v>1</v>
      </c>
      <c r="V202" s="20">
        <v>0</v>
      </c>
      <c r="W202" s="112"/>
      <c r="X202" s="112"/>
      <c r="Y202" s="112"/>
    </row>
    <row r="203" spans="2:25">
      <c r="B203" s="1">
        <v>21169</v>
      </c>
      <c r="C203" s="8">
        <v>2</v>
      </c>
      <c r="D203" s="8">
        <v>2</v>
      </c>
      <c r="E203" s="8">
        <v>2</v>
      </c>
      <c r="F203" s="8">
        <v>2</v>
      </c>
      <c r="G203" s="8">
        <v>2</v>
      </c>
      <c r="H203" s="8">
        <v>2</v>
      </c>
      <c r="I203" s="8">
        <v>0</v>
      </c>
      <c r="J203" s="8">
        <v>0</v>
      </c>
      <c r="K203" s="8">
        <v>2</v>
      </c>
      <c r="L203" s="8">
        <v>1</v>
      </c>
      <c r="M203" s="8">
        <v>2</v>
      </c>
      <c r="N203" s="8">
        <v>1</v>
      </c>
      <c r="O203" s="8">
        <v>1</v>
      </c>
      <c r="P203" s="8">
        <v>2</v>
      </c>
      <c r="Q203" s="8">
        <v>0</v>
      </c>
      <c r="R203" s="8">
        <v>3</v>
      </c>
      <c r="S203" s="8">
        <v>2</v>
      </c>
      <c r="T203" s="8">
        <v>2</v>
      </c>
      <c r="U203" s="8">
        <v>3</v>
      </c>
      <c r="V203" s="20">
        <v>3</v>
      </c>
      <c r="W203" s="112"/>
      <c r="X203" s="112"/>
      <c r="Y203" s="112"/>
    </row>
    <row r="204" spans="2:25">
      <c r="B204" s="1">
        <v>21184</v>
      </c>
      <c r="C204" s="8">
        <v>1</v>
      </c>
      <c r="D204" s="8">
        <v>2</v>
      </c>
      <c r="E204" s="8">
        <v>1</v>
      </c>
      <c r="F204" s="8">
        <v>0</v>
      </c>
      <c r="G204" s="8">
        <v>1</v>
      </c>
      <c r="H204" s="8">
        <v>1</v>
      </c>
      <c r="I204" s="8">
        <v>3</v>
      </c>
      <c r="J204" s="8">
        <v>1</v>
      </c>
      <c r="K204" s="8">
        <v>2</v>
      </c>
      <c r="L204" s="8">
        <v>2</v>
      </c>
      <c r="M204" s="8">
        <v>2</v>
      </c>
      <c r="N204" s="8">
        <v>0</v>
      </c>
      <c r="O204" s="8">
        <v>0</v>
      </c>
      <c r="P204" s="8">
        <v>1</v>
      </c>
      <c r="Q204" s="8">
        <v>0</v>
      </c>
      <c r="R204" s="8">
        <v>2</v>
      </c>
      <c r="S204" s="8">
        <v>2</v>
      </c>
      <c r="T204" s="8">
        <v>2</v>
      </c>
      <c r="U204" s="8">
        <v>1</v>
      </c>
      <c r="V204" s="20">
        <v>1</v>
      </c>
      <c r="W204" s="112"/>
      <c r="X204" s="112"/>
      <c r="Y204" s="112"/>
    </row>
    <row r="205" spans="2:25">
      <c r="B205" s="1">
        <v>21159</v>
      </c>
      <c r="C205" s="8">
        <v>3</v>
      </c>
      <c r="D205" s="8">
        <v>1</v>
      </c>
      <c r="E205" s="8">
        <v>0</v>
      </c>
      <c r="F205" s="8">
        <v>2</v>
      </c>
      <c r="G205" s="8">
        <v>1</v>
      </c>
      <c r="H205" s="8">
        <v>1</v>
      </c>
      <c r="I205" s="8">
        <v>2</v>
      </c>
      <c r="J205" s="8">
        <v>2</v>
      </c>
      <c r="K205" s="8">
        <v>1</v>
      </c>
      <c r="L205" s="8">
        <v>1</v>
      </c>
      <c r="M205" s="8">
        <v>2</v>
      </c>
      <c r="N205" s="8">
        <v>1</v>
      </c>
      <c r="O205" s="8">
        <v>1</v>
      </c>
      <c r="P205" s="8">
        <v>1</v>
      </c>
      <c r="Q205" s="8">
        <v>2</v>
      </c>
      <c r="R205" s="8">
        <v>1</v>
      </c>
      <c r="S205" s="8">
        <v>2</v>
      </c>
      <c r="T205" s="8">
        <v>1</v>
      </c>
      <c r="U205" s="8">
        <v>1</v>
      </c>
      <c r="V205" s="20">
        <v>1</v>
      </c>
      <c r="W205" s="112"/>
      <c r="X205" s="112"/>
      <c r="Y205" s="112"/>
    </row>
    <row r="206" spans="2:25">
      <c r="B206" s="1">
        <v>21204</v>
      </c>
      <c r="C206" s="8">
        <v>2</v>
      </c>
      <c r="D206" s="8">
        <v>0</v>
      </c>
      <c r="E206" s="8">
        <v>0</v>
      </c>
      <c r="F206" s="8">
        <v>2</v>
      </c>
      <c r="G206" s="8">
        <v>2</v>
      </c>
      <c r="H206" s="8">
        <v>2</v>
      </c>
      <c r="I206" s="8">
        <v>0</v>
      </c>
      <c r="J206" s="8">
        <v>0</v>
      </c>
      <c r="K206" s="8">
        <v>2</v>
      </c>
      <c r="L206" s="8">
        <v>1</v>
      </c>
      <c r="M206" s="8">
        <v>2</v>
      </c>
      <c r="N206" s="8">
        <v>1</v>
      </c>
      <c r="O206" s="8">
        <v>1</v>
      </c>
      <c r="P206" s="8">
        <v>2</v>
      </c>
      <c r="Q206" s="8">
        <v>0</v>
      </c>
      <c r="R206" s="8">
        <v>1</v>
      </c>
      <c r="S206" s="8">
        <v>2</v>
      </c>
      <c r="T206" s="8">
        <v>3</v>
      </c>
      <c r="U206" s="8">
        <v>3</v>
      </c>
      <c r="V206" s="20">
        <v>1</v>
      </c>
      <c r="W206" s="112"/>
      <c r="X206" s="112"/>
      <c r="Y206" s="112"/>
    </row>
    <row r="207" spans="2:25">
      <c r="B207" s="1">
        <v>21207</v>
      </c>
      <c r="C207" s="8">
        <v>1</v>
      </c>
      <c r="D207" s="8">
        <v>1</v>
      </c>
      <c r="E207" s="8">
        <v>0</v>
      </c>
      <c r="F207" s="8">
        <v>2</v>
      </c>
      <c r="G207" s="8">
        <v>1</v>
      </c>
      <c r="H207" s="8">
        <v>1</v>
      </c>
      <c r="I207" s="8">
        <v>0</v>
      </c>
      <c r="J207" s="8">
        <v>0</v>
      </c>
      <c r="K207" s="8">
        <v>0</v>
      </c>
      <c r="L207" s="8">
        <v>2</v>
      </c>
      <c r="M207" s="8">
        <v>1</v>
      </c>
      <c r="N207" s="8">
        <v>0</v>
      </c>
      <c r="O207" s="8">
        <v>0</v>
      </c>
      <c r="P207" s="8">
        <v>1</v>
      </c>
      <c r="Q207" s="8">
        <v>2</v>
      </c>
      <c r="R207" s="8">
        <v>0</v>
      </c>
      <c r="S207" s="8">
        <v>2</v>
      </c>
      <c r="T207" s="8">
        <v>0</v>
      </c>
      <c r="U207" s="8">
        <v>0</v>
      </c>
      <c r="V207" s="20">
        <v>0</v>
      </c>
      <c r="W207" s="112"/>
      <c r="X207" s="112"/>
      <c r="Y207" s="112"/>
    </row>
    <row r="208" spans="2:25">
      <c r="B208" s="1">
        <v>21220</v>
      </c>
      <c r="C208" s="8">
        <v>3</v>
      </c>
      <c r="D208" s="8">
        <v>2</v>
      </c>
      <c r="E208" s="8">
        <v>2</v>
      </c>
      <c r="F208" s="8">
        <v>3</v>
      </c>
      <c r="G208" s="8">
        <v>2</v>
      </c>
      <c r="H208" s="8">
        <v>2</v>
      </c>
      <c r="I208" s="8">
        <v>0</v>
      </c>
      <c r="J208" s="8">
        <v>2</v>
      </c>
      <c r="K208" s="8">
        <v>2</v>
      </c>
      <c r="L208" s="8">
        <v>2</v>
      </c>
      <c r="M208" s="8">
        <v>3</v>
      </c>
      <c r="N208" s="8">
        <v>1</v>
      </c>
      <c r="O208" s="8">
        <v>2</v>
      </c>
      <c r="P208" s="8">
        <v>2</v>
      </c>
      <c r="Q208" s="8">
        <v>3</v>
      </c>
      <c r="R208" s="8">
        <v>3</v>
      </c>
      <c r="S208" s="8">
        <v>2</v>
      </c>
      <c r="T208" s="8">
        <v>1</v>
      </c>
      <c r="U208" s="8">
        <v>0</v>
      </c>
      <c r="V208" s="20">
        <v>2</v>
      </c>
      <c r="W208" s="112"/>
      <c r="X208" s="112"/>
      <c r="Y208" s="112"/>
    </row>
    <row r="209" spans="2:25">
      <c r="B209" s="1">
        <v>21234</v>
      </c>
      <c r="C209" s="8">
        <v>2</v>
      </c>
      <c r="D209" s="8">
        <v>3</v>
      </c>
      <c r="E209" s="8">
        <v>2</v>
      </c>
      <c r="F209" s="8">
        <v>0</v>
      </c>
      <c r="G209" s="8">
        <v>2</v>
      </c>
      <c r="H209" s="8">
        <v>2</v>
      </c>
      <c r="I209" s="8">
        <v>0</v>
      </c>
      <c r="J209" s="8">
        <v>0</v>
      </c>
      <c r="K209" s="8">
        <v>1</v>
      </c>
      <c r="L209" s="8">
        <v>1</v>
      </c>
      <c r="M209" s="8">
        <v>2</v>
      </c>
      <c r="N209" s="8">
        <v>1</v>
      </c>
      <c r="O209" s="8">
        <v>1</v>
      </c>
      <c r="P209" s="8">
        <v>1</v>
      </c>
      <c r="Q209" s="8">
        <v>1</v>
      </c>
      <c r="R209" s="8">
        <v>1</v>
      </c>
      <c r="S209" s="8">
        <v>2</v>
      </c>
      <c r="T209" s="8">
        <v>1</v>
      </c>
      <c r="U209" s="8">
        <v>1</v>
      </c>
      <c r="V209" s="20">
        <v>0</v>
      </c>
      <c r="W209" s="112"/>
      <c r="X209" s="112"/>
      <c r="Y209" s="112"/>
    </row>
    <row r="210" spans="2:25">
      <c r="B210" s="1">
        <v>21273</v>
      </c>
      <c r="C210" s="8">
        <v>2</v>
      </c>
      <c r="D210" s="8">
        <v>3</v>
      </c>
      <c r="E210" s="8">
        <v>1</v>
      </c>
      <c r="F210" s="8">
        <v>2</v>
      </c>
      <c r="G210" s="8">
        <v>2</v>
      </c>
      <c r="H210" s="8">
        <v>2</v>
      </c>
      <c r="I210" s="8">
        <v>2</v>
      </c>
      <c r="J210" s="8">
        <v>2</v>
      </c>
      <c r="K210" s="8">
        <v>2</v>
      </c>
      <c r="L210" s="8">
        <v>1</v>
      </c>
      <c r="M210" s="8">
        <v>3</v>
      </c>
      <c r="N210" s="8">
        <v>2</v>
      </c>
      <c r="O210" s="8">
        <v>2</v>
      </c>
      <c r="P210" s="8">
        <v>1</v>
      </c>
      <c r="Q210" s="8">
        <v>3</v>
      </c>
      <c r="R210" s="8">
        <v>2</v>
      </c>
      <c r="S210" s="8">
        <v>2</v>
      </c>
      <c r="T210" s="8">
        <v>1</v>
      </c>
      <c r="U210" s="8">
        <v>0</v>
      </c>
      <c r="V210" s="20">
        <v>2</v>
      </c>
      <c r="W210" s="112"/>
      <c r="X210" s="112"/>
      <c r="Y210" s="112"/>
    </row>
    <row r="211" spans="2:25">
      <c r="B211" s="1">
        <v>21286</v>
      </c>
      <c r="C211" s="8">
        <v>3</v>
      </c>
      <c r="D211" s="8">
        <v>3</v>
      </c>
      <c r="E211" s="8">
        <v>3</v>
      </c>
      <c r="F211" s="8">
        <v>2</v>
      </c>
      <c r="G211" s="8">
        <v>2</v>
      </c>
      <c r="H211" s="8">
        <v>2</v>
      </c>
      <c r="I211" s="8">
        <v>0</v>
      </c>
      <c r="J211" s="8">
        <v>1</v>
      </c>
      <c r="K211" s="8">
        <v>2</v>
      </c>
      <c r="L211" s="8">
        <v>2</v>
      </c>
      <c r="M211" s="8">
        <v>1</v>
      </c>
      <c r="N211" s="8">
        <v>0</v>
      </c>
      <c r="O211" s="8">
        <v>1</v>
      </c>
      <c r="P211" s="8">
        <v>0</v>
      </c>
      <c r="Q211" s="8">
        <v>2</v>
      </c>
      <c r="R211" s="8">
        <v>1</v>
      </c>
      <c r="S211" s="8">
        <v>1</v>
      </c>
      <c r="T211" s="8">
        <v>0</v>
      </c>
      <c r="U211" s="8">
        <v>0</v>
      </c>
      <c r="V211" s="20">
        <v>2</v>
      </c>
      <c r="W211" s="112"/>
      <c r="X211" s="112"/>
      <c r="Y211" s="112"/>
    </row>
    <row r="212" spans="2:25">
      <c r="B212" s="1">
        <v>21287</v>
      </c>
      <c r="C212" s="8">
        <v>1</v>
      </c>
      <c r="D212" s="8">
        <v>2</v>
      </c>
      <c r="E212" s="8">
        <v>1</v>
      </c>
      <c r="F212" s="8">
        <v>1</v>
      </c>
      <c r="G212" s="8">
        <v>1</v>
      </c>
      <c r="H212" s="8">
        <v>1</v>
      </c>
      <c r="I212" s="8">
        <v>0</v>
      </c>
      <c r="J212" s="8">
        <v>0</v>
      </c>
      <c r="K212" s="8">
        <v>2</v>
      </c>
      <c r="L212" s="8">
        <v>1</v>
      </c>
      <c r="M212" s="8">
        <v>1</v>
      </c>
      <c r="N212" s="8">
        <v>1</v>
      </c>
      <c r="O212" s="8">
        <v>0</v>
      </c>
      <c r="P212" s="8">
        <v>1</v>
      </c>
      <c r="Q212" s="8">
        <v>0</v>
      </c>
      <c r="R212" s="8">
        <v>2</v>
      </c>
      <c r="S212" s="8">
        <v>2</v>
      </c>
      <c r="T212" s="8">
        <v>1</v>
      </c>
      <c r="U212" s="8">
        <v>1</v>
      </c>
      <c r="V212" s="20">
        <v>2</v>
      </c>
      <c r="W212" s="112"/>
      <c r="X212" s="112"/>
      <c r="Y212" s="112"/>
    </row>
    <row r="213" spans="2:25">
      <c r="B213" s="1">
        <v>21301</v>
      </c>
      <c r="C213" s="8">
        <v>2</v>
      </c>
      <c r="D213" s="8">
        <v>2</v>
      </c>
      <c r="E213" s="8">
        <v>1</v>
      </c>
      <c r="F213" s="8">
        <v>3</v>
      </c>
      <c r="G213" s="8">
        <v>1</v>
      </c>
      <c r="H213" s="8">
        <v>2</v>
      </c>
      <c r="I213" s="8">
        <v>2</v>
      </c>
      <c r="J213" s="8">
        <v>0</v>
      </c>
      <c r="K213" s="8">
        <v>2</v>
      </c>
      <c r="L213" s="8">
        <v>1</v>
      </c>
      <c r="M213" s="8">
        <v>2</v>
      </c>
      <c r="N213" s="8">
        <v>0</v>
      </c>
      <c r="O213" s="8">
        <v>1</v>
      </c>
      <c r="P213" s="8">
        <v>2</v>
      </c>
      <c r="Q213" s="8">
        <v>3</v>
      </c>
      <c r="R213" s="8">
        <v>3</v>
      </c>
      <c r="S213" s="8">
        <v>3</v>
      </c>
      <c r="T213" s="8">
        <v>3</v>
      </c>
      <c r="U213" s="8">
        <v>3</v>
      </c>
      <c r="V213" s="20">
        <v>2</v>
      </c>
      <c r="W213" s="112"/>
      <c r="X213" s="112"/>
      <c r="Y213" s="112"/>
    </row>
    <row r="214" spans="2:25">
      <c r="B214" s="1">
        <v>21317</v>
      </c>
      <c r="C214" s="8">
        <v>1</v>
      </c>
      <c r="D214" s="8">
        <v>2</v>
      </c>
      <c r="E214" s="8">
        <v>0</v>
      </c>
      <c r="F214" s="8">
        <v>2</v>
      </c>
      <c r="G214" s="8">
        <v>1</v>
      </c>
      <c r="H214" s="8">
        <v>2</v>
      </c>
      <c r="I214" s="8">
        <v>1</v>
      </c>
      <c r="J214" s="8">
        <v>1</v>
      </c>
      <c r="K214" s="8">
        <v>2</v>
      </c>
      <c r="L214" s="8">
        <v>1</v>
      </c>
      <c r="M214" s="8">
        <v>3</v>
      </c>
      <c r="N214" s="8">
        <v>0</v>
      </c>
      <c r="O214" s="8">
        <v>2</v>
      </c>
      <c r="P214" s="8">
        <v>2</v>
      </c>
      <c r="Q214" s="8">
        <v>3</v>
      </c>
      <c r="R214" s="8">
        <v>1</v>
      </c>
      <c r="S214" s="8">
        <v>3</v>
      </c>
      <c r="T214" s="8">
        <v>2</v>
      </c>
      <c r="U214" s="8">
        <v>1</v>
      </c>
      <c r="V214" s="20">
        <v>1</v>
      </c>
      <c r="W214" s="112"/>
      <c r="X214" s="112"/>
      <c r="Y214" s="112"/>
    </row>
    <row r="215" spans="2:25">
      <c r="B215" s="1">
        <v>21321</v>
      </c>
      <c r="C215" s="8">
        <v>2</v>
      </c>
      <c r="D215" s="8">
        <v>3</v>
      </c>
      <c r="E215" s="8">
        <v>2</v>
      </c>
      <c r="F215" s="8">
        <v>3</v>
      </c>
      <c r="G215" s="8">
        <v>2</v>
      </c>
      <c r="H215" s="8">
        <v>3</v>
      </c>
      <c r="I215" s="8">
        <v>0</v>
      </c>
      <c r="J215" s="8">
        <v>0</v>
      </c>
      <c r="K215" s="8">
        <v>3</v>
      </c>
      <c r="L215" s="8">
        <v>0</v>
      </c>
      <c r="M215" s="8">
        <v>3</v>
      </c>
      <c r="N215" s="8">
        <v>2</v>
      </c>
      <c r="O215" s="8">
        <v>3</v>
      </c>
      <c r="P215" s="8">
        <v>3</v>
      </c>
      <c r="Q215" s="8">
        <v>3</v>
      </c>
      <c r="R215" s="8">
        <v>3</v>
      </c>
      <c r="S215" s="8">
        <v>3</v>
      </c>
      <c r="T215" s="8">
        <v>2</v>
      </c>
      <c r="U215" s="8">
        <v>2</v>
      </c>
      <c r="V215" s="20">
        <v>1</v>
      </c>
      <c r="W215" s="112"/>
      <c r="X215" s="112"/>
      <c r="Y215" s="112"/>
    </row>
    <row r="216" spans="2:25">
      <c r="B216" s="1">
        <v>21349</v>
      </c>
      <c r="C216" s="8">
        <v>2</v>
      </c>
      <c r="D216" s="8">
        <v>1</v>
      </c>
      <c r="E216" s="8">
        <v>0</v>
      </c>
      <c r="F216" s="8">
        <v>2</v>
      </c>
      <c r="G216" s="8">
        <v>1</v>
      </c>
      <c r="H216" s="8">
        <v>1</v>
      </c>
      <c r="I216" s="8">
        <v>1</v>
      </c>
      <c r="J216" s="8">
        <v>0</v>
      </c>
      <c r="K216" s="8">
        <v>1</v>
      </c>
      <c r="L216" s="8">
        <v>0</v>
      </c>
      <c r="M216" s="8">
        <v>1</v>
      </c>
      <c r="N216" s="8">
        <v>1</v>
      </c>
      <c r="O216" s="8">
        <v>0</v>
      </c>
      <c r="P216" s="8">
        <v>1</v>
      </c>
      <c r="Q216" s="8">
        <v>2</v>
      </c>
      <c r="R216" s="8">
        <v>1</v>
      </c>
      <c r="S216" s="8">
        <v>1</v>
      </c>
      <c r="T216" s="8">
        <v>1</v>
      </c>
      <c r="U216" s="8">
        <v>0</v>
      </c>
      <c r="V216" s="20">
        <v>1</v>
      </c>
      <c r="W216" s="112"/>
      <c r="X216" s="112"/>
      <c r="Y216" s="112"/>
    </row>
    <row r="217" spans="2:25">
      <c r="B217" s="1">
        <v>21361</v>
      </c>
      <c r="C217" s="8">
        <v>1</v>
      </c>
      <c r="D217" s="8">
        <v>1</v>
      </c>
      <c r="E217" s="8">
        <v>0</v>
      </c>
      <c r="F217" s="8">
        <v>1</v>
      </c>
      <c r="G217" s="8">
        <v>0</v>
      </c>
      <c r="H217" s="8">
        <v>1</v>
      </c>
      <c r="I217" s="8">
        <v>2</v>
      </c>
      <c r="J217" s="8">
        <v>0</v>
      </c>
      <c r="K217" s="8">
        <v>0</v>
      </c>
      <c r="L217" s="8">
        <v>0</v>
      </c>
      <c r="M217" s="8">
        <v>2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1</v>
      </c>
      <c r="T217" s="8">
        <v>0</v>
      </c>
      <c r="U217" s="8">
        <v>0</v>
      </c>
      <c r="V217" s="20">
        <v>0</v>
      </c>
      <c r="W217" s="112"/>
      <c r="X217" s="112"/>
      <c r="Y217" s="112"/>
    </row>
    <row r="218" spans="2:25">
      <c r="B218" s="1">
        <v>21312</v>
      </c>
      <c r="C218" s="8">
        <v>1</v>
      </c>
      <c r="D218" s="8">
        <v>2</v>
      </c>
      <c r="E218" s="8">
        <v>0</v>
      </c>
      <c r="F218" s="8">
        <v>0</v>
      </c>
      <c r="G218" s="8">
        <v>2</v>
      </c>
      <c r="H218" s="8">
        <v>1</v>
      </c>
      <c r="I218" s="8">
        <v>2</v>
      </c>
      <c r="J218" s="8">
        <v>1</v>
      </c>
      <c r="K218" s="8">
        <v>2</v>
      </c>
      <c r="L218" s="8">
        <v>2</v>
      </c>
      <c r="M218" s="8">
        <v>3</v>
      </c>
      <c r="N218" s="8">
        <v>0</v>
      </c>
      <c r="O218" s="8">
        <v>2</v>
      </c>
      <c r="P218" s="8">
        <v>3</v>
      </c>
      <c r="Q218" s="8">
        <v>2</v>
      </c>
      <c r="R218" s="8">
        <v>2</v>
      </c>
      <c r="S218" s="8">
        <v>3</v>
      </c>
      <c r="T218" s="8">
        <v>3</v>
      </c>
      <c r="U218" s="8">
        <v>3</v>
      </c>
      <c r="V218" s="20">
        <v>1</v>
      </c>
      <c r="W218" s="112"/>
      <c r="X218" s="112"/>
      <c r="Y218" s="112"/>
    </row>
    <row r="219" spans="2:25">
      <c r="B219" s="1">
        <v>21379</v>
      </c>
      <c r="C219" s="8">
        <v>2</v>
      </c>
      <c r="D219" s="8">
        <v>0</v>
      </c>
      <c r="E219" s="8">
        <v>0</v>
      </c>
      <c r="F219" s="8">
        <v>2</v>
      </c>
      <c r="G219" s="8">
        <v>1</v>
      </c>
      <c r="H219" s="8">
        <v>0</v>
      </c>
      <c r="I219" s="8">
        <v>2</v>
      </c>
      <c r="J219" s="8">
        <v>2</v>
      </c>
      <c r="K219" s="8">
        <v>1</v>
      </c>
      <c r="L219" s="8">
        <v>1</v>
      </c>
      <c r="M219" s="8">
        <v>1</v>
      </c>
      <c r="N219" s="8">
        <v>0</v>
      </c>
      <c r="O219" s="8">
        <v>0</v>
      </c>
      <c r="P219" s="8">
        <v>0</v>
      </c>
      <c r="Q219" s="8">
        <v>3</v>
      </c>
      <c r="R219" s="8">
        <v>0</v>
      </c>
      <c r="S219" s="8">
        <v>0</v>
      </c>
      <c r="T219" s="8">
        <v>0</v>
      </c>
      <c r="U219" s="8">
        <v>0</v>
      </c>
      <c r="V219" s="20">
        <v>1</v>
      </c>
      <c r="W219" s="112"/>
      <c r="X219" s="112"/>
      <c r="Y219" s="112"/>
    </row>
    <row r="220" spans="2:25">
      <c r="B220" s="1">
        <v>21384</v>
      </c>
      <c r="C220" s="8">
        <v>3</v>
      </c>
      <c r="D220" s="8">
        <v>3</v>
      </c>
      <c r="E220" s="8">
        <v>2</v>
      </c>
      <c r="F220" s="8">
        <v>2</v>
      </c>
      <c r="G220" s="8">
        <v>2</v>
      </c>
      <c r="H220" s="8">
        <v>2</v>
      </c>
      <c r="I220" s="8">
        <v>1</v>
      </c>
      <c r="J220" s="8">
        <v>2</v>
      </c>
      <c r="K220" s="8">
        <v>2</v>
      </c>
      <c r="L220" s="8">
        <v>2</v>
      </c>
      <c r="M220" s="8">
        <v>2</v>
      </c>
      <c r="N220" s="8">
        <v>1</v>
      </c>
      <c r="O220" s="8">
        <v>0</v>
      </c>
      <c r="P220" s="8">
        <v>0</v>
      </c>
      <c r="Q220" s="8">
        <v>2</v>
      </c>
      <c r="R220" s="8">
        <v>2</v>
      </c>
      <c r="S220" s="8">
        <v>3</v>
      </c>
      <c r="T220" s="8">
        <v>2</v>
      </c>
      <c r="U220" s="8">
        <v>0</v>
      </c>
      <c r="V220" s="20">
        <v>2</v>
      </c>
      <c r="W220" s="112"/>
      <c r="X220" s="112"/>
      <c r="Y220" s="112"/>
    </row>
    <row r="221" spans="2:25">
      <c r="B221" s="1">
        <v>21378</v>
      </c>
      <c r="C221" s="8">
        <v>0</v>
      </c>
      <c r="D221" s="8">
        <v>1</v>
      </c>
      <c r="E221" s="8">
        <v>0</v>
      </c>
      <c r="F221" s="8">
        <v>1</v>
      </c>
      <c r="G221" s="8">
        <v>0</v>
      </c>
      <c r="H221" s="8">
        <v>1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1</v>
      </c>
      <c r="P221" s="8">
        <v>0</v>
      </c>
      <c r="Q221" s="8">
        <v>1</v>
      </c>
      <c r="R221" s="8">
        <v>0</v>
      </c>
      <c r="S221" s="8">
        <v>1</v>
      </c>
      <c r="T221" s="8">
        <v>0</v>
      </c>
      <c r="U221" s="8">
        <v>0</v>
      </c>
      <c r="V221" s="20">
        <v>1</v>
      </c>
      <c r="W221" s="112"/>
      <c r="X221" s="112"/>
      <c r="Y221" s="112"/>
    </row>
    <row r="222" spans="2:25">
      <c r="B222" s="1">
        <v>21411</v>
      </c>
      <c r="C222" s="8">
        <v>3</v>
      </c>
      <c r="D222" s="8">
        <v>2</v>
      </c>
      <c r="E222" s="8">
        <v>3</v>
      </c>
      <c r="F222" s="8">
        <v>3</v>
      </c>
      <c r="G222" s="8">
        <v>2</v>
      </c>
      <c r="H222" s="8">
        <v>3</v>
      </c>
      <c r="I222" s="8">
        <v>3</v>
      </c>
      <c r="J222" s="8">
        <v>2</v>
      </c>
      <c r="K222" s="8">
        <v>0</v>
      </c>
      <c r="L222" s="8">
        <v>3</v>
      </c>
      <c r="M222" s="8">
        <v>3</v>
      </c>
      <c r="N222" s="8">
        <v>0</v>
      </c>
      <c r="O222" s="8">
        <v>3</v>
      </c>
      <c r="P222" s="8">
        <v>2</v>
      </c>
      <c r="Q222" s="8">
        <v>3</v>
      </c>
      <c r="R222" s="8">
        <v>2</v>
      </c>
      <c r="S222" s="8">
        <v>3</v>
      </c>
      <c r="T222" s="8">
        <v>3</v>
      </c>
      <c r="U222" s="8">
        <v>2</v>
      </c>
      <c r="V222" s="20">
        <v>0</v>
      </c>
      <c r="W222" s="112"/>
      <c r="X222" s="112"/>
      <c r="Y222" s="112"/>
    </row>
    <row r="223" spans="2:25">
      <c r="B223" s="1">
        <v>21395</v>
      </c>
      <c r="C223" s="8">
        <v>2</v>
      </c>
      <c r="D223" s="8">
        <v>3</v>
      </c>
      <c r="E223" s="8">
        <v>2</v>
      </c>
      <c r="F223" s="8">
        <v>2</v>
      </c>
      <c r="G223" s="8">
        <v>3</v>
      </c>
      <c r="H223" s="8">
        <v>2</v>
      </c>
      <c r="I223" s="8">
        <v>2</v>
      </c>
      <c r="J223" s="8">
        <v>0</v>
      </c>
      <c r="K223" s="8">
        <v>2</v>
      </c>
      <c r="L223" s="8">
        <v>3</v>
      </c>
      <c r="M223" s="8">
        <v>2</v>
      </c>
      <c r="N223" s="8">
        <v>2</v>
      </c>
      <c r="O223" s="8">
        <v>1</v>
      </c>
      <c r="P223" s="8">
        <v>1</v>
      </c>
      <c r="Q223" s="8">
        <v>1</v>
      </c>
      <c r="R223" s="8">
        <v>2</v>
      </c>
      <c r="S223" s="8">
        <v>2</v>
      </c>
      <c r="T223" s="8">
        <v>2</v>
      </c>
      <c r="U223" s="8">
        <v>1</v>
      </c>
      <c r="V223" s="20">
        <v>1</v>
      </c>
      <c r="W223" s="112"/>
      <c r="X223" s="112"/>
      <c r="Y223" s="112"/>
    </row>
    <row r="224" spans="2:25">
      <c r="B224" s="1">
        <v>21426</v>
      </c>
      <c r="C224" s="8">
        <v>2</v>
      </c>
      <c r="D224" s="8">
        <v>2</v>
      </c>
      <c r="E224" s="8">
        <v>2</v>
      </c>
      <c r="F224" s="8">
        <v>1</v>
      </c>
      <c r="G224" s="8">
        <v>0</v>
      </c>
      <c r="H224" s="8">
        <v>2</v>
      </c>
      <c r="I224" s="8">
        <v>0</v>
      </c>
      <c r="J224" s="8">
        <v>1</v>
      </c>
      <c r="K224" s="8">
        <v>1</v>
      </c>
      <c r="L224" s="8">
        <v>1</v>
      </c>
      <c r="M224" s="8">
        <v>2</v>
      </c>
      <c r="N224" s="8">
        <v>1</v>
      </c>
      <c r="O224" s="8">
        <v>2</v>
      </c>
      <c r="P224" s="8">
        <v>0</v>
      </c>
      <c r="Q224" s="8">
        <v>1</v>
      </c>
      <c r="R224" s="8">
        <v>1</v>
      </c>
      <c r="S224" s="8">
        <v>2</v>
      </c>
      <c r="T224" s="8">
        <v>2</v>
      </c>
      <c r="U224" s="8">
        <v>1</v>
      </c>
      <c r="V224" s="20">
        <v>1</v>
      </c>
      <c r="W224" s="112"/>
      <c r="X224" s="112"/>
      <c r="Y224" s="112"/>
    </row>
    <row r="225" spans="2:25">
      <c r="B225" s="1">
        <v>21437</v>
      </c>
      <c r="C225" s="8">
        <v>3</v>
      </c>
      <c r="D225" s="8">
        <v>3</v>
      </c>
      <c r="E225" s="8">
        <v>2</v>
      </c>
      <c r="F225" s="8">
        <v>3</v>
      </c>
      <c r="G225" s="8">
        <v>2</v>
      </c>
      <c r="H225" s="8">
        <v>3</v>
      </c>
      <c r="I225" s="8">
        <v>0</v>
      </c>
      <c r="J225" s="8">
        <v>3</v>
      </c>
      <c r="K225" s="8">
        <v>1</v>
      </c>
      <c r="L225" s="8">
        <v>1</v>
      </c>
      <c r="M225" s="8">
        <v>2</v>
      </c>
      <c r="N225" s="8">
        <v>3</v>
      </c>
      <c r="O225" s="8">
        <v>3</v>
      </c>
      <c r="P225" s="8">
        <v>1</v>
      </c>
      <c r="Q225" s="8">
        <v>3</v>
      </c>
      <c r="R225" s="8">
        <v>2</v>
      </c>
      <c r="S225" s="8">
        <v>3</v>
      </c>
      <c r="T225" s="8">
        <v>2</v>
      </c>
      <c r="U225" s="8">
        <v>2</v>
      </c>
      <c r="V225" s="20">
        <v>1</v>
      </c>
      <c r="W225" s="112"/>
      <c r="X225" s="112"/>
      <c r="Y225" s="112"/>
    </row>
    <row r="226" spans="2:25">
      <c r="B226" s="1">
        <v>21444</v>
      </c>
      <c r="C226" s="8">
        <v>3</v>
      </c>
      <c r="D226" s="8">
        <v>2</v>
      </c>
      <c r="E226" s="8">
        <v>2</v>
      </c>
      <c r="F226" s="8">
        <v>2</v>
      </c>
      <c r="G226" s="8">
        <v>1</v>
      </c>
      <c r="H226" s="8">
        <v>2</v>
      </c>
      <c r="I226" s="8">
        <v>0</v>
      </c>
      <c r="J226" s="8">
        <v>1</v>
      </c>
      <c r="K226" s="8">
        <v>1</v>
      </c>
      <c r="L226" s="8">
        <v>2</v>
      </c>
      <c r="M226" s="8">
        <v>2</v>
      </c>
      <c r="N226" s="8">
        <v>0</v>
      </c>
      <c r="O226" s="8">
        <v>2</v>
      </c>
      <c r="P226" s="8">
        <v>1</v>
      </c>
      <c r="Q226" s="8">
        <v>1</v>
      </c>
      <c r="R226" s="8">
        <v>1</v>
      </c>
      <c r="S226" s="8">
        <v>1</v>
      </c>
      <c r="T226" s="8">
        <v>2</v>
      </c>
      <c r="U226" s="8">
        <v>1</v>
      </c>
      <c r="V226" s="20">
        <v>1</v>
      </c>
      <c r="W226" s="112"/>
      <c r="X226" s="112"/>
      <c r="Y226" s="112"/>
    </row>
    <row r="227" spans="2:25">
      <c r="B227" s="1">
        <v>21278</v>
      </c>
      <c r="C227" s="8">
        <v>3</v>
      </c>
      <c r="D227" s="8">
        <v>2</v>
      </c>
      <c r="E227" s="8">
        <v>1</v>
      </c>
      <c r="F227" s="8">
        <v>3</v>
      </c>
      <c r="G227" s="8">
        <v>0</v>
      </c>
      <c r="H227" s="8">
        <v>1</v>
      </c>
      <c r="I227" s="8">
        <v>0</v>
      </c>
      <c r="J227" s="8">
        <v>0</v>
      </c>
      <c r="K227" s="8">
        <v>1</v>
      </c>
      <c r="L227" s="8">
        <v>1</v>
      </c>
      <c r="M227" s="8">
        <v>3</v>
      </c>
      <c r="N227" s="8">
        <v>0</v>
      </c>
      <c r="O227" s="8">
        <v>1</v>
      </c>
      <c r="P227" s="8">
        <v>2</v>
      </c>
      <c r="Q227" s="8">
        <v>0</v>
      </c>
      <c r="R227" s="8">
        <v>2</v>
      </c>
      <c r="S227" s="8">
        <v>3</v>
      </c>
      <c r="T227" s="8">
        <v>2</v>
      </c>
      <c r="U227" s="8">
        <v>1</v>
      </c>
      <c r="V227" s="20">
        <v>1</v>
      </c>
      <c r="W227" s="112"/>
      <c r="X227" s="112"/>
      <c r="Y227" s="112"/>
    </row>
    <row r="228" spans="2:25">
      <c r="B228" s="1">
        <v>21464</v>
      </c>
      <c r="C228" s="8">
        <v>3</v>
      </c>
      <c r="D228" s="8">
        <v>3</v>
      </c>
      <c r="E228" s="8">
        <v>0</v>
      </c>
      <c r="F228" s="8">
        <v>2</v>
      </c>
      <c r="G228" s="8">
        <v>1</v>
      </c>
      <c r="H228" s="8">
        <v>2</v>
      </c>
      <c r="I228" s="8">
        <v>1</v>
      </c>
      <c r="J228" s="8">
        <v>1</v>
      </c>
      <c r="K228" s="8">
        <v>3</v>
      </c>
      <c r="L228" s="8">
        <v>0</v>
      </c>
      <c r="M228" s="8">
        <v>3</v>
      </c>
      <c r="N228" s="8">
        <v>0</v>
      </c>
      <c r="O228" s="8">
        <v>1</v>
      </c>
      <c r="P228" s="8">
        <v>1</v>
      </c>
      <c r="Q228" s="8">
        <v>2</v>
      </c>
      <c r="R228" s="8">
        <v>3</v>
      </c>
      <c r="S228" s="8">
        <v>3</v>
      </c>
      <c r="T228" s="8">
        <v>3</v>
      </c>
      <c r="U228" s="8">
        <v>3</v>
      </c>
      <c r="V228" s="20">
        <v>3</v>
      </c>
      <c r="W228" s="112"/>
      <c r="X228" s="112"/>
      <c r="Y228" s="112"/>
    </row>
    <row r="229" spans="2:25">
      <c r="B229" s="1">
        <v>21477</v>
      </c>
      <c r="C229" s="8">
        <v>2</v>
      </c>
      <c r="D229" s="8">
        <v>3</v>
      </c>
      <c r="E229" s="8">
        <v>1</v>
      </c>
      <c r="F229" s="8">
        <v>2</v>
      </c>
      <c r="G229" s="8">
        <v>1</v>
      </c>
      <c r="H229" s="8">
        <v>1</v>
      </c>
      <c r="I229" s="8">
        <v>1</v>
      </c>
      <c r="J229" s="8">
        <v>0</v>
      </c>
      <c r="K229" s="8">
        <v>1</v>
      </c>
      <c r="L229" s="8">
        <v>1</v>
      </c>
      <c r="M229" s="8">
        <v>2</v>
      </c>
      <c r="N229" s="8">
        <v>1</v>
      </c>
      <c r="O229" s="8">
        <v>1</v>
      </c>
      <c r="P229" s="8">
        <v>1</v>
      </c>
      <c r="Q229" s="8">
        <v>2</v>
      </c>
      <c r="R229" s="8">
        <v>2</v>
      </c>
      <c r="S229" s="8">
        <v>1</v>
      </c>
      <c r="T229" s="8">
        <v>1</v>
      </c>
      <c r="U229" s="8">
        <v>2</v>
      </c>
      <c r="V229" s="20">
        <v>0</v>
      </c>
      <c r="W229" s="112"/>
      <c r="X229" s="112"/>
      <c r="Y229" s="112"/>
    </row>
    <row r="230" spans="2:25">
      <c r="B230" s="1">
        <v>21493</v>
      </c>
      <c r="C230" s="8">
        <v>0</v>
      </c>
      <c r="D230" s="8">
        <v>3</v>
      </c>
      <c r="E230" s="8">
        <v>0</v>
      </c>
      <c r="F230" s="8">
        <v>3</v>
      </c>
      <c r="G230" s="8">
        <v>3</v>
      </c>
      <c r="H230" s="8">
        <v>3</v>
      </c>
      <c r="I230" s="8">
        <v>3</v>
      </c>
      <c r="J230" s="8">
        <v>0</v>
      </c>
      <c r="K230" s="8">
        <v>3</v>
      </c>
      <c r="L230" s="8">
        <v>3</v>
      </c>
      <c r="M230" s="8">
        <v>3</v>
      </c>
      <c r="N230" s="8">
        <v>3</v>
      </c>
      <c r="O230" s="8">
        <v>0</v>
      </c>
      <c r="P230" s="8">
        <v>2</v>
      </c>
      <c r="Q230" s="8">
        <v>3</v>
      </c>
      <c r="R230" s="8">
        <v>3</v>
      </c>
      <c r="S230" s="8">
        <v>3</v>
      </c>
      <c r="T230" s="8">
        <v>2</v>
      </c>
      <c r="U230" s="8">
        <v>2</v>
      </c>
      <c r="V230" s="20">
        <v>0</v>
      </c>
      <c r="W230" s="112"/>
      <c r="X230" s="112"/>
      <c r="Y230" s="112"/>
    </row>
    <row r="231" spans="2:25">
      <c r="B231" s="1">
        <v>21522</v>
      </c>
      <c r="C231" s="8">
        <v>1</v>
      </c>
      <c r="D231" s="8">
        <v>1</v>
      </c>
      <c r="E231" s="8">
        <v>0</v>
      </c>
      <c r="F231" s="8">
        <v>0</v>
      </c>
      <c r="G231" s="8">
        <v>1</v>
      </c>
      <c r="H231" s="8">
        <v>0</v>
      </c>
      <c r="I231" s="8">
        <v>0</v>
      </c>
      <c r="J231" s="8">
        <v>0</v>
      </c>
      <c r="K231" s="8">
        <v>1</v>
      </c>
      <c r="L231" s="8">
        <v>1</v>
      </c>
      <c r="M231" s="8">
        <v>2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1</v>
      </c>
      <c r="T231" s="8">
        <v>1</v>
      </c>
      <c r="U231" s="8">
        <v>0</v>
      </c>
      <c r="V231" s="20">
        <v>1</v>
      </c>
      <c r="W231" s="112"/>
      <c r="X231" s="112"/>
      <c r="Y231" s="112"/>
    </row>
    <row r="232" spans="2:25">
      <c r="B232" s="1">
        <v>21487</v>
      </c>
      <c r="C232" s="8">
        <v>1</v>
      </c>
      <c r="D232" s="8">
        <v>2</v>
      </c>
      <c r="E232" s="8">
        <v>1</v>
      </c>
      <c r="F232" s="8">
        <v>3</v>
      </c>
      <c r="G232" s="8">
        <v>1</v>
      </c>
      <c r="H232" s="8">
        <v>2</v>
      </c>
      <c r="I232" s="8">
        <v>1</v>
      </c>
      <c r="J232" s="8">
        <v>1</v>
      </c>
      <c r="K232" s="8">
        <v>2</v>
      </c>
      <c r="L232" s="8">
        <v>2</v>
      </c>
      <c r="M232" s="8">
        <v>2</v>
      </c>
      <c r="N232" s="8">
        <v>2</v>
      </c>
      <c r="O232" s="8">
        <v>2</v>
      </c>
      <c r="P232" s="8">
        <v>1</v>
      </c>
      <c r="Q232" s="8">
        <v>2</v>
      </c>
      <c r="R232" s="8">
        <v>1</v>
      </c>
      <c r="S232" s="8">
        <v>2</v>
      </c>
      <c r="T232" s="8">
        <v>2</v>
      </c>
      <c r="U232" s="8">
        <v>1</v>
      </c>
      <c r="V232" s="20">
        <v>3</v>
      </c>
      <c r="W232" s="112"/>
      <c r="X232" s="112"/>
      <c r="Y232" s="112"/>
    </row>
    <row r="233" spans="2:25">
      <c r="B233" s="1">
        <v>21529</v>
      </c>
      <c r="C233" s="8">
        <v>2</v>
      </c>
      <c r="D233" s="8">
        <v>2</v>
      </c>
      <c r="E233" s="8">
        <v>1</v>
      </c>
      <c r="F233" s="8">
        <v>1</v>
      </c>
      <c r="G233" s="8">
        <v>1</v>
      </c>
      <c r="H233" s="8">
        <v>1</v>
      </c>
      <c r="I233" s="8">
        <v>1</v>
      </c>
      <c r="J233" s="8">
        <v>1</v>
      </c>
      <c r="K233" s="8">
        <v>2</v>
      </c>
      <c r="L233" s="8">
        <v>1</v>
      </c>
      <c r="M233" s="8">
        <v>2</v>
      </c>
      <c r="N233" s="8">
        <v>1</v>
      </c>
      <c r="O233" s="8">
        <v>2</v>
      </c>
      <c r="P233" s="8">
        <v>1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20">
        <v>2</v>
      </c>
      <c r="W233" s="112"/>
      <c r="X233" s="112"/>
      <c r="Y233" s="112"/>
    </row>
    <row r="234" spans="2:25">
      <c r="B234" s="1">
        <v>21551</v>
      </c>
      <c r="C234" s="8">
        <v>1</v>
      </c>
      <c r="D234" s="8">
        <v>2</v>
      </c>
      <c r="E234" s="8">
        <v>0</v>
      </c>
      <c r="F234" s="8">
        <v>2</v>
      </c>
      <c r="G234" s="8">
        <v>1</v>
      </c>
      <c r="H234" s="8">
        <v>1</v>
      </c>
      <c r="I234" s="8">
        <v>1</v>
      </c>
      <c r="J234" s="8">
        <v>1</v>
      </c>
      <c r="K234" s="8">
        <v>1</v>
      </c>
      <c r="L234" s="8">
        <v>1</v>
      </c>
      <c r="M234" s="8">
        <v>2</v>
      </c>
      <c r="N234" s="8">
        <v>1</v>
      </c>
      <c r="O234" s="8">
        <v>1</v>
      </c>
      <c r="P234" s="8">
        <v>2</v>
      </c>
      <c r="Q234" s="8">
        <v>1</v>
      </c>
      <c r="R234" s="8">
        <v>1</v>
      </c>
      <c r="S234" s="8">
        <v>2</v>
      </c>
      <c r="T234" s="8">
        <v>2</v>
      </c>
      <c r="U234" s="8">
        <v>2</v>
      </c>
      <c r="V234" s="20">
        <v>1</v>
      </c>
      <c r="W234" s="112"/>
      <c r="X234" s="112"/>
      <c r="Y234" s="112"/>
    </row>
    <row r="235" spans="2:25">
      <c r="B235" s="1">
        <v>21556</v>
      </c>
      <c r="C235" s="8">
        <v>3</v>
      </c>
      <c r="D235" s="8">
        <v>2</v>
      </c>
      <c r="E235" s="8">
        <v>0</v>
      </c>
      <c r="F235" s="8">
        <v>3</v>
      </c>
      <c r="G235" s="8">
        <v>2</v>
      </c>
      <c r="H235" s="8">
        <v>1</v>
      </c>
      <c r="I235" s="8">
        <v>2</v>
      </c>
      <c r="J235" s="8">
        <v>0</v>
      </c>
      <c r="K235" s="8">
        <v>2</v>
      </c>
      <c r="L235" s="8">
        <v>2</v>
      </c>
      <c r="M235" s="8">
        <v>3</v>
      </c>
      <c r="N235" s="8">
        <v>0</v>
      </c>
      <c r="O235" s="8">
        <v>0</v>
      </c>
      <c r="P235" s="8">
        <v>2</v>
      </c>
      <c r="Q235" s="8">
        <v>3</v>
      </c>
      <c r="R235" s="8">
        <v>2</v>
      </c>
      <c r="S235" s="8">
        <v>2</v>
      </c>
      <c r="T235" s="8">
        <v>3</v>
      </c>
      <c r="U235" s="8">
        <v>2</v>
      </c>
      <c r="V235" s="20">
        <v>1</v>
      </c>
      <c r="W235" s="112"/>
      <c r="X235" s="112"/>
      <c r="Y235" s="112"/>
    </row>
    <row r="236" spans="2:25">
      <c r="B236" s="1">
        <v>21564</v>
      </c>
      <c r="C236" s="8">
        <v>2</v>
      </c>
      <c r="D236" s="8">
        <v>1</v>
      </c>
      <c r="E236" s="8">
        <v>1</v>
      </c>
      <c r="F236" s="8">
        <v>3</v>
      </c>
      <c r="G236" s="8">
        <v>2</v>
      </c>
      <c r="H236" s="8">
        <v>2</v>
      </c>
      <c r="I236" s="8">
        <v>2</v>
      </c>
      <c r="J236" s="8">
        <v>2</v>
      </c>
      <c r="K236" s="8">
        <v>1</v>
      </c>
      <c r="L236" s="8">
        <v>1</v>
      </c>
      <c r="M236" s="8">
        <v>1</v>
      </c>
      <c r="N236" s="8">
        <v>1</v>
      </c>
      <c r="O236" s="8">
        <v>2</v>
      </c>
      <c r="P236" s="8">
        <v>1</v>
      </c>
      <c r="Q236" s="8">
        <v>2</v>
      </c>
      <c r="R236" s="8">
        <v>1</v>
      </c>
      <c r="S236" s="8">
        <v>2</v>
      </c>
      <c r="T236" s="8">
        <v>1</v>
      </c>
      <c r="U236" s="8">
        <v>1</v>
      </c>
      <c r="V236" s="20">
        <v>2</v>
      </c>
      <c r="W236" s="112"/>
      <c r="X236" s="112"/>
      <c r="Y236" s="112"/>
    </row>
    <row r="237" spans="2:25">
      <c r="B237" s="1">
        <v>21575</v>
      </c>
      <c r="C237" s="8">
        <v>3</v>
      </c>
      <c r="D237" s="8">
        <v>3</v>
      </c>
      <c r="E237" s="8">
        <v>1</v>
      </c>
      <c r="F237" s="8">
        <v>0</v>
      </c>
      <c r="G237" s="8">
        <v>3</v>
      </c>
      <c r="H237" s="8">
        <v>3</v>
      </c>
      <c r="I237" s="8">
        <v>3</v>
      </c>
      <c r="J237" s="8">
        <v>2</v>
      </c>
      <c r="K237" s="8">
        <v>2</v>
      </c>
      <c r="L237" s="8">
        <v>3</v>
      </c>
      <c r="M237" s="8">
        <v>3</v>
      </c>
      <c r="N237" s="8">
        <v>1</v>
      </c>
      <c r="O237" s="8">
        <v>1</v>
      </c>
      <c r="P237" s="8">
        <v>3</v>
      </c>
      <c r="Q237" s="8">
        <v>2</v>
      </c>
      <c r="R237" s="8">
        <v>3</v>
      </c>
      <c r="S237" s="8">
        <v>2</v>
      </c>
      <c r="T237" s="8">
        <v>3</v>
      </c>
      <c r="U237" s="8">
        <v>3</v>
      </c>
      <c r="V237" s="20">
        <v>3</v>
      </c>
      <c r="W237" s="112"/>
      <c r="X237" s="112"/>
      <c r="Y237" s="112"/>
    </row>
    <row r="238" spans="2:25">
      <c r="B238" s="1">
        <v>21440</v>
      </c>
      <c r="C238" s="8">
        <v>2</v>
      </c>
      <c r="D238" s="8">
        <v>3</v>
      </c>
      <c r="E238" s="8">
        <v>1</v>
      </c>
      <c r="F238" s="8">
        <v>3</v>
      </c>
      <c r="G238" s="8">
        <v>2</v>
      </c>
      <c r="H238" s="8">
        <v>2</v>
      </c>
      <c r="I238" s="8">
        <v>1</v>
      </c>
      <c r="J238" s="8">
        <v>1</v>
      </c>
      <c r="K238" s="8">
        <v>2</v>
      </c>
      <c r="L238" s="8">
        <v>3</v>
      </c>
      <c r="M238" s="8">
        <v>3</v>
      </c>
      <c r="N238" s="8">
        <v>1</v>
      </c>
      <c r="O238" s="8">
        <v>1</v>
      </c>
      <c r="P238" s="8">
        <v>1</v>
      </c>
      <c r="Q238" s="8">
        <v>3</v>
      </c>
      <c r="R238" s="8">
        <v>2</v>
      </c>
      <c r="S238" s="8">
        <v>2</v>
      </c>
      <c r="T238" s="8">
        <v>1</v>
      </c>
      <c r="U238" s="8">
        <v>2</v>
      </c>
      <c r="V238" s="20">
        <v>1</v>
      </c>
      <c r="W238" s="112"/>
      <c r="X238" s="112"/>
      <c r="Y238" s="112"/>
    </row>
    <row r="239" spans="2:25">
      <c r="B239" s="1">
        <v>21583</v>
      </c>
      <c r="C239" s="8">
        <v>2</v>
      </c>
      <c r="D239" s="8">
        <v>1</v>
      </c>
      <c r="E239" s="8">
        <v>1</v>
      </c>
      <c r="F239" s="8">
        <v>2</v>
      </c>
      <c r="G239" s="8">
        <v>0</v>
      </c>
      <c r="H239" s="8">
        <v>2</v>
      </c>
      <c r="I239" s="8">
        <v>1</v>
      </c>
      <c r="J239" s="8">
        <v>1</v>
      </c>
      <c r="K239" s="8">
        <v>2</v>
      </c>
      <c r="L239" s="8">
        <v>1</v>
      </c>
      <c r="M239" s="8">
        <v>1</v>
      </c>
      <c r="N239" s="8">
        <v>2</v>
      </c>
      <c r="O239" s="8">
        <v>3</v>
      </c>
      <c r="P239" s="8">
        <v>1</v>
      </c>
      <c r="Q239" s="8">
        <v>1</v>
      </c>
      <c r="R239" s="8">
        <v>2</v>
      </c>
      <c r="S239" s="8">
        <v>1</v>
      </c>
      <c r="T239" s="8">
        <v>2</v>
      </c>
      <c r="U239" s="8">
        <v>1</v>
      </c>
      <c r="V239" s="20">
        <v>0</v>
      </c>
      <c r="W239" s="112"/>
      <c r="X239" s="112"/>
      <c r="Y239" s="112"/>
    </row>
    <row r="240" spans="2:25">
      <c r="B240" s="1">
        <v>21602</v>
      </c>
      <c r="C240" s="8">
        <v>1</v>
      </c>
      <c r="D240" s="8">
        <v>2</v>
      </c>
      <c r="E240" s="8">
        <v>0</v>
      </c>
      <c r="F240" s="8">
        <v>0</v>
      </c>
      <c r="G240" s="8">
        <v>0</v>
      </c>
      <c r="H240" s="8">
        <v>1</v>
      </c>
      <c r="I240" s="8">
        <v>1</v>
      </c>
      <c r="J240" s="8">
        <v>1</v>
      </c>
      <c r="K240" s="8">
        <v>0</v>
      </c>
      <c r="L240" s="8">
        <v>2</v>
      </c>
      <c r="M240" s="8">
        <v>1</v>
      </c>
      <c r="N240" s="8">
        <v>1</v>
      </c>
      <c r="O240" s="8">
        <v>2</v>
      </c>
      <c r="P240" s="8">
        <v>1</v>
      </c>
      <c r="Q240" s="8">
        <v>0</v>
      </c>
      <c r="R240" s="8">
        <v>1</v>
      </c>
      <c r="S240" s="8">
        <v>1</v>
      </c>
      <c r="T240" s="8">
        <v>1</v>
      </c>
      <c r="U240" s="8">
        <v>2</v>
      </c>
      <c r="V240" s="20">
        <v>1</v>
      </c>
      <c r="W240" s="112"/>
      <c r="X240" s="112"/>
      <c r="Y240" s="112"/>
    </row>
    <row r="241" spans="2:25">
      <c r="B241" s="1">
        <v>21624</v>
      </c>
      <c r="C241" s="8">
        <v>2</v>
      </c>
      <c r="D241" s="8">
        <v>2</v>
      </c>
      <c r="E241" s="8">
        <v>1</v>
      </c>
      <c r="F241" s="8">
        <v>1</v>
      </c>
      <c r="G241" s="8">
        <v>2</v>
      </c>
      <c r="H241" s="8">
        <v>2</v>
      </c>
      <c r="I241" s="8">
        <v>0</v>
      </c>
      <c r="J241" s="8">
        <v>1</v>
      </c>
      <c r="K241" s="8">
        <v>2</v>
      </c>
      <c r="L241" s="8">
        <v>1</v>
      </c>
      <c r="M241" s="8">
        <v>2</v>
      </c>
      <c r="N241" s="8">
        <v>1</v>
      </c>
      <c r="O241" s="8">
        <v>0</v>
      </c>
      <c r="P241" s="8">
        <v>1</v>
      </c>
      <c r="Q241" s="8">
        <v>3</v>
      </c>
      <c r="R241" s="8">
        <v>2</v>
      </c>
      <c r="S241" s="8">
        <v>1</v>
      </c>
      <c r="T241" s="8">
        <v>1</v>
      </c>
      <c r="U241" s="8">
        <v>0</v>
      </c>
      <c r="V241" s="20">
        <v>2</v>
      </c>
      <c r="W241" s="112"/>
      <c r="X241" s="112"/>
      <c r="Y241" s="112"/>
    </row>
    <row r="242" spans="2:25">
      <c r="B242" s="1">
        <v>21643</v>
      </c>
      <c r="C242" s="8">
        <v>3</v>
      </c>
      <c r="D242" s="8">
        <v>3</v>
      </c>
      <c r="E242" s="8">
        <v>2</v>
      </c>
      <c r="F242" s="8">
        <v>2</v>
      </c>
      <c r="G242" s="8">
        <v>2</v>
      </c>
      <c r="H242" s="8">
        <v>2</v>
      </c>
      <c r="I242" s="8">
        <v>1</v>
      </c>
      <c r="J242" s="8">
        <v>1</v>
      </c>
      <c r="K242" s="8">
        <v>3</v>
      </c>
      <c r="L242" s="8">
        <v>2</v>
      </c>
      <c r="M242" s="8">
        <v>3</v>
      </c>
      <c r="N242" s="8">
        <v>2</v>
      </c>
      <c r="O242" s="8">
        <v>2</v>
      </c>
      <c r="P242" s="8">
        <v>2</v>
      </c>
      <c r="Q242" s="8">
        <v>2</v>
      </c>
      <c r="R242" s="8">
        <v>3</v>
      </c>
      <c r="S242" s="8">
        <v>3</v>
      </c>
      <c r="T242" s="8">
        <v>3</v>
      </c>
      <c r="U242" s="8">
        <v>3</v>
      </c>
      <c r="V242" s="20">
        <v>3</v>
      </c>
      <c r="W242" s="112"/>
      <c r="X242" s="112"/>
      <c r="Y242" s="112"/>
    </row>
    <row r="243" spans="2:25">
      <c r="B243" s="1">
        <v>21654</v>
      </c>
      <c r="C243" s="8">
        <v>2</v>
      </c>
      <c r="D243" s="8">
        <v>3</v>
      </c>
      <c r="E243" s="8">
        <v>1</v>
      </c>
      <c r="F243" s="8">
        <v>1</v>
      </c>
      <c r="G243" s="8">
        <v>1</v>
      </c>
      <c r="H243" s="8">
        <v>2</v>
      </c>
      <c r="I243" s="8">
        <v>0</v>
      </c>
      <c r="J243" s="8">
        <v>0</v>
      </c>
      <c r="K243" s="8">
        <v>2</v>
      </c>
      <c r="L243" s="8">
        <v>1</v>
      </c>
      <c r="M243" s="8">
        <v>2</v>
      </c>
      <c r="N243" s="8">
        <v>2</v>
      </c>
      <c r="O243" s="8">
        <v>3</v>
      </c>
      <c r="P243" s="8">
        <v>1</v>
      </c>
      <c r="Q243" s="8">
        <v>2</v>
      </c>
      <c r="R243" s="8">
        <v>2</v>
      </c>
      <c r="S243" s="8">
        <v>2</v>
      </c>
      <c r="T243" s="8">
        <v>1</v>
      </c>
      <c r="U243" s="8">
        <v>1</v>
      </c>
      <c r="V243" s="20">
        <v>1</v>
      </c>
      <c r="W243" s="112"/>
      <c r="X243" s="112"/>
      <c r="Y243" s="112"/>
    </row>
    <row r="244" spans="2:25">
      <c r="B244" s="1">
        <v>21651</v>
      </c>
      <c r="C244" s="8">
        <v>2</v>
      </c>
      <c r="D244" s="8">
        <v>2</v>
      </c>
      <c r="E244" s="8">
        <v>1</v>
      </c>
      <c r="F244" s="8">
        <v>2</v>
      </c>
      <c r="G244" s="8">
        <v>2</v>
      </c>
      <c r="H244" s="8">
        <v>2</v>
      </c>
      <c r="I244" s="8">
        <v>0</v>
      </c>
      <c r="J244" s="8">
        <v>1</v>
      </c>
      <c r="K244" s="8">
        <v>1</v>
      </c>
      <c r="L244" s="8">
        <v>1</v>
      </c>
      <c r="M244" s="8">
        <v>2</v>
      </c>
      <c r="N244" s="8">
        <v>1</v>
      </c>
      <c r="O244" s="8">
        <v>1</v>
      </c>
      <c r="P244" s="8">
        <v>1</v>
      </c>
      <c r="Q244" s="8">
        <v>2</v>
      </c>
      <c r="R244" s="8">
        <v>2</v>
      </c>
      <c r="S244" s="8">
        <v>2</v>
      </c>
      <c r="T244" s="8">
        <v>1</v>
      </c>
      <c r="U244" s="8">
        <v>1</v>
      </c>
      <c r="V244" s="20">
        <v>1</v>
      </c>
      <c r="W244" s="112"/>
      <c r="X244" s="112"/>
      <c r="Y244" s="112"/>
    </row>
    <row r="245" spans="2:25">
      <c r="B245" s="1">
        <v>21665</v>
      </c>
      <c r="C245" s="8">
        <v>2</v>
      </c>
      <c r="D245" s="8">
        <v>2</v>
      </c>
      <c r="E245" s="8">
        <v>2</v>
      </c>
      <c r="F245" s="8">
        <v>2</v>
      </c>
      <c r="G245" s="8">
        <v>1</v>
      </c>
      <c r="H245" s="8">
        <v>2</v>
      </c>
      <c r="I245" s="8">
        <v>0</v>
      </c>
      <c r="J245" s="8">
        <v>1</v>
      </c>
      <c r="K245" s="8">
        <v>2</v>
      </c>
      <c r="L245" s="8">
        <v>2</v>
      </c>
      <c r="M245" s="8">
        <v>2</v>
      </c>
      <c r="N245" s="8">
        <v>0</v>
      </c>
      <c r="O245" s="8">
        <v>0</v>
      </c>
      <c r="P245" s="8">
        <v>2</v>
      </c>
      <c r="Q245" s="8">
        <v>0</v>
      </c>
      <c r="R245" s="8">
        <v>1</v>
      </c>
      <c r="S245" s="8">
        <v>3</v>
      </c>
      <c r="T245" s="8">
        <v>2</v>
      </c>
      <c r="U245" s="8">
        <v>1</v>
      </c>
      <c r="V245" s="20">
        <v>3</v>
      </c>
      <c r="W245" s="112"/>
      <c r="X245" s="112"/>
      <c r="Y245" s="112"/>
    </row>
    <row r="246" spans="2:25">
      <c r="B246" s="1">
        <v>21669</v>
      </c>
      <c r="C246" s="8">
        <v>3</v>
      </c>
      <c r="D246" s="8">
        <v>1</v>
      </c>
      <c r="E246" s="8">
        <v>1</v>
      </c>
      <c r="F246" s="8">
        <v>0</v>
      </c>
      <c r="G246" s="8">
        <v>0</v>
      </c>
      <c r="H246" s="8">
        <v>1</v>
      </c>
      <c r="I246" s="8">
        <v>0</v>
      </c>
      <c r="J246" s="8">
        <v>1</v>
      </c>
      <c r="K246" s="8">
        <v>0</v>
      </c>
      <c r="L246" s="8">
        <v>2</v>
      </c>
      <c r="M246" s="8">
        <v>3</v>
      </c>
      <c r="N246" s="8">
        <v>0</v>
      </c>
      <c r="O246" s="8">
        <v>1</v>
      </c>
      <c r="P246" s="8">
        <v>0</v>
      </c>
      <c r="Q246" s="8">
        <v>2</v>
      </c>
      <c r="R246" s="8">
        <v>2</v>
      </c>
      <c r="S246" s="8">
        <v>2</v>
      </c>
      <c r="T246" s="8">
        <v>2</v>
      </c>
      <c r="U246" s="8">
        <v>0</v>
      </c>
      <c r="V246" s="20">
        <v>0</v>
      </c>
      <c r="W246" s="112"/>
      <c r="X246" s="112"/>
      <c r="Y246" s="112"/>
    </row>
    <row r="247" spans="2:25">
      <c r="B247" s="1">
        <v>19415</v>
      </c>
      <c r="C247" s="8">
        <v>2</v>
      </c>
      <c r="D247" s="8">
        <v>3</v>
      </c>
      <c r="E247" s="8">
        <v>2</v>
      </c>
      <c r="F247" s="8">
        <v>3</v>
      </c>
      <c r="G247" s="8">
        <v>0</v>
      </c>
      <c r="H247" s="8">
        <v>1</v>
      </c>
      <c r="I247" s="8">
        <v>1</v>
      </c>
      <c r="J247" s="8">
        <v>0</v>
      </c>
      <c r="K247" s="8">
        <v>1</v>
      </c>
      <c r="L247" s="8">
        <v>3</v>
      </c>
      <c r="M247" s="8">
        <v>2</v>
      </c>
      <c r="N247" s="8">
        <v>0</v>
      </c>
      <c r="O247" s="8">
        <v>1</v>
      </c>
      <c r="P247" s="8">
        <v>0</v>
      </c>
      <c r="Q247" s="8">
        <v>2</v>
      </c>
      <c r="R247" s="8">
        <v>2</v>
      </c>
      <c r="S247" s="8">
        <v>3</v>
      </c>
      <c r="T247" s="8">
        <v>2</v>
      </c>
      <c r="U247" s="8">
        <v>1</v>
      </c>
      <c r="V247" s="20">
        <v>2</v>
      </c>
      <c r="W247" s="112"/>
      <c r="X247" s="112"/>
      <c r="Y247" s="112"/>
    </row>
    <row r="248" spans="2:25">
      <c r="B248" s="1">
        <v>21675</v>
      </c>
      <c r="C248" s="8">
        <v>3</v>
      </c>
      <c r="D248" s="8">
        <v>2</v>
      </c>
      <c r="E248" s="8">
        <v>2</v>
      </c>
      <c r="F248" s="8">
        <v>1</v>
      </c>
      <c r="G248" s="8">
        <v>1</v>
      </c>
      <c r="H248" s="8">
        <v>2</v>
      </c>
      <c r="I248" s="8">
        <v>2</v>
      </c>
      <c r="J248" s="8">
        <v>1</v>
      </c>
      <c r="K248" s="8">
        <v>2</v>
      </c>
      <c r="L248" s="8">
        <v>1</v>
      </c>
      <c r="M248" s="8">
        <v>2</v>
      </c>
      <c r="N248" s="8">
        <v>2</v>
      </c>
      <c r="O248" s="8">
        <v>2</v>
      </c>
      <c r="P248" s="8">
        <v>1</v>
      </c>
      <c r="Q248" s="8">
        <v>1</v>
      </c>
      <c r="R248" s="8">
        <v>2</v>
      </c>
      <c r="S248" s="8">
        <v>2</v>
      </c>
      <c r="T248" s="8">
        <v>1</v>
      </c>
      <c r="U248" s="8">
        <v>3</v>
      </c>
      <c r="V248" s="20">
        <v>0</v>
      </c>
      <c r="W248" s="112"/>
      <c r="X248" s="112"/>
      <c r="Y248" s="112"/>
    </row>
    <row r="249" spans="2:25">
      <c r="B249" s="1">
        <v>21701</v>
      </c>
      <c r="C249" s="8">
        <v>1</v>
      </c>
      <c r="D249" s="8">
        <v>2</v>
      </c>
      <c r="E249" s="8">
        <v>0</v>
      </c>
      <c r="F249" s="8">
        <v>0</v>
      </c>
      <c r="G249" s="8">
        <v>2</v>
      </c>
      <c r="H249" s="8">
        <v>2</v>
      </c>
      <c r="I249" s="8">
        <v>2</v>
      </c>
      <c r="J249" s="8">
        <v>0</v>
      </c>
      <c r="K249" s="8">
        <v>1</v>
      </c>
      <c r="L249" s="8">
        <v>0</v>
      </c>
      <c r="M249" s="8">
        <v>3</v>
      </c>
      <c r="N249" s="8">
        <v>3</v>
      </c>
      <c r="O249" s="8">
        <v>2</v>
      </c>
      <c r="P249" s="8">
        <v>2</v>
      </c>
      <c r="Q249" s="8">
        <v>0</v>
      </c>
      <c r="R249" s="8">
        <v>2</v>
      </c>
      <c r="S249" s="8">
        <v>3</v>
      </c>
      <c r="T249" s="8">
        <v>3</v>
      </c>
      <c r="U249" s="8">
        <v>3</v>
      </c>
      <c r="V249" s="20">
        <v>3</v>
      </c>
      <c r="W249" s="112"/>
      <c r="X249" s="112"/>
      <c r="Y249" s="112"/>
    </row>
    <row r="250" spans="2:25">
      <c r="B250" s="1">
        <v>21714</v>
      </c>
      <c r="C250" s="8">
        <v>2</v>
      </c>
      <c r="D250" s="8">
        <v>2</v>
      </c>
      <c r="E250" s="8">
        <v>2</v>
      </c>
      <c r="F250" s="8">
        <v>2</v>
      </c>
      <c r="G250" s="8">
        <v>0</v>
      </c>
      <c r="H250" s="8">
        <v>1</v>
      </c>
      <c r="I250" s="8">
        <v>1</v>
      </c>
      <c r="J250" s="8">
        <v>3</v>
      </c>
      <c r="K250" s="8">
        <v>1</v>
      </c>
      <c r="L250" s="8">
        <v>1</v>
      </c>
      <c r="M250" s="8">
        <v>1</v>
      </c>
      <c r="N250" s="8">
        <v>0</v>
      </c>
      <c r="O250" s="8">
        <v>1</v>
      </c>
      <c r="P250" s="8">
        <v>0</v>
      </c>
      <c r="Q250" s="8">
        <v>3</v>
      </c>
      <c r="R250" s="8">
        <v>1</v>
      </c>
      <c r="S250" s="8">
        <v>1</v>
      </c>
      <c r="T250" s="8">
        <v>1</v>
      </c>
      <c r="U250" s="8">
        <v>0</v>
      </c>
      <c r="V250" s="20">
        <v>2</v>
      </c>
      <c r="W250" s="112"/>
      <c r="X250" s="112"/>
      <c r="Y250" s="112"/>
    </row>
    <row r="251" spans="2:25">
      <c r="B251" s="1">
        <v>21751</v>
      </c>
      <c r="C251" s="8">
        <v>1</v>
      </c>
      <c r="D251" s="8">
        <v>2</v>
      </c>
      <c r="E251" s="8">
        <v>0</v>
      </c>
      <c r="F251" s="8">
        <v>2</v>
      </c>
      <c r="G251" s="8">
        <v>0</v>
      </c>
      <c r="H251" s="8">
        <v>2</v>
      </c>
      <c r="I251" s="8">
        <v>0</v>
      </c>
      <c r="J251" s="8">
        <v>1</v>
      </c>
      <c r="K251" s="8">
        <v>1</v>
      </c>
      <c r="L251" s="8">
        <v>0</v>
      </c>
      <c r="M251" s="8">
        <v>3</v>
      </c>
      <c r="N251" s="8">
        <v>0</v>
      </c>
      <c r="O251" s="8">
        <v>2</v>
      </c>
      <c r="P251" s="8">
        <v>2</v>
      </c>
      <c r="Q251" s="8">
        <v>2</v>
      </c>
      <c r="R251" s="8">
        <v>1</v>
      </c>
      <c r="S251" s="8">
        <v>1</v>
      </c>
      <c r="T251" s="8">
        <v>0</v>
      </c>
      <c r="U251" s="8">
        <v>0</v>
      </c>
      <c r="V251" s="20">
        <v>3</v>
      </c>
      <c r="W251" s="112"/>
      <c r="X251" s="112"/>
      <c r="Y251" s="112"/>
    </row>
    <row r="252" spans="2:25">
      <c r="B252" s="1">
        <v>21680</v>
      </c>
      <c r="C252" s="8">
        <v>3</v>
      </c>
      <c r="D252" s="8">
        <v>3</v>
      </c>
      <c r="E252" s="8">
        <v>1</v>
      </c>
      <c r="F252" s="8">
        <v>3</v>
      </c>
      <c r="G252" s="8">
        <v>1</v>
      </c>
      <c r="H252" s="8">
        <v>1</v>
      </c>
      <c r="I252" s="8">
        <v>0</v>
      </c>
      <c r="J252" s="8">
        <v>0</v>
      </c>
      <c r="K252" s="8">
        <v>3</v>
      </c>
      <c r="L252" s="8">
        <v>1</v>
      </c>
      <c r="M252" s="8">
        <v>2</v>
      </c>
      <c r="N252" s="8">
        <v>0</v>
      </c>
      <c r="O252" s="8">
        <v>0</v>
      </c>
      <c r="P252" s="8">
        <v>1</v>
      </c>
      <c r="Q252" s="8">
        <v>2</v>
      </c>
      <c r="R252" s="8">
        <v>1</v>
      </c>
      <c r="S252" s="8">
        <v>2</v>
      </c>
      <c r="T252" s="8">
        <v>2</v>
      </c>
      <c r="U252" s="8">
        <v>0</v>
      </c>
      <c r="V252" s="20">
        <v>0</v>
      </c>
      <c r="W252" s="112"/>
      <c r="X252" s="112"/>
      <c r="Y252" s="112"/>
    </row>
    <row r="253" spans="2:25">
      <c r="B253" s="1">
        <v>21771</v>
      </c>
      <c r="C253" s="8">
        <v>1</v>
      </c>
      <c r="D253" s="8">
        <v>2</v>
      </c>
      <c r="E253" s="8">
        <v>0</v>
      </c>
      <c r="F253" s="8">
        <v>2</v>
      </c>
      <c r="G253" s="8">
        <v>0</v>
      </c>
      <c r="H253" s="8">
        <v>1</v>
      </c>
      <c r="I253" s="8">
        <v>0</v>
      </c>
      <c r="J253" s="8">
        <v>1</v>
      </c>
      <c r="K253" s="8">
        <v>1</v>
      </c>
      <c r="L253" s="8">
        <v>2</v>
      </c>
      <c r="M253" s="8">
        <v>2</v>
      </c>
      <c r="N253" s="8">
        <v>0</v>
      </c>
      <c r="O253" s="8">
        <v>0</v>
      </c>
      <c r="P253" s="8">
        <v>2</v>
      </c>
      <c r="Q253" s="8">
        <v>1</v>
      </c>
      <c r="R253" s="8">
        <v>1</v>
      </c>
      <c r="S253" s="8">
        <v>2</v>
      </c>
      <c r="T253" s="8">
        <v>2</v>
      </c>
      <c r="U253" s="8">
        <v>0</v>
      </c>
      <c r="V253" s="20">
        <v>2</v>
      </c>
      <c r="W253" s="112"/>
      <c r="X253" s="112"/>
      <c r="Y253" s="112"/>
    </row>
    <row r="254" spans="2:25">
      <c r="B254" s="1">
        <v>21772</v>
      </c>
      <c r="C254" s="8">
        <v>2</v>
      </c>
      <c r="D254" s="8">
        <v>2</v>
      </c>
      <c r="E254" s="8">
        <v>2</v>
      </c>
      <c r="F254" s="8">
        <v>2</v>
      </c>
      <c r="G254" s="8">
        <v>2</v>
      </c>
      <c r="H254" s="8">
        <v>2</v>
      </c>
      <c r="I254" s="8">
        <v>0</v>
      </c>
      <c r="J254" s="8">
        <v>2</v>
      </c>
      <c r="K254" s="8">
        <v>1</v>
      </c>
      <c r="L254" s="8">
        <v>2</v>
      </c>
      <c r="M254" s="8">
        <v>3</v>
      </c>
      <c r="N254" s="8">
        <v>1</v>
      </c>
      <c r="O254" s="8">
        <v>1</v>
      </c>
      <c r="P254" s="8">
        <v>1</v>
      </c>
      <c r="Q254" s="8">
        <v>2</v>
      </c>
      <c r="R254" s="8">
        <v>0</v>
      </c>
      <c r="S254" s="8">
        <v>1</v>
      </c>
      <c r="T254" s="8">
        <v>1</v>
      </c>
      <c r="U254" s="8">
        <v>1</v>
      </c>
      <c r="V254" s="20">
        <v>3</v>
      </c>
      <c r="W254" s="112"/>
      <c r="X254" s="112"/>
      <c r="Y254" s="112"/>
    </row>
    <row r="255" spans="2:25">
      <c r="B255" s="1">
        <v>21475</v>
      </c>
      <c r="C255" s="8">
        <v>1</v>
      </c>
      <c r="D255" s="8">
        <v>2</v>
      </c>
      <c r="E255" s="8">
        <v>0</v>
      </c>
      <c r="F255" s="8">
        <v>0</v>
      </c>
      <c r="G255" s="8">
        <v>2</v>
      </c>
      <c r="H255" s="8">
        <v>0</v>
      </c>
      <c r="I255" s="8">
        <v>0</v>
      </c>
      <c r="J255" s="8">
        <v>2</v>
      </c>
      <c r="K255" s="8">
        <v>0</v>
      </c>
      <c r="L255" s="8">
        <v>0</v>
      </c>
      <c r="M255" s="8">
        <v>2</v>
      </c>
      <c r="N255" s="8">
        <v>1</v>
      </c>
      <c r="O255" s="8">
        <v>0</v>
      </c>
      <c r="P255" s="8">
        <v>0</v>
      </c>
      <c r="Q255" s="8">
        <v>2</v>
      </c>
      <c r="R255" s="8">
        <v>0</v>
      </c>
      <c r="S255" s="8">
        <v>2</v>
      </c>
      <c r="T255" s="8">
        <v>1</v>
      </c>
      <c r="U255" s="8">
        <v>0</v>
      </c>
      <c r="V255" s="20">
        <v>0</v>
      </c>
      <c r="W255" s="112"/>
      <c r="X255" s="112"/>
      <c r="Y255" s="112"/>
    </row>
    <row r="256" spans="2:25">
      <c r="B256" s="1">
        <v>21778</v>
      </c>
      <c r="C256" s="8">
        <v>2</v>
      </c>
      <c r="D256" s="8">
        <v>2</v>
      </c>
      <c r="E256" s="8">
        <v>1</v>
      </c>
      <c r="F256" s="8">
        <v>1</v>
      </c>
      <c r="G256" s="8">
        <v>1</v>
      </c>
      <c r="H256" s="8">
        <v>3</v>
      </c>
      <c r="I256" s="8">
        <v>0</v>
      </c>
      <c r="J256" s="8">
        <v>0</v>
      </c>
      <c r="K256" s="8">
        <v>2</v>
      </c>
      <c r="L256" s="8">
        <v>0</v>
      </c>
      <c r="M256" s="8">
        <v>0</v>
      </c>
      <c r="N256" s="8">
        <v>3</v>
      </c>
      <c r="O256" s="8">
        <v>2</v>
      </c>
      <c r="P256" s="8">
        <v>0</v>
      </c>
      <c r="Q256" s="8">
        <v>0</v>
      </c>
      <c r="R256" s="8">
        <v>1</v>
      </c>
      <c r="S256" s="8">
        <v>2</v>
      </c>
      <c r="T256" s="8">
        <v>3</v>
      </c>
      <c r="U256" s="8">
        <v>1</v>
      </c>
      <c r="V256" s="20">
        <v>1</v>
      </c>
      <c r="W256" s="112"/>
      <c r="X256" s="112"/>
      <c r="Y256" s="112"/>
    </row>
    <row r="257" spans="2:25">
      <c r="B257" s="1">
        <v>21798</v>
      </c>
      <c r="C257" s="8">
        <v>2</v>
      </c>
      <c r="D257" s="8">
        <v>1</v>
      </c>
      <c r="E257" s="8">
        <v>0</v>
      </c>
      <c r="F257" s="8">
        <v>1</v>
      </c>
      <c r="G257" s="8">
        <v>2</v>
      </c>
      <c r="H257" s="8">
        <v>3</v>
      </c>
      <c r="I257" s="8">
        <v>1</v>
      </c>
      <c r="J257" s="8">
        <v>0</v>
      </c>
      <c r="K257" s="8">
        <v>2</v>
      </c>
      <c r="L257" s="8">
        <v>1</v>
      </c>
      <c r="M257" s="8">
        <v>1</v>
      </c>
      <c r="N257" s="8">
        <v>2</v>
      </c>
      <c r="O257" s="8">
        <v>2</v>
      </c>
      <c r="P257" s="8">
        <v>0</v>
      </c>
      <c r="Q257" s="8">
        <v>1</v>
      </c>
      <c r="R257" s="8">
        <v>2</v>
      </c>
      <c r="S257" s="8">
        <v>2</v>
      </c>
      <c r="T257" s="8">
        <v>2</v>
      </c>
      <c r="U257" s="8">
        <v>3</v>
      </c>
      <c r="V257" s="20">
        <v>0</v>
      </c>
      <c r="W257" s="112"/>
      <c r="X257" s="112"/>
      <c r="Y257" s="112"/>
    </row>
    <row r="258" spans="2:25">
      <c r="B258" s="1">
        <v>21803</v>
      </c>
      <c r="C258" s="8">
        <v>2</v>
      </c>
      <c r="D258" s="8">
        <v>1</v>
      </c>
      <c r="E258" s="8">
        <v>1</v>
      </c>
      <c r="F258" s="8">
        <v>0</v>
      </c>
      <c r="G258" s="8">
        <v>1</v>
      </c>
      <c r="H258" s="8">
        <v>0</v>
      </c>
      <c r="I258" s="8">
        <v>0</v>
      </c>
      <c r="J258" s="8">
        <v>2</v>
      </c>
      <c r="K258" s="8">
        <v>1</v>
      </c>
      <c r="L258" s="8">
        <v>0</v>
      </c>
      <c r="M258" s="8">
        <v>2</v>
      </c>
      <c r="N258" s="8">
        <v>1</v>
      </c>
      <c r="O258" s="8">
        <v>1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0</v>
      </c>
      <c r="V258" s="20">
        <v>1</v>
      </c>
      <c r="W258" s="112"/>
      <c r="X258" s="112"/>
      <c r="Y258" s="112"/>
    </row>
    <row r="259" spans="2:25">
      <c r="B259" s="1">
        <v>21810</v>
      </c>
      <c r="C259" s="8">
        <v>2</v>
      </c>
      <c r="D259" s="8">
        <v>0</v>
      </c>
      <c r="E259" s="8">
        <v>0</v>
      </c>
      <c r="F259" s="8">
        <v>0</v>
      </c>
      <c r="G259" s="8">
        <v>2</v>
      </c>
      <c r="H259" s="8">
        <v>1</v>
      </c>
      <c r="I259" s="8">
        <v>2</v>
      </c>
      <c r="J259" s="8">
        <v>2</v>
      </c>
      <c r="K259" s="8">
        <v>1</v>
      </c>
      <c r="L259" s="8">
        <v>1</v>
      </c>
      <c r="M259" s="8">
        <v>1</v>
      </c>
      <c r="N259" s="8">
        <v>0</v>
      </c>
      <c r="O259" s="8">
        <v>1</v>
      </c>
      <c r="P259" s="8">
        <v>1</v>
      </c>
      <c r="Q259" s="8">
        <v>2</v>
      </c>
      <c r="R259" s="8">
        <v>1</v>
      </c>
      <c r="S259" s="8">
        <v>2</v>
      </c>
      <c r="T259" s="8">
        <v>1</v>
      </c>
      <c r="U259" s="8">
        <v>0</v>
      </c>
      <c r="V259" s="20">
        <v>3</v>
      </c>
      <c r="W259" s="112"/>
      <c r="X259" s="112"/>
      <c r="Y259" s="112"/>
    </row>
    <row r="260" spans="2:25">
      <c r="B260" s="1">
        <v>21811</v>
      </c>
      <c r="C260" s="8">
        <v>1</v>
      </c>
      <c r="D260" s="8">
        <v>2</v>
      </c>
      <c r="E260" s="8">
        <v>1</v>
      </c>
      <c r="F260" s="8">
        <v>1</v>
      </c>
      <c r="G260" s="8">
        <v>0</v>
      </c>
      <c r="H260" s="8">
        <v>1</v>
      </c>
      <c r="I260" s="8">
        <v>3</v>
      </c>
      <c r="J260" s="8">
        <v>1</v>
      </c>
      <c r="K260" s="8">
        <v>1</v>
      </c>
      <c r="L260" s="8">
        <v>0</v>
      </c>
      <c r="M260" s="8">
        <v>3</v>
      </c>
      <c r="N260" s="8">
        <v>0</v>
      </c>
      <c r="O260" s="8">
        <v>1</v>
      </c>
      <c r="P260" s="8">
        <v>0</v>
      </c>
      <c r="Q260" s="8">
        <v>3</v>
      </c>
      <c r="R260" s="8">
        <v>0</v>
      </c>
      <c r="S260" s="8">
        <v>0</v>
      </c>
      <c r="T260" s="8">
        <v>0</v>
      </c>
      <c r="U260" s="8">
        <v>0</v>
      </c>
      <c r="V260" s="20">
        <v>1</v>
      </c>
      <c r="W260" s="112"/>
      <c r="X260" s="112"/>
      <c r="Y260" s="112"/>
    </row>
    <row r="261" spans="2:25">
      <c r="B261" s="1">
        <v>21820</v>
      </c>
      <c r="C261" s="8">
        <v>2</v>
      </c>
      <c r="D261" s="8">
        <v>0</v>
      </c>
      <c r="E261" s="8">
        <v>2</v>
      </c>
      <c r="F261" s="8">
        <v>0</v>
      </c>
      <c r="G261" s="8">
        <v>1</v>
      </c>
      <c r="H261" s="8">
        <v>0</v>
      </c>
      <c r="I261" s="8">
        <v>0</v>
      </c>
      <c r="J261" s="8">
        <v>1</v>
      </c>
      <c r="K261" s="8">
        <v>0</v>
      </c>
      <c r="L261" s="8">
        <v>1</v>
      </c>
      <c r="M261" s="8">
        <v>1</v>
      </c>
      <c r="N261" s="8">
        <v>0</v>
      </c>
      <c r="O261" s="8">
        <v>0</v>
      </c>
      <c r="P261" s="8">
        <v>0</v>
      </c>
      <c r="Q261" s="8">
        <v>3</v>
      </c>
      <c r="R261" s="8">
        <v>1</v>
      </c>
      <c r="S261" s="8">
        <v>2</v>
      </c>
      <c r="T261" s="8">
        <v>0</v>
      </c>
      <c r="U261" s="8">
        <v>0</v>
      </c>
      <c r="V261" s="20">
        <v>0</v>
      </c>
      <c r="W261" s="112"/>
      <c r="X261" s="112"/>
      <c r="Y261" s="112"/>
    </row>
    <row r="262" spans="2:25">
      <c r="B262" s="1">
        <v>21839</v>
      </c>
      <c r="C262" s="8">
        <v>3</v>
      </c>
      <c r="D262" s="8">
        <v>3</v>
      </c>
      <c r="E262" s="8">
        <v>2</v>
      </c>
      <c r="F262" s="8">
        <v>0</v>
      </c>
      <c r="G262" s="8">
        <v>1</v>
      </c>
      <c r="H262" s="8">
        <v>2</v>
      </c>
      <c r="I262" s="8">
        <v>2</v>
      </c>
      <c r="J262" s="8">
        <v>2</v>
      </c>
      <c r="K262" s="8">
        <v>2</v>
      </c>
      <c r="L262" s="8">
        <v>3</v>
      </c>
      <c r="M262" s="8">
        <v>3</v>
      </c>
      <c r="N262" s="8">
        <v>0</v>
      </c>
      <c r="O262" s="8">
        <v>3</v>
      </c>
      <c r="P262" s="8">
        <v>3</v>
      </c>
      <c r="Q262" s="8">
        <v>3</v>
      </c>
      <c r="R262" s="8">
        <v>3</v>
      </c>
      <c r="S262" s="8">
        <v>3</v>
      </c>
      <c r="T262" s="8">
        <v>3</v>
      </c>
      <c r="U262" s="8">
        <v>3</v>
      </c>
      <c r="V262" s="20">
        <v>0</v>
      </c>
      <c r="W262" s="112"/>
      <c r="X262" s="112"/>
      <c r="Y262" s="112"/>
    </row>
    <row r="263" spans="2:25">
      <c r="B263" s="1">
        <v>21837</v>
      </c>
      <c r="C263" s="8">
        <v>1</v>
      </c>
      <c r="D263" s="8">
        <v>1</v>
      </c>
      <c r="E263" s="8">
        <v>2</v>
      </c>
      <c r="F263" s="8">
        <v>3</v>
      </c>
      <c r="G263" s="8">
        <v>0</v>
      </c>
      <c r="H263" s="8">
        <v>1</v>
      </c>
      <c r="I263" s="8">
        <v>0</v>
      </c>
      <c r="J263" s="8">
        <v>2</v>
      </c>
      <c r="K263" s="8">
        <v>1</v>
      </c>
      <c r="L263" s="8">
        <v>3</v>
      </c>
      <c r="M263" s="8">
        <v>0</v>
      </c>
      <c r="N263" s="8">
        <v>3</v>
      </c>
      <c r="O263" s="8">
        <v>3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20">
        <v>2</v>
      </c>
      <c r="W263" s="112"/>
      <c r="X263" s="112"/>
      <c r="Y263" s="112"/>
    </row>
    <row r="264" spans="2:25">
      <c r="B264" s="1">
        <v>21845</v>
      </c>
      <c r="C264" s="8">
        <v>1</v>
      </c>
      <c r="D264" s="8">
        <v>1</v>
      </c>
      <c r="E264" s="8">
        <v>0</v>
      </c>
      <c r="F264" s="8">
        <v>3</v>
      </c>
      <c r="G264" s="8">
        <v>1</v>
      </c>
      <c r="H264" s="8">
        <v>2</v>
      </c>
      <c r="I264" s="8">
        <v>1</v>
      </c>
      <c r="J264" s="8">
        <v>0</v>
      </c>
      <c r="K264" s="8">
        <v>1</v>
      </c>
      <c r="L264" s="8">
        <v>0</v>
      </c>
      <c r="M264" s="8">
        <v>0</v>
      </c>
      <c r="N264" s="8">
        <v>2</v>
      </c>
      <c r="O264" s="8">
        <v>2</v>
      </c>
      <c r="P264" s="8">
        <v>1</v>
      </c>
      <c r="Q264" s="8">
        <v>0</v>
      </c>
      <c r="R264" s="8">
        <v>1</v>
      </c>
      <c r="S264" s="8">
        <v>3</v>
      </c>
      <c r="T264" s="8">
        <v>3</v>
      </c>
      <c r="U264" s="8">
        <v>1</v>
      </c>
      <c r="V264" s="20">
        <v>1</v>
      </c>
      <c r="W264" s="112"/>
      <c r="X264" s="112"/>
      <c r="Y264" s="112"/>
    </row>
    <row r="265" spans="2:25">
      <c r="B265" s="1">
        <v>21850</v>
      </c>
      <c r="C265" s="8">
        <v>0</v>
      </c>
      <c r="D265" s="8">
        <v>0</v>
      </c>
      <c r="E265" s="8">
        <v>0</v>
      </c>
      <c r="F265" s="8">
        <v>2</v>
      </c>
      <c r="G265" s="8">
        <v>0</v>
      </c>
      <c r="H265" s="8">
        <v>1</v>
      </c>
      <c r="I265" s="8">
        <v>0</v>
      </c>
      <c r="J265" s="8">
        <v>1</v>
      </c>
      <c r="K265" s="8">
        <v>0</v>
      </c>
      <c r="L265" s="8">
        <v>3</v>
      </c>
      <c r="M265" s="8">
        <v>2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3</v>
      </c>
      <c r="T265" s="8">
        <v>0</v>
      </c>
      <c r="U265" s="8">
        <v>0</v>
      </c>
      <c r="V265" s="20">
        <v>2</v>
      </c>
      <c r="W265" s="112"/>
      <c r="X265" s="112"/>
      <c r="Y265" s="112"/>
    </row>
    <row r="266" spans="2:25">
      <c r="B266" s="1">
        <v>21853</v>
      </c>
      <c r="C266" s="8">
        <v>0</v>
      </c>
      <c r="D266" s="8">
        <v>1</v>
      </c>
      <c r="E266" s="8">
        <v>0</v>
      </c>
      <c r="F266" s="8">
        <v>0</v>
      </c>
      <c r="G266" s="8">
        <v>1</v>
      </c>
      <c r="H266" s="8">
        <v>0</v>
      </c>
      <c r="I266" s="8">
        <v>0</v>
      </c>
      <c r="J266" s="8">
        <v>1</v>
      </c>
      <c r="K266" s="8">
        <v>2</v>
      </c>
      <c r="L266" s="8">
        <v>0</v>
      </c>
      <c r="M266" s="8">
        <v>1</v>
      </c>
      <c r="N266" s="8">
        <v>0</v>
      </c>
      <c r="O266" s="8">
        <v>0</v>
      </c>
      <c r="P266" s="8">
        <v>0</v>
      </c>
      <c r="Q266" s="8">
        <v>0</v>
      </c>
      <c r="R266" s="8">
        <v>0</v>
      </c>
      <c r="S266" s="8">
        <v>1</v>
      </c>
      <c r="T266" s="8">
        <v>0</v>
      </c>
      <c r="U266" s="8">
        <v>0</v>
      </c>
      <c r="V266" s="20">
        <v>3</v>
      </c>
      <c r="W266" s="112"/>
      <c r="X266" s="112"/>
      <c r="Y266" s="112"/>
    </row>
    <row r="267" spans="2:25">
      <c r="B267" s="1">
        <v>21863</v>
      </c>
      <c r="C267" s="8">
        <v>3</v>
      </c>
      <c r="D267" s="8">
        <v>3</v>
      </c>
      <c r="E267" s="8">
        <v>2</v>
      </c>
      <c r="F267" s="8">
        <v>2</v>
      </c>
      <c r="G267" s="8">
        <v>2</v>
      </c>
      <c r="H267" s="8">
        <v>2</v>
      </c>
      <c r="I267" s="8">
        <v>2</v>
      </c>
      <c r="J267" s="8">
        <v>0</v>
      </c>
      <c r="K267" s="8">
        <v>1</v>
      </c>
      <c r="L267" s="8">
        <v>0</v>
      </c>
      <c r="M267" s="8">
        <v>2</v>
      </c>
      <c r="N267" s="8">
        <v>0</v>
      </c>
      <c r="O267" s="8">
        <v>1</v>
      </c>
      <c r="P267" s="8">
        <v>0</v>
      </c>
      <c r="Q267" s="8">
        <v>1</v>
      </c>
      <c r="R267" s="8">
        <v>3</v>
      </c>
      <c r="S267" s="8">
        <v>2</v>
      </c>
      <c r="T267" s="8">
        <v>1</v>
      </c>
      <c r="U267" s="8">
        <v>0</v>
      </c>
      <c r="V267" s="20">
        <v>0</v>
      </c>
      <c r="W267" s="112"/>
      <c r="X267" s="112"/>
      <c r="Y267" s="112"/>
    </row>
    <row r="268" spans="2:25">
      <c r="B268" s="1">
        <v>21888</v>
      </c>
      <c r="C268" s="8">
        <v>1</v>
      </c>
      <c r="D268" s="8">
        <v>1</v>
      </c>
      <c r="E268" s="8">
        <v>0</v>
      </c>
      <c r="F268" s="8">
        <v>2</v>
      </c>
      <c r="G268" s="8">
        <v>1</v>
      </c>
      <c r="H268" s="8">
        <v>1</v>
      </c>
      <c r="I268" s="8">
        <v>1</v>
      </c>
      <c r="J268" s="8">
        <v>1</v>
      </c>
      <c r="K268" s="8">
        <v>2</v>
      </c>
      <c r="L268" s="8">
        <v>2</v>
      </c>
      <c r="M268" s="8">
        <v>2</v>
      </c>
      <c r="N268" s="8">
        <v>0</v>
      </c>
      <c r="O268" s="8">
        <v>0</v>
      </c>
      <c r="P268" s="8">
        <v>1</v>
      </c>
      <c r="Q268" s="8">
        <v>2</v>
      </c>
      <c r="R268" s="8">
        <v>1</v>
      </c>
      <c r="S268" s="8">
        <v>2</v>
      </c>
      <c r="T268" s="8">
        <v>1</v>
      </c>
      <c r="U268" s="8">
        <v>0</v>
      </c>
      <c r="V268" s="20">
        <v>1</v>
      </c>
      <c r="W268" s="112"/>
      <c r="X268" s="112"/>
      <c r="Y268" s="112"/>
    </row>
    <row r="269" spans="2:25">
      <c r="B269" s="1">
        <v>21915</v>
      </c>
      <c r="C269" s="8">
        <v>2</v>
      </c>
      <c r="D269" s="8">
        <v>0</v>
      </c>
      <c r="E269" s="8">
        <v>2</v>
      </c>
      <c r="F269" s="8">
        <v>2</v>
      </c>
      <c r="G269" s="8">
        <v>2</v>
      </c>
      <c r="H269" s="8">
        <v>3</v>
      </c>
      <c r="I269" s="8">
        <v>0</v>
      </c>
      <c r="J269" s="8">
        <v>1</v>
      </c>
      <c r="K269" s="8">
        <v>3</v>
      </c>
      <c r="L269" s="8">
        <v>3</v>
      </c>
      <c r="M269" s="8">
        <v>1</v>
      </c>
      <c r="N269" s="8">
        <v>0</v>
      </c>
      <c r="O269" s="8">
        <v>2</v>
      </c>
      <c r="P269" s="8">
        <v>2</v>
      </c>
      <c r="Q269" s="8">
        <v>3</v>
      </c>
      <c r="R269" s="8">
        <v>1</v>
      </c>
      <c r="S269" s="8">
        <v>2</v>
      </c>
      <c r="T269" s="8">
        <v>1</v>
      </c>
      <c r="U269" s="8">
        <v>2</v>
      </c>
      <c r="V269" s="20">
        <v>3</v>
      </c>
      <c r="W269" s="112"/>
      <c r="X269" s="112"/>
      <c r="Y269" s="112"/>
    </row>
    <row r="270" spans="2:25">
      <c r="B270" s="1">
        <v>21919</v>
      </c>
      <c r="C270" s="8">
        <v>0</v>
      </c>
      <c r="D270" s="8">
        <v>1</v>
      </c>
      <c r="E270" s="8">
        <v>3</v>
      </c>
      <c r="F270" s="8">
        <v>0</v>
      </c>
      <c r="G270" s="8">
        <v>1</v>
      </c>
      <c r="H270" s="8">
        <v>0</v>
      </c>
      <c r="I270" s="8">
        <v>2</v>
      </c>
      <c r="J270" s="8">
        <v>2</v>
      </c>
      <c r="K270" s="8">
        <v>1</v>
      </c>
      <c r="L270" s="8">
        <v>1</v>
      </c>
      <c r="M270" s="8">
        <v>2</v>
      </c>
      <c r="N270" s="8">
        <v>0</v>
      </c>
      <c r="O270" s="8">
        <v>0</v>
      </c>
      <c r="P270" s="8">
        <v>0</v>
      </c>
      <c r="Q270" s="8">
        <v>3</v>
      </c>
      <c r="R270" s="8">
        <v>0</v>
      </c>
      <c r="S270" s="8">
        <v>3</v>
      </c>
      <c r="T270" s="8">
        <v>1</v>
      </c>
      <c r="U270" s="8">
        <v>0</v>
      </c>
      <c r="V270" s="20">
        <v>2</v>
      </c>
      <c r="W270" s="112"/>
      <c r="X270" s="112"/>
      <c r="Y270" s="112"/>
    </row>
    <row r="271" spans="2:25">
      <c r="B271" s="1">
        <v>21932</v>
      </c>
      <c r="C271" s="8">
        <v>3</v>
      </c>
      <c r="D271" s="8">
        <v>3</v>
      </c>
      <c r="E271" s="8">
        <v>1</v>
      </c>
      <c r="F271" s="8">
        <v>3</v>
      </c>
      <c r="G271" s="8">
        <v>1</v>
      </c>
      <c r="H271" s="8">
        <v>1</v>
      </c>
      <c r="I271" s="8">
        <v>0</v>
      </c>
      <c r="J271" s="8">
        <v>1</v>
      </c>
      <c r="K271" s="8">
        <v>2</v>
      </c>
      <c r="L271" s="8">
        <v>3</v>
      </c>
      <c r="M271" s="8">
        <v>3</v>
      </c>
      <c r="N271" s="8">
        <v>0</v>
      </c>
      <c r="O271" s="8">
        <v>0</v>
      </c>
      <c r="P271" s="8">
        <v>2</v>
      </c>
      <c r="Q271" s="8">
        <v>3</v>
      </c>
      <c r="R271" s="8">
        <v>2</v>
      </c>
      <c r="S271" s="8">
        <v>3</v>
      </c>
      <c r="T271" s="8">
        <v>3</v>
      </c>
      <c r="U271" s="8">
        <v>3</v>
      </c>
      <c r="V271" s="20">
        <v>3</v>
      </c>
      <c r="W271" s="112"/>
      <c r="X271" s="112"/>
      <c r="Y271" s="112"/>
    </row>
    <row r="272" spans="2:25">
      <c r="B272" s="1">
        <v>21941</v>
      </c>
      <c r="C272" s="8">
        <v>2</v>
      </c>
      <c r="D272" s="8">
        <v>3</v>
      </c>
      <c r="E272" s="8">
        <v>2</v>
      </c>
      <c r="F272" s="8">
        <v>1</v>
      </c>
      <c r="G272" s="8">
        <v>1</v>
      </c>
      <c r="H272" s="8">
        <v>1</v>
      </c>
      <c r="I272" s="8">
        <v>3</v>
      </c>
      <c r="J272" s="8">
        <v>0</v>
      </c>
      <c r="K272" s="8">
        <v>1</v>
      </c>
      <c r="L272" s="8">
        <v>3</v>
      </c>
      <c r="M272" s="8">
        <v>3</v>
      </c>
      <c r="N272" s="8">
        <v>0</v>
      </c>
      <c r="O272" s="8">
        <v>2</v>
      </c>
      <c r="P272" s="8">
        <v>1</v>
      </c>
      <c r="Q272" s="8">
        <v>1</v>
      </c>
      <c r="R272" s="8">
        <v>2</v>
      </c>
      <c r="S272" s="8">
        <v>1</v>
      </c>
      <c r="T272" s="8">
        <v>3</v>
      </c>
      <c r="U272" s="8">
        <v>3</v>
      </c>
      <c r="V272" s="20">
        <v>2</v>
      </c>
      <c r="W272" s="112"/>
      <c r="X272" s="112"/>
      <c r="Y272" s="112"/>
    </row>
    <row r="273" spans="2:25">
      <c r="B273" s="1">
        <v>21302</v>
      </c>
      <c r="C273" s="8">
        <v>2</v>
      </c>
      <c r="D273" s="8">
        <v>2</v>
      </c>
      <c r="E273" s="8">
        <v>2</v>
      </c>
      <c r="F273" s="8">
        <v>1</v>
      </c>
      <c r="G273" s="8">
        <v>1</v>
      </c>
      <c r="H273" s="8">
        <v>1</v>
      </c>
      <c r="I273" s="8">
        <v>0</v>
      </c>
      <c r="J273" s="8">
        <v>0</v>
      </c>
      <c r="K273" s="8">
        <v>2</v>
      </c>
      <c r="L273" s="8">
        <v>2</v>
      </c>
      <c r="M273" s="8">
        <v>3</v>
      </c>
      <c r="N273" s="8">
        <v>1</v>
      </c>
      <c r="O273" s="8">
        <v>1</v>
      </c>
      <c r="P273" s="8">
        <v>2</v>
      </c>
      <c r="Q273" s="8">
        <v>0</v>
      </c>
      <c r="R273" s="8">
        <v>2</v>
      </c>
      <c r="S273" s="8">
        <v>2</v>
      </c>
      <c r="T273" s="8">
        <v>3</v>
      </c>
      <c r="U273" s="8">
        <v>2</v>
      </c>
      <c r="V273" s="20">
        <v>0</v>
      </c>
      <c r="W273" s="112"/>
      <c r="X273" s="112"/>
      <c r="Y273" s="112"/>
    </row>
    <row r="274" spans="2:25">
      <c r="B274" s="1">
        <v>21964</v>
      </c>
      <c r="C274" s="8">
        <v>2</v>
      </c>
      <c r="D274" s="8">
        <v>2</v>
      </c>
      <c r="E274" s="8">
        <v>2</v>
      </c>
      <c r="F274" s="8">
        <v>1</v>
      </c>
      <c r="G274" s="8">
        <v>2</v>
      </c>
      <c r="H274" s="8">
        <v>1</v>
      </c>
      <c r="I274" s="8">
        <v>1</v>
      </c>
      <c r="J274" s="8">
        <v>1</v>
      </c>
      <c r="K274" s="8">
        <v>1</v>
      </c>
      <c r="L274" s="8">
        <v>2</v>
      </c>
      <c r="M274" s="8">
        <v>2</v>
      </c>
      <c r="N274" s="8">
        <v>1</v>
      </c>
      <c r="O274" s="8">
        <v>1</v>
      </c>
      <c r="P274" s="8">
        <v>1</v>
      </c>
      <c r="Q274" s="8">
        <v>2</v>
      </c>
      <c r="R274" s="8">
        <v>1</v>
      </c>
      <c r="S274" s="8">
        <v>1</v>
      </c>
      <c r="T274" s="8">
        <v>1</v>
      </c>
      <c r="U274" s="8">
        <v>1</v>
      </c>
      <c r="V274" s="20">
        <v>2</v>
      </c>
      <c r="W274" s="112"/>
      <c r="X274" s="112"/>
      <c r="Y274" s="112"/>
    </row>
    <row r="275" spans="2:25">
      <c r="B275" s="1">
        <v>21975</v>
      </c>
      <c r="C275" s="8">
        <v>2</v>
      </c>
      <c r="D275" s="8">
        <v>2</v>
      </c>
      <c r="E275" s="8">
        <v>0</v>
      </c>
      <c r="F275" s="8">
        <v>1</v>
      </c>
      <c r="G275" s="8">
        <v>1</v>
      </c>
      <c r="H275" s="8">
        <v>1</v>
      </c>
      <c r="I275" s="8">
        <v>2</v>
      </c>
      <c r="J275" s="8">
        <v>0</v>
      </c>
      <c r="K275" s="8">
        <v>0</v>
      </c>
      <c r="L275" s="8">
        <v>1</v>
      </c>
      <c r="M275" s="8">
        <v>3</v>
      </c>
      <c r="N275" s="8">
        <v>0</v>
      </c>
      <c r="O275" s="8">
        <v>1</v>
      </c>
      <c r="P275" s="8">
        <v>1</v>
      </c>
      <c r="Q275" s="8">
        <v>1</v>
      </c>
      <c r="R275" s="8">
        <v>1</v>
      </c>
      <c r="S275" s="8">
        <v>2</v>
      </c>
      <c r="T275" s="8">
        <v>2</v>
      </c>
      <c r="U275" s="8">
        <v>2</v>
      </c>
      <c r="V275" s="20">
        <v>1</v>
      </c>
      <c r="W275" s="112"/>
      <c r="X275" s="112"/>
      <c r="Y275" s="112"/>
    </row>
    <row r="276" spans="2:25">
      <c r="B276" s="1">
        <v>21980</v>
      </c>
      <c r="C276" s="8">
        <v>3</v>
      </c>
      <c r="D276" s="8">
        <v>2</v>
      </c>
      <c r="E276" s="8">
        <v>0</v>
      </c>
      <c r="F276" s="8">
        <v>2</v>
      </c>
      <c r="G276" s="8">
        <v>0</v>
      </c>
      <c r="H276" s="8">
        <v>1</v>
      </c>
      <c r="I276" s="8">
        <v>0</v>
      </c>
      <c r="J276" s="8">
        <v>2</v>
      </c>
      <c r="K276" s="8">
        <v>2</v>
      </c>
      <c r="L276" s="8">
        <v>2</v>
      </c>
      <c r="M276" s="8">
        <v>1</v>
      </c>
      <c r="N276" s="8">
        <v>1</v>
      </c>
      <c r="O276" s="8">
        <v>1</v>
      </c>
      <c r="P276" s="8">
        <v>2</v>
      </c>
      <c r="Q276" s="8">
        <v>2</v>
      </c>
      <c r="R276" s="8">
        <v>1</v>
      </c>
      <c r="S276" s="8">
        <v>2</v>
      </c>
      <c r="T276" s="8">
        <v>2</v>
      </c>
      <c r="U276" s="8">
        <v>2</v>
      </c>
      <c r="V276" s="20">
        <v>2</v>
      </c>
      <c r="W276" s="112"/>
      <c r="X276" s="112"/>
      <c r="Y276" s="112"/>
    </row>
    <row r="277" spans="2:25">
      <c r="B277" s="1">
        <v>22001</v>
      </c>
      <c r="C277" s="8">
        <v>0</v>
      </c>
      <c r="D277" s="8">
        <v>0</v>
      </c>
      <c r="E277" s="8">
        <v>0</v>
      </c>
      <c r="F277" s="8">
        <v>1</v>
      </c>
      <c r="G277" s="8">
        <v>0</v>
      </c>
      <c r="H277" s="8">
        <v>1</v>
      </c>
      <c r="I277" s="8">
        <v>0</v>
      </c>
      <c r="J277" s="8">
        <v>1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1</v>
      </c>
      <c r="T277" s="8">
        <v>0</v>
      </c>
      <c r="U277" s="8">
        <v>0</v>
      </c>
      <c r="V277" s="20">
        <v>3</v>
      </c>
      <c r="W277" s="112"/>
      <c r="X277" s="112"/>
      <c r="Y277" s="112"/>
    </row>
    <row r="278" spans="2:25">
      <c r="B278" s="1">
        <v>21999</v>
      </c>
      <c r="C278" s="8">
        <v>2</v>
      </c>
      <c r="D278" s="8">
        <v>3</v>
      </c>
      <c r="E278" s="8">
        <v>1</v>
      </c>
      <c r="F278" s="8">
        <v>1</v>
      </c>
      <c r="G278" s="8">
        <v>3</v>
      </c>
      <c r="H278" s="8">
        <v>2</v>
      </c>
      <c r="I278" s="8">
        <v>2</v>
      </c>
      <c r="J278" s="8">
        <v>0</v>
      </c>
      <c r="K278" s="8">
        <v>2</v>
      </c>
      <c r="L278" s="8">
        <v>2</v>
      </c>
      <c r="M278" s="8">
        <v>3</v>
      </c>
      <c r="N278" s="8">
        <v>2</v>
      </c>
      <c r="O278" s="8">
        <v>1</v>
      </c>
      <c r="P278" s="8">
        <v>1</v>
      </c>
      <c r="Q278" s="8">
        <v>2</v>
      </c>
      <c r="R278" s="8">
        <v>3</v>
      </c>
      <c r="S278" s="8">
        <v>2</v>
      </c>
      <c r="T278" s="8">
        <v>2</v>
      </c>
      <c r="U278" s="8">
        <v>2</v>
      </c>
      <c r="V278" s="20">
        <v>2</v>
      </c>
      <c r="W278" s="112"/>
      <c r="X278" s="112"/>
      <c r="Y278" s="112"/>
    </row>
    <row r="279" spans="2:25">
      <c r="B279" s="1">
        <v>22002</v>
      </c>
      <c r="C279" s="8">
        <v>3</v>
      </c>
      <c r="D279" s="8">
        <v>3</v>
      </c>
      <c r="E279" s="8">
        <v>1</v>
      </c>
      <c r="F279" s="8">
        <v>3</v>
      </c>
      <c r="G279" s="8">
        <v>3</v>
      </c>
      <c r="H279" s="8">
        <v>3</v>
      </c>
      <c r="I279" s="8">
        <v>1</v>
      </c>
      <c r="J279" s="8">
        <v>1</v>
      </c>
      <c r="K279" s="8">
        <v>2</v>
      </c>
      <c r="L279" s="8">
        <v>2</v>
      </c>
      <c r="M279" s="8">
        <v>2</v>
      </c>
      <c r="N279" s="8">
        <v>2</v>
      </c>
      <c r="O279" s="8">
        <v>2</v>
      </c>
      <c r="P279" s="8">
        <v>1</v>
      </c>
      <c r="Q279" s="8">
        <v>0</v>
      </c>
      <c r="R279" s="8">
        <v>3</v>
      </c>
      <c r="S279" s="8">
        <v>1</v>
      </c>
      <c r="T279" s="8">
        <v>2</v>
      </c>
      <c r="U279" s="8">
        <v>1</v>
      </c>
      <c r="V279" s="20">
        <v>2</v>
      </c>
      <c r="W279" s="112"/>
      <c r="X279" s="112"/>
      <c r="Y279" s="112"/>
    </row>
    <row r="280" spans="2:25">
      <c r="B280" s="1">
        <v>22005</v>
      </c>
      <c r="C280" s="8">
        <v>1</v>
      </c>
      <c r="D280" s="8">
        <v>1</v>
      </c>
      <c r="E280" s="8">
        <v>0</v>
      </c>
      <c r="F280" s="8">
        <v>1</v>
      </c>
      <c r="G280" s="8">
        <v>1</v>
      </c>
      <c r="H280" s="8">
        <v>1</v>
      </c>
      <c r="I280" s="8">
        <v>0</v>
      </c>
      <c r="J280" s="8">
        <v>1</v>
      </c>
      <c r="K280" s="8">
        <v>1</v>
      </c>
      <c r="L280" s="8">
        <v>1</v>
      </c>
      <c r="M280" s="8">
        <v>2</v>
      </c>
      <c r="N280" s="8">
        <v>0</v>
      </c>
      <c r="O280" s="8">
        <v>1</v>
      </c>
      <c r="P280" s="8">
        <v>1</v>
      </c>
      <c r="Q280" s="8">
        <v>3</v>
      </c>
      <c r="R280" s="8">
        <v>1</v>
      </c>
      <c r="S280" s="8">
        <v>3</v>
      </c>
      <c r="T280" s="8">
        <v>1</v>
      </c>
      <c r="U280" s="8">
        <v>0</v>
      </c>
      <c r="V280" s="20">
        <v>1</v>
      </c>
      <c r="W280" s="112"/>
      <c r="X280" s="112"/>
      <c r="Y280" s="112"/>
    </row>
    <row r="281" spans="2:25">
      <c r="B281" s="1">
        <v>20360</v>
      </c>
      <c r="C281" s="8">
        <v>2</v>
      </c>
      <c r="D281" s="8">
        <v>1</v>
      </c>
      <c r="E281" s="8">
        <v>1</v>
      </c>
      <c r="F281" s="8">
        <v>2</v>
      </c>
      <c r="G281" s="8">
        <v>0</v>
      </c>
      <c r="H281" s="8">
        <v>1</v>
      </c>
      <c r="I281" s="8">
        <v>0</v>
      </c>
      <c r="J281" s="8">
        <v>2</v>
      </c>
      <c r="K281" s="8">
        <v>1</v>
      </c>
      <c r="L281" s="8">
        <v>0</v>
      </c>
      <c r="M281" s="8">
        <v>1</v>
      </c>
      <c r="N281" s="8">
        <v>0</v>
      </c>
      <c r="O281" s="8">
        <v>0</v>
      </c>
      <c r="P281" s="8">
        <v>1</v>
      </c>
      <c r="Q281" s="8">
        <v>1</v>
      </c>
      <c r="R281" s="8">
        <v>0</v>
      </c>
      <c r="S281" s="8">
        <v>0</v>
      </c>
      <c r="T281" s="8">
        <v>2</v>
      </c>
      <c r="U281" s="8">
        <v>1</v>
      </c>
      <c r="V281" s="20">
        <v>3</v>
      </c>
      <c r="W281" s="112"/>
      <c r="X281" s="112"/>
      <c r="Y281" s="112"/>
    </row>
    <row r="282" spans="2:25">
      <c r="B282" s="1">
        <v>22003</v>
      </c>
      <c r="C282" s="8">
        <v>3</v>
      </c>
      <c r="D282" s="8">
        <v>3</v>
      </c>
      <c r="E282" s="8">
        <v>1</v>
      </c>
      <c r="F282" s="8">
        <v>2</v>
      </c>
      <c r="G282" s="8">
        <v>2</v>
      </c>
      <c r="H282" s="8">
        <v>1</v>
      </c>
      <c r="I282" s="8">
        <v>3</v>
      </c>
      <c r="J282" s="8">
        <v>2</v>
      </c>
      <c r="K282" s="8">
        <v>0</v>
      </c>
      <c r="L282" s="8">
        <v>1</v>
      </c>
      <c r="M282" s="8">
        <v>2</v>
      </c>
      <c r="N282" s="8">
        <v>0</v>
      </c>
      <c r="O282" s="8">
        <v>2</v>
      </c>
      <c r="P282" s="8">
        <v>3</v>
      </c>
      <c r="Q282" s="8">
        <v>2</v>
      </c>
      <c r="R282" s="8">
        <v>3</v>
      </c>
      <c r="S282" s="8">
        <v>2</v>
      </c>
      <c r="T282" s="8">
        <v>3</v>
      </c>
      <c r="U282" s="8">
        <v>3</v>
      </c>
      <c r="V282" s="20">
        <v>2</v>
      </c>
      <c r="W282" s="112"/>
      <c r="X282" s="112"/>
      <c r="Y282" s="112"/>
    </row>
    <row r="283" spans="2:25">
      <c r="B283" s="1">
        <v>21991</v>
      </c>
      <c r="C283" s="8">
        <v>2</v>
      </c>
      <c r="D283" s="8">
        <v>1</v>
      </c>
      <c r="E283" s="8">
        <v>1</v>
      </c>
      <c r="F283" s="8">
        <v>1</v>
      </c>
      <c r="G283" s="8">
        <v>1</v>
      </c>
      <c r="H283" s="8">
        <v>1</v>
      </c>
      <c r="I283" s="8">
        <v>1</v>
      </c>
      <c r="J283" s="8">
        <v>0</v>
      </c>
      <c r="K283" s="8">
        <v>1</v>
      </c>
      <c r="L283" s="8">
        <v>0</v>
      </c>
      <c r="M283" s="8">
        <v>1</v>
      </c>
      <c r="N283" s="8">
        <v>1</v>
      </c>
      <c r="O283" s="8">
        <v>1</v>
      </c>
      <c r="P283" s="8">
        <v>0</v>
      </c>
      <c r="Q283" s="8">
        <v>1</v>
      </c>
      <c r="R283" s="8">
        <v>1</v>
      </c>
      <c r="S283" s="8">
        <v>1</v>
      </c>
      <c r="T283" s="8">
        <v>1</v>
      </c>
      <c r="U283" s="8">
        <v>0</v>
      </c>
      <c r="V283" s="20">
        <v>0</v>
      </c>
      <c r="W283" s="112"/>
      <c r="X283" s="112"/>
      <c r="Y283" s="112"/>
    </row>
    <row r="284" spans="2:25">
      <c r="B284" s="1">
        <v>22039</v>
      </c>
      <c r="C284" s="8">
        <v>0</v>
      </c>
      <c r="D284" s="8">
        <v>0</v>
      </c>
      <c r="E284" s="8">
        <v>0</v>
      </c>
      <c r="F284" s="8">
        <v>0</v>
      </c>
      <c r="G284" s="8">
        <v>3</v>
      </c>
      <c r="H284" s="8">
        <v>0</v>
      </c>
      <c r="I284" s="8">
        <v>1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20">
        <v>3</v>
      </c>
      <c r="W284" s="112"/>
      <c r="X284" s="112"/>
      <c r="Y284" s="112"/>
    </row>
    <row r="285" spans="2:25">
      <c r="B285" s="1">
        <v>22041</v>
      </c>
      <c r="C285" s="8">
        <v>2</v>
      </c>
      <c r="D285" s="8">
        <v>2</v>
      </c>
      <c r="E285" s="8">
        <v>0</v>
      </c>
      <c r="F285" s="8">
        <v>1</v>
      </c>
      <c r="G285" s="8">
        <v>0</v>
      </c>
      <c r="H285" s="8">
        <v>1</v>
      </c>
      <c r="I285" s="8">
        <v>0</v>
      </c>
      <c r="J285" s="8">
        <v>0</v>
      </c>
      <c r="K285" s="8">
        <v>1</v>
      </c>
      <c r="L285" s="8">
        <v>1</v>
      </c>
      <c r="M285" s="8">
        <v>2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0</v>
      </c>
      <c r="T285" s="8">
        <v>0</v>
      </c>
      <c r="U285" s="8">
        <v>1</v>
      </c>
      <c r="V285" s="20">
        <v>1</v>
      </c>
      <c r="W285" s="112"/>
      <c r="X285" s="112"/>
      <c r="Y285" s="112"/>
    </row>
    <row r="286" spans="2:25">
      <c r="B286" s="1">
        <v>22056</v>
      </c>
      <c r="C286" s="8">
        <v>1</v>
      </c>
      <c r="D286" s="8">
        <v>1</v>
      </c>
      <c r="E286" s="8">
        <v>2</v>
      </c>
      <c r="F286" s="8">
        <v>2</v>
      </c>
      <c r="G286" s="8">
        <v>2</v>
      </c>
      <c r="H286" s="8">
        <v>1</v>
      </c>
      <c r="I286" s="8">
        <v>0</v>
      </c>
      <c r="J286" s="8">
        <v>0</v>
      </c>
      <c r="K286" s="8">
        <v>1</v>
      </c>
      <c r="L286" s="8">
        <v>2</v>
      </c>
      <c r="M286" s="8">
        <v>2</v>
      </c>
      <c r="N286" s="8">
        <v>0</v>
      </c>
      <c r="O286" s="8">
        <v>1</v>
      </c>
      <c r="P286" s="8">
        <v>1</v>
      </c>
      <c r="Q286" s="8">
        <v>0</v>
      </c>
      <c r="R286" s="8">
        <v>1</v>
      </c>
      <c r="S286" s="8">
        <v>1</v>
      </c>
      <c r="T286" s="8">
        <v>1</v>
      </c>
      <c r="U286" s="8">
        <v>1</v>
      </c>
      <c r="V286" s="20">
        <v>1</v>
      </c>
      <c r="W286" s="112"/>
      <c r="X286" s="112"/>
      <c r="Y286" s="112"/>
    </row>
    <row r="287" spans="2:25">
      <c r="B287" s="1">
        <v>22057</v>
      </c>
      <c r="C287" s="8">
        <v>2</v>
      </c>
      <c r="D287" s="8">
        <v>1</v>
      </c>
      <c r="E287" s="8">
        <v>1</v>
      </c>
      <c r="F287" s="8">
        <v>1</v>
      </c>
      <c r="G287" s="8">
        <v>1</v>
      </c>
      <c r="H287" s="8">
        <v>2</v>
      </c>
      <c r="I287" s="8">
        <v>1</v>
      </c>
      <c r="J287" s="8">
        <v>1</v>
      </c>
      <c r="K287" s="8">
        <v>2</v>
      </c>
      <c r="L287" s="8">
        <v>1</v>
      </c>
      <c r="M287" s="8">
        <v>2</v>
      </c>
      <c r="N287" s="8">
        <v>1</v>
      </c>
      <c r="O287" s="8">
        <v>1</v>
      </c>
      <c r="P287" s="8">
        <v>0</v>
      </c>
      <c r="Q287" s="8">
        <v>2</v>
      </c>
      <c r="R287" s="8">
        <v>1</v>
      </c>
      <c r="S287" s="8">
        <v>1</v>
      </c>
      <c r="T287" s="8">
        <v>0</v>
      </c>
      <c r="U287" s="8">
        <v>0</v>
      </c>
      <c r="V287" s="20">
        <v>2</v>
      </c>
      <c r="W287" s="112"/>
      <c r="X287" s="112"/>
      <c r="Y287" s="112"/>
    </row>
    <row r="288" spans="2:25">
      <c r="B288" s="1">
        <v>22080</v>
      </c>
      <c r="C288" s="8">
        <v>1</v>
      </c>
      <c r="D288" s="8">
        <v>3</v>
      </c>
      <c r="E288" s="8">
        <v>1</v>
      </c>
      <c r="F288" s="8">
        <v>1</v>
      </c>
      <c r="G288" s="8">
        <v>2</v>
      </c>
      <c r="H288" s="8">
        <v>0</v>
      </c>
      <c r="I288" s="8">
        <v>3</v>
      </c>
      <c r="J288" s="8">
        <v>0</v>
      </c>
      <c r="K288" s="8">
        <v>3</v>
      </c>
      <c r="L288" s="8">
        <v>0</v>
      </c>
      <c r="M288" s="8">
        <v>3</v>
      </c>
      <c r="N288" s="8">
        <v>0</v>
      </c>
      <c r="O288" s="8">
        <v>0</v>
      </c>
      <c r="P288" s="8">
        <v>2</v>
      </c>
      <c r="Q288" s="8">
        <v>3</v>
      </c>
      <c r="R288" s="8">
        <v>0</v>
      </c>
      <c r="S288" s="8">
        <v>3</v>
      </c>
      <c r="T288" s="8">
        <v>3</v>
      </c>
      <c r="U288" s="8">
        <v>0</v>
      </c>
      <c r="V288" s="20">
        <v>0</v>
      </c>
      <c r="W288" s="112"/>
      <c r="X288" s="112"/>
      <c r="Y288" s="112"/>
    </row>
    <row r="289" spans="2:25">
      <c r="B289" s="1">
        <v>22050</v>
      </c>
      <c r="C289" s="8">
        <v>3</v>
      </c>
      <c r="D289" s="8">
        <v>3</v>
      </c>
      <c r="E289" s="8">
        <v>2</v>
      </c>
      <c r="F289" s="8">
        <v>3</v>
      </c>
      <c r="G289" s="8">
        <v>1</v>
      </c>
      <c r="H289" s="8">
        <v>3</v>
      </c>
      <c r="I289" s="8">
        <v>1</v>
      </c>
      <c r="J289" s="8">
        <v>1</v>
      </c>
      <c r="K289" s="8">
        <v>3</v>
      </c>
      <c r="L289" s="8">
        <v>3</v>
      </c>
      <c r="M289" s="8">
        <v>3</v>
      </c>
      <c r="N289" s="8">
        <v>1</v>
      </c>
      <c r="O289" s="8">
        <v>1</v>
      </c>
      <c r="P289" s="8">
        <v>2</v>
      </c>
      <c r="Q289" s="8">
        <v>1</v>
      </c>
      <c r="R289" s="8">
        <v>1</v>
      </c>
      <c r="S289" s="8">
        <v>2</v>
      </c>
      <c r="T289" s="8">
        <v>2</v>
      </c>
      <c r="U289" s="8">
        <v>1</v>
      </c>
      <c r="V289" s="20">
        <v>1</v>
      </c>
      <c r="W289" s="112"/>
      <c r="X289" s="112"/>
      <c r="Y289" s="112"/>
    </row>
    <row r="290" spans="2:25">
      <c r="B290" s="1">
        <v>22088</v>
      </c>
      <c r="C290" s="8">
        <v>2</v>
      </c>
      <c r="D290" s="8">
        <v>2</v>
      </c>
      <c r="E290" s="8">
        <v>2</v>
      </c>
      <c r="F290" s="8">
        <v>1</v>
      </c>
      <c r="G290" s="8">
        <v>3</v>
      </c>
      <c r="H290" s="8">
        <v>1</v>
      </c>
      <c r="I290" s="8">
        <v>1</v>
      </c>
      <c r="J290" s="8">
        <v>0</v>
      </c>
      <c r="K290" s="8">
        <v>2</v>
      </c>
      <c r="L290" s="8">
        <v>1</v>
      </c>
      <c r="M290" s="8">
        <v>3</v>
      </c>
      <c r="N290" s="8">
        <v>0</v>
      </c>
      <c r="O290" s="8">
        <v>0</v>
      </c>
      <c r="P290" s="8">
        <v>1</v>
      </c>
      <c r="Q290" s="8">
        <v>1</v>
      </c>
      <c r="R290" s="8">
        <v>3</v>
      </c>
      <c r="S290" s="8">
        <v>3</v>
      </c>
      <c r="T290" s="8">
        <v>3</v>
      </c>
      <c r="U290" s="8">
        <v>3</v>
      </c>
      <c r="V290" s="20">
        <v>1</v>
      </c>
      <c r="W290" s="112"/>
      <c r="X290" s="112"/>
      <c r="Y290" s="112"/>
    </row>
    <row r="291" spans="2:25">
      <c r="B291" s="1">
        <v>22093</v>
      </c>
      <c r="C291" s="8">
        <v>2</v>
      </c>
      <c r="D291" s="8">
        <v>2</v>
      </c>
      <c r="E291" s="8">
        <v>1</v>
      </c>
      <c r="F291" s="8">
        <v>2</v>
      </c>
      <c r="G291" s="8">
        <v>2</v>
      </c>
      <c r="H291" s="8">
        <v>3</v>
      </c>
      <c r="I291" s="8">
        <v>2</v>
      </c>
      <c r="J291" s="8">
        <v>1</v>
      </c>
      <c r="K291" s="8">
        <v>2</v>
      </c>
      <c r="L291" s="8">
        <v>3</v>
      </c>
      <c r="M291" s="8">
        <v>2</v>
      </c>
      <c r="N291" s="8">
        <v>0</v>
      </c>
      <c r="O291" s="8">
        <v>1</v>
      </c>
      <c r="P291" s="8">
        <v>1</v>
      </c>
      <c r="Q291" s="8">
        <v>2</v>
      </c>
      <c r="R291" s="8">
        <v>1</v>
      </c>
      <c r="S291" s="8">
        <v>3</v>
      </c>
      <c r="T291" s="8">
        <v>2</v>
      </c>
      <c r="U291" s="8">
        <v>1</v>
      </c>
      <c r="V291" s="20">
        <v>2</v>
      </c>
      <c r="W291" s="112"/>
      <c r="X291" s="112"/>
      <c r="Y291" s="112"/>
    </row>
    <row r="292" spans="2:25">
      <c r="B292" s="1">
        <v>19603</v>
      </c>
      <c r="C292" s="8">
        <v>3</v>
      </c>
      <c r="D292" s="8">
        <v>2</v>
      </c>
      <c r="E292" s="8">
        <v>1</v>
      </c>
      <c r="F292" s="8">
        <v>1</v>
      </c>
      <c r="G292" s="8">
        <v>2</v>
      </c>
      <c r="H292" s="8">
        <v>3</v>
      </c>
      <c r="I292" s="8">
        <v>0</v>
      </c>
      <c r="J292" s="8">
        <v>0</v>
      </c>
      <c r="K292" s="8">
        <v>2</v>
      </c>
      <c r="L292" s="8">
        <v>2</v>
      </c>
      <c r="M292" s="8">
        <v>2</v>
      </c>
      <c r="N292" s="8">
        <v>0</v>
      </c>
      <c r="O292" s="8">
        <v>2</v>
      </c>
      <c r="P292" s="8">
        <v>2</v>
      </c>
      <c r="Q292" s="8">
        <v>2</v>
      </c>
      <c r="R292" s="8">
        <v>2</v>
      </c>
      <c r="S292" s="8">
        <v>2</v>
      </c>
      <c r="T292" s="8">
        <v>2</v>
      </c>
      <c r="U292" s="8">
        <v>2</v>
      </c>
      <c r="V292" s="20">
        <v>1</v>
      </c>
      <c r="W292" s="112"/>
      <c r="X292" s="112"/>
      <c r="Y292" s="112"/>
    </row>
    <row r="293" spans="2:25">
      <c r="B293" s="1">
        <v>22140</v>
      </c>
      <c r="C293" s="8">
        <v>2</v>
      </c>
      <c r="D293" s="8">
        <v>0</v>
      </c>
      <c r="E293" s="8">
        <v>2</v>
      </c>
      <c r="F293" s="8">
        <v>1</v>
      </c>
      <c r="G293" s="8">
        <v>1</v>
      </c>
      <c r="H293" s="8">
        <v>1</v>
      </c>
      <c r="I293" s="8">
        <v>1</v>
      </c>
      <c r="J293" s="8">
        <v>1</v>
      </c>
      <c r="K293" s="8">
        <v>1</v>
      </c>
      <c r="L293" s="8">
        <v>2</v>
      </c>
      <c r="M293" s="8">
        <v>1</v>
      </c>
      <c r="N293" s="8">
        <v>1</v>
      </c>
      <c r="O293" s="8">
        <v>2</v>
      </c>
      <c r="P293" s="8">
        <v>1</v>
      </c>
      <c r="Q293" s="8">
        <v>2</v>
      </c>
      <c r="R293" s="8">
        <v>1</v>
      </c>
      <c r="S293" s="8">
        <v>1</v>
      </c>
      <c r="T293" s="8">
        <v>1</v>
      </c>
      <c r="U293" s="8">
        <v>1</v>
      </c>
      <c r="V293" s="20">
        <v>1</v>
      </c>
      <c r="W293" s="112"/>
      <c r="X293" s="112"/>
      <c r="Y293" s="112"/>
    </row>
    <row r="294" spans="2:25">
      <c r="B294" s="1">
        <v>22152</v>
      </c>
      <c r="C294" s="8">
        <v>3</v>
      </c>
      <c r="D294" s="8">
        <v>2</v>
      </c>
      <c r="E294" s="8">
        <v>2</v>
      </c>
      <c r="F294" s="8">
        <v>2</v>
      </c>
      <c r="G294" s="8">
        <v>2</v>
      </c>
      <c r="H294" s="8">
        <v>2</v>
      </c>
      <c r="I294" s="8">
        <v>0</v>
      </c>
      <c r="J294" s="8">
        <v>1</v>
      </c>
      <c r="K294" s="8">
        <v>1</v>
      </c>
      <c r="L294" s="8">
        <v>2</v>
      </c>
      <c r="M294" s="8">
        <v>1</v>
      </c>
      <c r="N294" s="8">
        <v>2</v>
      </c>
      <c r="O294" s="8">
        <v>2</v>
      </c>
      <c r="P294" s="8">
        <v>2</v>
      </c>
      <c r="Q294" s="8">
        <v>2</v>
      </c>
      <c r="R294" s="8">
        <v>2</v>
      </c>
      <c r="S294" s="8">
        <v>2</v>
      </c>
      <c r="T294" s="8">
        <v>2</v>
      </c>
      <c r="U294" s="8">
        <v>2</v>
      </c>
      <c r="V294" s="20">
        <v>2</v>
      </c>
      <c r="W294" s="112"/>
      <c r="X294" s="112"/>
      <c r="Y294" s="112"/>
    </row>
    <row r="295" spans="2:25">
      <c r="B295" s="1">
        <v>22161</v>
      </c>
      <c r="C295" s="8">
        <v>2</v>
      </c>
      <c r="D295" s="8">
        <v>3</v>
      </c>
      <c r="E295" s="8">
        <v>2</v>
      </c>
      <c r="F295" s="8">
        <v>2</v>
      </c>
      <c r="G295" s="8">
        <v>3</v>
      </c>
      <c r="H295" s="8">
        <v>1</v>
      </c>
      <c r="I295" s="8">
        <v>1</v>
      </c>
      <c r="J295" s="8">
        <v>0</v>
      </c>
      <c r="K295" s="8">
        <v>2</v>
      </c>
      <c r="L295" s="8">
        <v>2</v>
      </c>
      <c r="M295" s="8">
        <v>2</v>
      </c>
      <c r="N295" s="8">
        <v>0</v>
      </c>
      <c r="O295" s="8">
        <v>1</v>
      </c>
      <c r="P295" s="8">
        <v>1</v>
      </c>
      <c r="Q295" s="8">
        <v>0</v>
      </c>
      <c r="R295" s="8">
        <v>1</v>
      </c>
      <c r="S295" s="8">
        <v>2</v>
      </c>
      <c r="T295" s="8">
        <v>1</v>
      </c>
      <c r="U295" s="8">
        <v>2</v>
      </c>
      <c r="V295" s="20">
        <v>2</v>
      </c>
      <c r="W295" s="112"/>
      <c r="X295" s="112"/>
      <c r="Y295" s="112"/>
    </row>
    <row r="296" spans="2:25">
      <c r="B296" s="1">
        <v>22181</v>
      </c>
      <c r="C296" s="8">
        <v>2</v>
      </c>
      <c r="D296" s="8">
        <v>2</v>
      </c>
      <c r="E296" s="8">
        <v>1</v>
      </c>
      <c r="F296" s="8">
        <v>2</v>
      </c>
      <c r="G296" s="8">
        <v>0</v>
      </c>
      <c r="H296" s="8">
        <v>2</v>
      </c>
      <c r="I296" s="8">
        <v>1</v>
      </c>
      <c r="J296" s="8">
        <v>1</v>
      </c>
      <c r="K296" s="8">
        <v>1</v>
      </c>
      <c r="L296" s="8">
        <v>1</v>
      </c>
      <c r="M296" s="8">
        <v>2</v>
      </c>
      <c r="N296" s="8">
        <v>1</v>
      </c>
      <c r="O296" s="8">
        <v>2</v>
      </c>
      <c r="P296" s="8">
        <v>0</v>
      </c>
      <c r="Q296" s="8">
        <v>2</v>
      </c>
      <c r="R296" s="8">
        <v>1</v>
      </c>
      <c r="S296" s="8">
        <v>2</v>
      </c>
      <c r="T296" s="8">
        <v>1</v>
      </c>
      <c r="U296" s="8">
        <v>1</v>
      </c>
      <c r="V296" s="20">
        <v>3</v>
      </c>
      <c r="W296" s="112"/>
      <c r="X296" s="112"/>
      <c r="Y296" s="112"/>
    </row>
    <row r="297" spans="2:25">
      <c r="B297" s="1">
        <v>20521</v>
      </c>
      <c r="C297" s="8">
        <v>2</v>
      </c>
      <c r="D297" s="8">
        <v>3</v>
      </c>
      <c r="E297" s="8">
        <v>2</v>
      </c>
      <c r="F297" s="8">
        <v>3</v>
      </c>
      <c r="G297" s="8">
        <v>0</v>
      </c>
      <c r="H297" s="8">
        <v>0</v>
      </c>
      <c r="I297" s="8">
        <v>3</v>
      </c>
      <c r="J297" s="8">
        <v>1</v>
      </c>
      <c r="K297" s="8">
        <v>1</v>
      </c>
      <c r="L297" s="8">
        <v>1</v>
      </c>
      <c r="M297" s="8">
        <v>3</v>
      </c>
      <c r="N297" s="8">
        <v>0</v>
      </c>
      <c r="O297" s="8">
        <v>1</v>
      </c>
      <c r="P297" s="8">
        <v>2</v>
      </c>
      <c r="Q297" s="8">
        <v>3</v>
      </c>
      <c r="R297" s="8">
        <v>2</v>
      </c>
      <c r="S297" s="8">
        <v>3</v>
      </c>
      <c r="T297" s="8">
        <v>2</v>
      </c>
      <c r="U297" s="8">
        <v>2</v>
      </c>
      <c r="V297" s="20">
        <v>2</v>
      </c>
      <c r="W297" s="112"/>
      <c r="X297" s="112"/>
      <c r="Y297" s="112"/>
    </row>
    <row r="298" spans="2:25">
      <c r="B298" s="1">
        <v>22212</v>
      </c>
      <c r="C298" s="8">
        <v>3</v>
      </c>
      <c r="D298" s="8">
        <v>2</v>
      </c>
      <c r="E298" s="8">
        <v>1</v>
      </c>
      <c r="F298" s="8">
        <v>2</v>
      </c>
      <c r="G298" s="8">
        <v>1</v>
      </c>
      <c r="H298" s="8">
        <v>2</v>
      </c>
      <c r="I298" s="8">
        <v>0</v>
      </c>
      <c r="J298" s="8">
        <v>0</v>
      </c>
      <c r="K298" s="8">
        <v>1</v>
      </c>
      <c r="L298" s="8">
        <v>3</v>
      </c>
      <c r="M298" s="8">
        <v>3</v>
      </c>
      <c r="N298" s="8">
        <v>0</v>
      </c>
      <c r="O298" s="8">
        <v>2</v>
      </c>
      <c r="P298" s="8">
        <v>2</v>
      </c>
      <c r="Q298" s="8">
        <v>2</v>
      </c>
      <c r="R298" s="8">
        <v>1</v>
      </c>
      <c r="S298" s="8">
        <v>3</v>
      </c>
      <c r="T298" s="8">
        <v>1</v>
      </c>
      <c r="U298" s="8">
        <v>1</v>
      </c>
      <c r="V298" s="20">
        <v>1</v>
      </c>
      <c r="W298" s="112"/>
      <c r="X298" s="112"/>
      <c r="Y298" s="112"/>
    </row>
    <row r="299" spans="2:25">
      <c r="B299" s="1">
        <v>22218</v>
      </c>
      <c r="C299" s="8">
        <v>2</v>
      </c>
      <c r="D299" s="8">
        <v>2</v>
      </c>
      <c r="E299" s="8">
        <v>1</v>
      </c>
      <c r="F299" s="8">
        <v>1</v>
      </c>
      <c r="G299" s="8">
        <v>2</v>
      </c>
      <c r="H299" s="8">
        <v>2</v>
      </c>
      <c r="I299" s="8">
        <v>1</v>
      </c>
      <c r="J299" s="8">
        <v>2</v>
      </c>
      <c r="K299" s="8">
        <v>2</v>
      </c>
      <c r="L299" s="8">
        <v>2</v>
      </c>
      <c r="M299" s="8">
        <v>2</v>
      </c>
      <c r="N299" s="8">
        <v>1</v>
      </c>
      <c r="O299" s="8">
        <v>1</v>
      </c>
      <c r="P299" s="8">
        <v>1</v>
      </c>
      <c r="Q299" s="8">
        <v>2</v>
      </c>
      <c r="R299" s="8">
        <v>1</v>
      </c>
      <c r="S299" s="8">
        <v>2</v>
      </c>
      <c r="T299" s="8">
        <v>2</v>
      </c>
      <c r="U299" s="8">
        <v>2</v>
      </c>
      <c r="V299" s="20">
        <v>2</v>
      </c>
      <c r="W299" s="112"/>
      <c r="X299" s="112"/>
      <c r="Y299" s="112"/>
    </row>
    <row r="300" spans="2:25">
      <c r="B300" s="1">
        <v>22221</v>
      </c>
      <c r="C300" s="8">
        <v>2</v>
      </c>
      <c r="D300" s="8">
        <v>2</v>
      </c>
      <c r="E300" s="8">
        <v>2</v>
      </c>
      <c r="F300" s="8">
        <v>2</v>
      </c>
      <c r="G300" s="8">
        <v>2</v>
      </c>
      <c r="H300" s="8">
        <v>1</v>
      </c>
      <c r="I300" s="8">
        <v>1</v>
      </c>
      <c r="J300" s="8">
        <v>1</v>
      </c>
      <c r="K300" s="8">
        <v>2</v>
      </c>
      <c r="L300" s="8">
        <v>0</v>
      </c>
      <c r="M300" s="8">
        <v>2</v>
      </c>
      <c r="N300" s="8">
        <v>1</v>
      </c>
      <c r="O300" s="8">
        <v>1</v>
      </c>
      <c r="P300" s="8">
        <v>2</v>
      </c>
      <c r="Q300" s="8">
        <v>1</v>
      </c>
      <c r="R300" s="8">
        <v>3</v>
      </c>
      <c r="S300" s="8">
        <v>2</v>
      </c>
      <c r="T300" s="8">
        <v>1</v>
      </c>
      <c r="U300" s="8">
        <v>2</v>
      </c>
      <c r="V300" s="20">
        <v>1</v>
      </c>
      <c r="W300" s="112"/>
      <c r="X300" s="112"/>
      <c r="Y300" s="112"/>
    </row>
    <row r="301" spans="2:25">
      <c r="B301" s="1">
        <v>19360</v>
      </c>
      <c r="C301" s="8">
        <v>2</v>
      </c>
      <c r="D301" s="8">
        <v>1</v>
      </c>
      <c r="E301" s="8">
        <v>0</v>
      </c>
      <c r="F301" s="8">
        <v>1</v>
      </c>
      <c r="G301" s="8">
        <v>0</v>
      </c>
      <c r="H301" s="8">
        <v>1</v>
      </c>
      <c r="I301" s="8">
        <v>0</v>
      </c>
      <c r="J301" s="8">
        <v>1</v>
      </c>
      <c r="K301" s="8">
        <v>0</v>
      </c>
      <c r="L301" s="8">
        <v>1</v>
      </c>
      <c r="M301" s="8">
        <v>0</v>
      </c>
      <c r="N301" s="8">
        <v>1</v>
      </c>
      <c r="O301" s="8">
        <v>1</v>
      </c>
      <c r="P301" s="8">
        <v>0</v>
      </c>
      <c r="Q301" s="8">
        <v>2</v>
      </c>
      <c r="R301" s="8">
        <v>0</v>
      </c>
      <c r="S301" s="8">
        <v>2</v>
      </c>
      <c r="T301" s="8">
        <v>1</v>
      </c>
      <c r="U301" s="8">
        <v>0</v>
      </c>
      <c r="V301" s="20">
        <v>2</v>
      </c>
      <c r="W301" s="112"/>
      <c r="X301" s="112"/>
      <c r="Y301" s="112"/>
    </row>
    <row r="302" spans="2:25">
      <c r="B302" s="1">
        <v>19228</v>
      </c>
      <c r="C302" s="8">
        <v>3</v>
      </c>
      <c r="D302" s="8">
        <v>2</v>
      </c>
      <c r="E302" s="8">
        <v>2</v>
      </c>
      <c r="F302" s="8">
        <v>3</v>
      </c>
      <c r="G302" s="8">
        <v>2</v>
      </c>
      <c r="H302" s="8">
        <v>1</v>
      </c>
      <c r="I302" s="8">
        <v>1</v>
      </c>
      <c r="J302" s="8">
        <v>2</v>
      </c>
      <c r="K302" s="8">
        <v>2</v>
      </c>
      <c r="L302" s="8">
        <v>2</v>
      </c>
      <c r="M302" s="8">
        <v>3</v>
      </c>
      <c r="N302" s="8">
        <v>1</v>
      </c>
      <c r="O302" s="8">
        <v>1</v>
      </c>
      <c r="P302" s="8">
        <v>1</v>
      </c>
      <c r="Q302" s="8">
        <v>3</v>
      </c>
      <c r="R302" s="8">
        <v>2</v>
      </c>
      <c r="S302" s="8">
        <v>3</v>
      </c>
      <c r="T302" s="8">
        <v>1</v>
      </c>
      <c r="U302" s="8">
        <v>1</v>
      </c>
      <c r="V302" s="20">
        <v>3</v>
      </c>
      <c r="W302" s="112"/>
      <c r="X302" s="112"/>
      <c r="Y302" s="112"/>
    </row>
    <row r="303" spans="2:25">
      <c r="B303" s="1">
        <v>22244</v>
      </c>
      <c r="C303" s="8">
        <v>2</v>
      </c>
      <c r="D303" s="8">
        <v>3</v>
      </c>
      <c r="E303" s="8">
        <v>0</v>
      </c>
      <c r="F303" s="8">
        <v>1</v>
      </c>
      <c r="G303" s="8">
        <v>1</v>
      </c>
      <c r="H303" s="8">
        <v>3</v>
      </c>
      <c r="I303" s="8">
        <v>0</v>
      </c>
      <c r="J303" s="8">
        <v>2</v>
      </c>
      <c r="K303" s="8">
        <v>2</v>
      </c>
      <c r="L303" s="8">
        <v>2</v>
      </c>
      <c r="M303" s="8">
        <v>3</v>
      </c>
      <c r="N303" s="8">
        <v>0</v>
      </c>
      <c r="O303" s="8">
        <v>0</v>
      </c>
      <c r="P303" s="8">
        <v>0</v>
      </c>
      <c r="Q303" s="8">
        <v>2</v>
      </c>
      <c r="R303" s="8">
        <v>1</v>
      </c>
      <c r="S303" s="8">
        <v>3</v>
      </c>
      <c r="T303" s="8">
        <v>1</v>
      </c>
      <c r="U303" s="8">
        <v>1</v>
      </c>
      <c r="V303" s="20">
        <v>1</v>
      </c>
      <c r="W303" s="112"/>
      <c r="X303" s="112"/>
      <c r="Y303" s="112"/>
    </row>
    <row r="304" spans="2:25">
      <c r="B304" s="1">
        <v>22263</v>
      </c>
      <c r="C304" s="8">
        <v>1</v>
      </c>
      <c r="D304" s="8">
        <v>2</v>
      </c>
      <c r="E304" s="8">
        <v>0</v>
      </c>
      <c r="F304" s="8">
        <v>1</v>
      </c>
      <c r="G304" s="8">
        <v>3</v>
      </c>
      <c r="H304" s="8">
        <v>1</v>
      </c>
      <c r="I304" s="8">
        <v>1</v>
      </c>
      <c r="J304" s="8">
        <v>2</v>
      </c>
      <c r="K304" s="8">
        <v>2</v>
      </c>
      <c r="L304" s="8">
        <v>0</v>
      </c>
      <c r="M304" s="8">
        <v>3</v>
      </c>
      <c r="N304" s="8">
        <v>1</v>
      </c>
      <c r="O304" s="8">
        <v>1</v>
      </c>
      <c r="P304" s="8">
        <v>1</v>
      </c>
      <c r="Q304" s="8">
        <v>2</v>
      </c>
      <c r="R304" s="8">
        <v>1</v>
      </c>
      <c r="S304" s="8">
        <v>1</v>
      </c>
      <c r="T304" s="8">
        <v>0</v>
      </c>
      <c r="U304" s="8">
        <v>0</v>
      </c>
      <c r="V304" s="20">
        <v>1</v>
      </c>
      <c r="W304" s="112"/>
      <c r="X304" s="112"/>
      <c r="Y304" s="112"/>
    </row>
    <row r="305" spans="2:25">
      <c r="B305" s="1">
        <v>22278</v>
      </c>
      <c r="C305" s="8">
        <v>1</v>
      </c>
      <c r="D305" s="8">
        <v>1</v>
      </c>
      <c r="E305" s="8">
        <v>0</v>
      </c>
      <c r="F305" s="8">
        <v>1</v>
      </c>
      <c r="G305" s="8">
        <v>1</v>
      </c>
      <c r="H305" s="8">
        <v>1</v>
      </c>
      <c r="I305" s="8">
        <v>1</v>
      </c>
      <c r="J305" s="8">
        <v>2</v>
      </c>
      <c r="K305" s="8">
        <v>1</v>
      </c>
      <c r="L305" s="8">
        <v>1</v>
      </c>
      <c r="M305" s="8">
        <v>3</v>
      </c>
      <c r="N305" s="8">
        <v>0</v>
      </c>
      <c r="O305" s="8">
        <v>0</v>
      </c>
      <c r="P305" s="8">
        <v>1</v>
      </c>
      <c r="Q305" s="8">
        <v>3</v>
      </c>
      <c r="R305" s="8">
        <v>1</v>
      </c>
      <c r="S305" s="8">
        <v>2</v>
      </c>
      <c r="T305" s="8">
        <v>3</v>
      </c>
      <c r="U305" s="8">
        <v>1</v>
      </c>
      <c r="V305" s="20">
        <v>1</v>
      </c>
      <c r="W305" s="112"/>
      <c r="X305" s="112"/>
      <c r="Y305" s="112"/>
    </row>
    <row r="306" spans="2:25">
      <c r="B306" s="1">
        <v>22289</v>
      </c>
      <c r="C306" s="8">
        <v>2</v>
      </c>
      <c r="D306" s="8">
        <v>1</v>
      </c>
      <c r="E306" s="8">
        <v>0</v>
      </c>
      <c r="F306" s="8">
        <v>3</v>
      </c>
      <c r="G306" s="8">
        <v>0</v>
      </c>
      <c r="H306" s="8">
        <v>3</v>
      </c>
      <c r="I306" s="8">
        <v>0</v>
      </c>
      <c r="J306" s="8">
        <v>0</v>
      </c>
      <c r="K306" s="8">
        <v>2</v>
      </c>
      <c r="L306" s="8">
        <v>2</v>
      </c>
      <c r="M306" s="8">
        <v>3</v>
      </c>
      <c r="N306" s="8">
        <v>0</v>
      </c>
      <c r="O306" s="8">
        <v>2</v>
      </c>
      <c r="P306" s="8">
        <v>1</v>
      </c>
      <c r="Q306" s="8">
        <v>2</v>
      </c>
      <c r="R306" s="8">
        <v>3</v>
      </c>
      <c r="S306" s="8">
        <v>3</v>
      </c>
      <c r="T306" s="8">
        <v>2</v>
      </c>
      <c r="U306" s="8">
        <v>0</v>
      </c>
      <c r="V306" s="20">
        <v>1</v>
      </c>
      <c r="W306" s="112"/>
      <c r="X306" s="112"/>
      <c r="Y306" s="112"/>
    </row>
    <row r="307" spans="2:25">
      <c r="B307" s="1">
        <v>22286</v>
      </c>
      <c r="C307" s="8">
        <v>2</v>
      </c>
      <c r="D307" s="8">
        <v>1</v>
      </c>
      <c r="E307" s="8">
        <v>1</v>
      </c>
      <c r="F307" s="8">
        <v>1</v>
      </c>
      <c r="G307" s="8">
        <v>1</v>
      </c>
      <c r="H307" s="8">
        <v>3</v>
      </c>
      <c r="I307" s="8">
        <v>2</v>
      </c>
      <c r="J307" s="8">
        <v>1</v>
      </c>
      <c r="K307" s="8">
        <v>2</v>
      </c>
      <c r="L307" s="8">
        <v>2</v>
      </c>
      <c r="M307" s="8">
        <v>2</v>
      </c>
      <c r="N307" s="8">
        <v>2</v>
      </c>
      <c r="O307" s="8">
        <v>2</v>
      </c>
      <c r="P307" s="8">
        <v>2</v>
      </c>
      <c r="Q307" s="8">
        <v>2</v>
      </c>
      <c r="R307" s="8">
        <v>2</v>
      </c>
      <c r="S307" s="8">
        <v>2</v>
      </c>
      <c r="T307" s="8">
        <v>2</v>
      </c>
      <c r="U307" s="8">
        <v>2</v>
      </c>
      <c r="V307" s="20">
        <v>2</v>
      </c>
      <c r="W307" s="112"/>
      <c r="X307" s="112"/>
      <c r="Y307" s="112"/>
    </row>
    <row r="308" spans="2:25">
      <c r="B308" s="1">
        <v>22290</v>
      </c>
      <c r="C308" s="8">
        <v>2</v>
      </c>
      <c r="D308" s="8">
        <v>0</v>
      </c>
      <c r="E308" s="8">
        <v>1</v>
      </c>
      <c r="F308" s="8">
        <v>2</v>
      </c>
      <c r="G308" s="8">
        <v>2</v>
      </c>
      <c r="H308" s="8">
        <v>1</v>
      </c>
      <c r="I308" s="8">
        <v>2</v>
      </c>
      <c r="J308" s="8">
        <v>3</v>
      </c>
      <c r="K308" s="8">
        <v>1</v>
      </c>
      <c r="L308" s="8">
        <v>1</v>
      </c>
      <c r="M308" s="8">
        <v>2</v>
      </c>
      <c r="N308" s="8">
        <v>1</v>
      </c>
      <c r="O308" s="8">
        <v>0</v>
      </c>
      <c r="P308" s="8">
        <v>1</v>
      </c>
      <c r="Q308" s="8">
        <v>3</v>
      </c>
      <c r="R308" s="8">
        <v>1</v>
      </c>
      <c r="S308" s="8">
        <v>2</v>
      </c>
      <c r="T308" s="8">
        <v>2</v>
      </c>
      <c r="U308" s="8">
        <v>0</v>
      </c>
      <c r="V308" s="20">
        <v>2</v>
      </c>
      <c r="W308" s="112"/>
      <c r="X308" s="112"/>
      <c r="Y308" s="112"/>
    </row>
    <row r="309" spans="2:25">
      <c r="B309" s="1">
        <v>22394</v>
      </c>
      <c r="C309" s="8">
        <v>3</v>
      </c>
      <c r="D309" s="8">
        <v>2</v>
      </c>
      <c r="E309" s="8">
        <v>1</v>
      </c>
      <c r="F309" s="8">
        <v>1</v>
      </c>
      <c r="G309" s="8">
        <v>2</v>
      </c>
      <c r="H309" s="8">
        <v>3</v>
      </c>
      <c r="I309" s="8">
        <v>0</v>
      </c>
      <c r="J309" s="8">
        <v>1</v>
      </c>
      <c r="K309" s="8">
        <v>3</v>
      </c>
      <c r="L309" s="8">
        <v>2</v>
      </c>
      <c r="M309" s="8">
        <v>3</v>
      </c>
      <c r="N309" s="8">
        <v>0</v>
      </c>
      <c r="O309" s="8">
        <v>2</v>
      </c>
      <c r="P309" s="8">
        <v>0</v>
      </c>
      <c r="Q309" s="8">
        <v>2</v>
      </c>
      <c r="R309" s="8">
        <v>2</v>
      </c>
      <c r="S309" s="8">
        <v>3</v>
      </c>
      <c r="T309" s="8">
        <v>2</v>
      </c>
      <c r="U309" s="8">
        <v>1</v>
      </c>
      <c r="V309" s="20">
        <v>2</v>
      </c>
      <c r="W309" s="112"/>
      <c r="X309" s="112"/>
      <c r="Y309" s="112"/>
    </row>
    <row r="310" spans="2:25">
      <c r="B310" s="1">
        <v>22462</v>
      </c>
      <c r="C310" s="8">
        <v>2</v>
      </c>
      <c r="D310" s="8">
        <v>3</v>
      </c>
      <c r="E310" s="8">
        <v>3</v>
      </c>
      <c r="F310" s="8">
        <v>2</v>
      </c>
      <c r="G310" s="8">
        <v>1</v>
      </c>
      <c r="H310" s="8">
        <v>3</v>
      </c>
      <c r="I310" s="8">
        <v>1</v>
      </c>
      <c r="J310" s="8">
        <v>3</v>
      </c>
      <c r="K310" s="8">
        <v>2</v>
      </c>
      <c r="L310" s="8">
        <v>2</v>
      </c>
      <c r="M310" s="8">
        <v>3</v>
      </c>
      <c r="N310" s="8">
        <v>1</v>
      </c>
      <c r="O310" s="8">
        <v>2</v>
      </c>
      <c r="P310" s="8">
        <v>2</v>
      </c>
      <c r="Q310" s="8">
        <v>2</v>
      </c>
      <c r="R310" s="8">
        <v>2</v>
      </c>
      <c r="S310" s="8">
        <v>2</v>
      </c>
      <c r="T310" s="8">
        <v>2</v>
      </c>
      <c r="U310" s="8">
        <v>3</v>
      </c>
      <c r="V310" s="20">
        <v>1</v>
      </c>
      <c r="W310" s="112"/>
      <c r="X310" s="112"/>
      <c r="Y310" s="112"/>
    </row>
    <row r="311" spans="2:25">
      <c r="B311" s="1">
        <v>22461</v>
      </c>
      <c r="C311" s="8">
        <v>3</v>
      </c>
      <c r="D311" s="8">
        <v>3</v>
      </c>
      <c r="E311" s="8">
        <v>1</v>
      </c>
      <c r="F311" s="8">
        <v>1</v>
      </c>
      <c r="G311" s="8">
        <v>1</v>
      </c>
      <c r="H311" s="8">
        <v>1</v>
      </c>
      <c r="I311" s="8">
        <v>3</v>
      </c>
      <c r="J311" s="8">
        <v>1</v>
      </c>
      <c r="K311" s="8">
        <v>3</v>
      </c>
      <c r="L311" s="8">
        <v>1</v>
      </c>
      <c r="M311" s="8">
        <v>3</v>
      </c>
      <c r="N311" s="8">
        <v>0</v>
      </c>
      <c r="O311" s="8">
        <v>0</v>
      </c>
      <c r="P311" s="8">
        <v>2</v>
      </c>
      <c r="Q311" s="8">
        <v>3</v>
      </c>
      <c r="R311" s="8">
        <v>3</v>
      </c>
      <c r="S311" s="8">
        <v>1</v>
      </c>
      <c r="T311" s="8">
        <v>2</v>
      </c>
      <c r="U311" s="8">
        <v>3</v>
      </c>
      <c r="V311" s="20">
        <v>2</v>
      </c>
      <c r="W311" s="112"/>
      <c r="X311" s="112"/>
      <c r="Y311" s="112"/>
    </row>
    <row r="312" spans="2:25">
      <c r="B312" s="1">
        <v>22464</v>
      </c>
      <c r="C312" s="8">
        <v>2</v>
      </c>
      <c r="D312" s="8">
        <v>1</v>
      </c>
      <c r="E312" s="8">
        <v>1</v>
      </c>
      <c r="F312" s="8">
        <v>2</v>
      </c>
      <c r="G312" s="8">
        <v>0</v>
      </c>
      <c r="H312" s="8">
        <v>1</v>
      </c>
      <c r="I312" s="8">
        <v>1</v>
      </c>
      <c r="J312" s="8">
        <v>1</v>
      </c>
      <c r="K312" s="8">
        <v>2</v>
      </c>
      <c r="L312" s="8">
        <v>3</v>
      </c>
      <c r="M312" s="8">
        <v>3</v>
      </c>
      <c r="N312" s="8">
        <v>1</v>
      </c>
      <c r="O312" s="8">
        <v>1</v>
      </c>
      <c r="P312" s="8">
        <v>3</v>
      </c>
      <c r="Q312" s="8">
        <v>3</v>
      </c>
      <c r="R312" s="8">
        <v>2</v>
      </c>
      <c r="S312" s="8">
        <v>2</v>
      </c>
      <c r="T312" s="8">
        <v>1</v>
      </c>
      <c r="U312" s="8">
        <v>0</v>
      </c>
      <c r="V312" s="20">
        <v>0</v>
      </c>
      <c r="W312" s="112"/>
      <c r="X312" s="112"/>
      <c r="Y312" s="112"/>
    </row>
    <row r="313" spans="2:25">
      <c r="B313" s="1">
        <v>22486</v>
      </c>
      <c r="C313" s="8">
        <v>3</v>
      </c>
      <c r="D313" s="8">
        <v>3</v>
      </c>
      <c r="E313" s="8">
        <v>1</v>
      </c>
      <c r="F313" s="8">
        <v>2</v>
      </c>
      <c r="G313" s="8">
        <v>2</v>
      </c>
      <c r="H313" s="8">
        <v>3</v>
      </c>
      <c r="I313" s="8">
        <v>0</v>
      </c>
      <c r="J313" s="8">
        <v>0</v>
      </c>
      <c r="K313" s="8">
        <v>2</v>
      </c>
      <c r="L313" s="8">
        <v>1</v>
      </c>
      <c r="M313" s="8">
        <v>1</v>
      </c>
      <c r="N313" s="8">
        <v>2</v>
      </c>
      <c r="O313" s="8">
        <v>2</v>
      </c>
      <c r="P313" s="8">
        <v>2</v>
      </c>
      <c r="Q313" s="8">
        <v>0</v>
      </c>
      <c r="R313" s="8">
        <v>2</v>
      </c>
      <c r="S313" s="8">
        <v>0</v>
      </c>
      <c r="T313" s="8">
        <v>1</v>
      </c>
      <c r="U313" s="8">
        <v>1</v>
      </c>
      <c r="V313" s="20">
        <v>0</v>
      </c>
      <c r="W313" s="112"/>
      <c r="X313" s="112"/>
      <c r="Y313" s="112"/>
    </row>
    <row r="314" spans="2:25">
      <c r="B314" s="1">
        <v>22490</v>
      </c>
      <c r="C314" s="8">
        <v>2</v>
      </c>
      <c r="D314" s="8">
        <v>2</v>
      </c>
      <c r="E314" s="8">
        <v>1</v>
      </c>
      <c r="F314" s="8">
        <v>2</v>
      </c>
      <c r="G314" s="8">
        <v>0</v>
      </c>
      <c r="H314" s="8">
        <v>2</v>
      </c>
      <c r="I314" s="8">
        <v>1</v>
      </c>
      <c r="J314" s="8">
        <v>1</v>
      </c>
      <c r="K314" s="8">
        <v>1</v>
      </c>
      <c r="L314" s="8">
        <v>2</v>
      </c>
      <c r="M314" s="8">
        <v>1</v>
      </c>
      <c r="N314" s="8">
        <v>2</v>
      </c>
      <c r="O314" s="8">
        <v>1</v>
      </c>
      <c r="P314" s="8">
        <v>1</v>
      </c>
      <c r="Q314" s="8">
        <v>2</v>
      </c>
      <c r="R314" s="8">
        <v>1</v>
      </c>
      <c r="S314" s="8">
        <v>2</v>
      </c>
      <c r="T314" s="8">
        <v>2</v>
      </c>
      <c r="U314" s="8">
        <v>2</v>
      </c>
      <c r="V314" s="20">
        <v>1</v>
      </c>
      <c r="W314" s="112"/>
      <c r="X314" s="112"/>
      <c r="Y314" s="112"/>
    </row>
    <row r="315" spans="2:25">
      <c r="B315" s="1">
        <v>22492</v>
      </c>
      <c r="C315" s="8">
        <v>3</v>
      </c>
      <c r="D315" s="8">
        <v>2</v>
      </c>
      <c r="E315" s="8">
        <v>3</v>
      </c>
      <c r="F315" s="8">
        <v>1</v>
      </c>
      <c r="G315" s="8">
        <v>3</v>
      </c>
      <c r="H315" s="8">
        <v>2</v>
      </c>
      <c r="I315" s="8">
        <v>2</v>
      </c>
      <c r="J315" s="8">
        <v>2</v>
      </c>
      <c r="K315" s="8">
        <v>3</v>
      </c>
      <c r="L315" s="8">
        <v>2</v>
      </c>
      <c r="M315" s="8">
        <v>3</v>
      </c>
      <c r="N315" s="8">
        <v>1</v>
      </c>
      <c r="O315" s="8">
        <v>1</v>
      </c>
      <c r="P315" s="8">
        <v>1</v>
      </c>
      <c r="Q315" s="8">
        <v>2</v>
      </c>
      <c r="R315" s="8">
        <v>2</v>
      </c>
      <c r="S315" s="8">
        <v>3</v>
      </c>
      <c r="T315" s="8">
        <v>1</v>
      </c>
      <c r="U315" s="8">
        <v>2</v>
      </c>
      <c r="V315" s="20">
        <v>2</v>
      </c>
      <c r="W315" s="112"/>
      <c r="X315" s="112"/>
      <c r="Y315" s="112"/>
    </row>
    <row r="316" spans="2:25">
      <c r="B316" s="1">
        <v>22478</v>
      </c>
      <c r="C316" s="8">
        <v>1</v>
      </c>
      <c r="D316" s="8">
        <v>2</v>
      </c>
      <c r="E316" s="8">
        <v>0</v>
      </c>
      <c r="F316" s="8">
        <v>0</v>
      </c>
      <c r="G316" s="8">
        <v>2</v>
      </c>
      <c r="H316" s="8">
        <v>3</v>
      </c>
      <c r="I316" s="8">
        <v>3</v>
      </c>
      <c r="J316" s="8">
        <v>0</v>
      </c>
      <c r="K316" s="8">
        <v>0</v>
      </c>
      <c r="L316" s="8">
        <v>1</v>
      </c>
      <c r="M316" s="8">
        <v>2</v>
      </c>
      <c r="N316" s="8">
        <v>0</v>
      </c>
      <c r="O316" s="8">
        <v>1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20">
        <v>3</v>
      </c>
      <c r="W316" s="112"/>
      <c r="X316" s="112"/>
      <c r="Y316" s="112"/>
    </row>
    <row r="317" spans="2:25">
      <c r="B317" s="1">
        <v>22498</v>
      </c>
      <c r="C317" s="8">
        <v>2</v>
      </c>
      <c r="D317" s="8">
        <v>2</v>
      </c>
      <c r="E317" s="8">
        <v>2</v>
      </c>
      <c r="F317" s="8">
        <v>0</v>
      </c>
      <c r="G317" s="8">
        <v>1</v>
      </c>
      <c r="H317" s="8">
        <v>0</v>
      </c>
      <c r="I317" s="8">
        <v>0</v>
      </c>
      <c r="J317" s="8">
        <v>1</v>
      </c>
      <c r="K317" s="8">
        <v>0</v>
      </c>
      <c r="L317" s="8">
        <v>0</v>
      </c>
      <c r="M317" s="8">
        <v>3</v>
      </c>
      <c r="N317" s="8">
        <v>0</v>
      </c>
      <c r="O317" s="8">
        <v>1</v>
      </c>
      <c r="P317" s="8">
        <v>1</v>
      </c>
      <c r="Q317" s="8">
        <v>1</v>
      </c>
      <c r="R317" s="8">
        <v>1</v>
      </c>
      <c r="S317" s="8">
        <v>1</v>
      </c>
      <c r="T317" s="8">
        <v>2</v>
      </c>
      <c r="U317" s="8">
        <v>2</v>
      </c>
      <c r="V317" s="20">
        <v>1</v>
      </c>
      <c r="W317" s="112"/>
      <c r="X317" s="112"/>
      <c r="Y317" s="112"/>
    </row>
    <row r="318" spans="2:25">
      <c r="B318" s="1">
        <v>22506</v>
      </c>
      <c r="C318" s="8">
        <v>3</v>
      </c>
      <c r="D318" s="8">
        <v>2</v>
      </c>
      <c r="E318" s="8">
        <v>1</v>
      </c>
      <c r="F318" s="8">
        <v>3</v>
      </c>
      <c r="G318" s="8">
        <v>2</v>
      </c>
      <c r="H318" s="8">
        <v>1</v>
      </c>
      <c r="I318" s="8">
        <v>1</v>
      </c>
      <c r="J318" s="8">
        <v>0</v>
      </c>
      <c r="K318" s="8">
        <v>2</v>
      </c>
      <c r="L318" s="8">
        <v>0</v>
      </c>
      <c r="M318" s="8">
        <v>3</v>
      </c>
      <c r="N318" s="8">
        <v>0</v>
      </c>
      <c r="O318" s="8">
        <v>1</v>
      </c>
      <c r="P318" s="8">
        <v>1</v>
      </c>
      <c r="Q318" s="8">
        <v>2</v>
      </c>
      <c r="R318" s="8">
        <v>3</v>
      </c>
      <c r="S318" s="8">
        <v>2</v>
      </c>
      <c r="T318" s="8">
        <v>0</v>
      </c>
      <c r="U318" s="8">
        <v>0</v>
      </c>
      <c r="V318" s="20">
        <v>3</v>
      </c>
      <c r="W318" s="112"/>
      <c r="X318" s="112"/>
      <c r="Y318" s="112"/>
    </row>
    <row r="319" spans="2:25">
      <c r="B319" s="1">
        <v>22511</v>
      </c>
      <c r="C319" s="8">
        <v>2</v>
      </c>
      <c r="D319" s="8">
        <v>3</v>
      </c>
      <c r="E319" s="8">
        <v>2</v>
      </c>
      <c r="F319" s="8">
        <v>1</v>
      </c>
      <c r="G319" s="8">
        <v>0</v>
      </c>
      <c r="H319" s="8">
        <v>1</v>
      </c>
      <c r="I319" s="8">
        <v>2</v>
      </c>
      <c r="J319" s="8">
        <v>0</v>
      </c>
      <c r="K319" s="8">
        <v>1</v>
      </c>
      <c r="L319" s="8">
        <v>1</v>
      </c>
      <c r="M319" s="8">
        <v>2</v>
      </c>
      <c r="N319" s="8">
        <v>1</v>
      </c>
      <c r="O319" s="8">
        <v>2</v>
      </c>
      <c r="P319" s="8">
        <v>1</v>
      </c>
      <c r="Q319" s="8">
        <v>0</v>
      </c>
      <c r="R319" s="8">
        <v>1</v>
      </c>
      <c r="S319" s="8">
        <v>2</v>
      </c>
      <c r="T319" s="8">
        <v>0</v>
      </c>
      <c r="U319" s="8">
        <v>0</v>
      </c>
      <c r="V319" s="20">
        <v>2</v>
      </c>
      <c r="W319" s="112"/>
      <c r="X319" s="112"/>
      <c r="Y319" s="112"/>
    </row>
    <row r="320" spans="2:25">
      <c r="B320" s="1">
        <v>22519</v>
      </c>
      <c r="C320" s="8">
        <v>1</v>
      </c>
      <c r="D320" s="8">
        <v>2</v>
      </c>
      <c r="E320" s="8">
        <v>1</v>
      </c>
      <c r="F320" s="8">
        <v>1</v>
      </c>
      <c r="G320" s="8">
        <v>2</v>
      </c>
      <c r="H320" s="8">
        <v>2</v>
      </c>
      <c r="I320" s="8">
        <v>1</v>
      </c>
      <c r="J320" s="8">
        <v>0</v>
      </c>
      <c r="K320" s="8">
        <v>1</v>
      </c>
      <c r="L320" s="8">
        <v>2</v>
      </c>
      <c r="M320" s="8">
        <v>2</v>
      </c>
      <c r="N320" s="8">
        <v>1</v>
      </c>
      <c r="O320" s="8">
        <v>1</v>
      </c>
      <c r="P320" s="8">
        <v>2</v>
      </c>
      <c r="Q320" s="8">
        <v>1</v>
      </c>
      <c r="R320" s="8">
        <v>1</v>
      </c>
      <c r="S320" s="8">
        <v>2</v>
      </c>
      <c r="T320" s="8">
        <v>1</v>
      </c>
      <c r="U320" s="8">
        <v>2</v>
      </c>
      <c r="V320" s="20">
        <v>1</v>
      </c>
      <c r="W320" s="112"/>
      <c r="X320" s="112"/>
      <c r="Y320" s="112"/>
    </row>
    <row r="321" spans="2:25">
      <c r="B321" s="1">
        <v>22541</v>
      </c>
      <c r="C321" s="8">
        <v>0</v>
      </c>
      <c r="D321" s="8">
        <v>1</v>
      </c>
      <c r="E321" s="8">
        <v>1</v>
      </c>
      <c r="F321" s="8">
        <v>0</v>
      </c>
      <c r="G321" s="8">
        <v>3</v>
      </c>
      <c r="H321" s="8">
        <v>1</v>
      </c>
      <c r="I321" s="8">
        <v>1</v>
      </c>
      <c r="J321" s="8">
        <v>1</v>
      </c>
      <c r="K321" s="8">
        <v>0</v>
      </c>
      <c r="L321" s="8">
        <v>2</v>
      </c>
      <c r="M321" s="8">
        <v>2</v>
      </c>
      <c r="N321" s="8">
        <v>0</v>
      </c>
      <c r="O321" s="8">
        <v>0</v>
      </c>
      <c r="P321" s="8">
        <v>0</v>
      </c>
      <c r="Q321" s="8">
        <v>1</v>
      </c>
      <c r="R321" s="8">
        <v>0</v>
      </c>
      <c r="S321" s="8">
        <v>1</v>
      </c>
      <c r="T321" s="8">
        <v>2</v>
      </c>
      <c r="U321" s="8">
        <v>2</v>
      </c>
      <c r="V321" s="20">
        <v>1</v>
      </c>
      <c r="W321" s="112"/>
      <c r="X321" s="112"/>
      <c r="Y321" s="112"/>
    </row>
    <row r="322" spans="2:25">
      <c r="B322" s="1">
        <v>22538</v>
      </c>
      <c r="C322" s="8">
        <v>1</v>
      </c>
      <c r="D322" s="8">
        <v>0</v>
      </c>
      <c r="E322" s="8">
        <v>3</v>
      </c>
      <c r="F322" s="8">
        <v>1</v>
      </c>
      <c r="G322" s="8">
        <v>0</v>
      </c>
      <c r="H322" s="8">
        <v>2</v>
      </c>
      <c r="I322" s="8">
        <v>0</v>
      </c>
      <c r="J322" s="8">
        <v>1</v>
      </c>
      <c r="K322" s="8">
        <v>0</v>
      </c>
      <c r="L322" s="8">
        <v>0</v>
      </c>
      <c r="M322" s="8">
        <v>1</v>
      </c>
      <c r="N322" s="8">
        <v>2</v>
      </c>
      <c r="O322" s="8">
        <v>1</v>
      </c>
      <c r="P322" s="8">
        <v>1</v>
      </c>
      <c r="Q322" s="8">
        <v>3</v>
      </c>
      <c r="R322" s="8">
        <v>0</v>
      </c>
      <c r="S322" s="8">
        <v>1</v>
      </c>
      <c r="T322" s="8">
        <v>1</v>
      </c>
      <c r="U322" s="8">
        <v>0</v>
      </c>
      <c r="V322" s="20">
        <v>0</v>
      </c>
      <c r="W322" s="112"/>
      <c r="X322" s="112"/>
      <c r="Y322" s="112"/>
    </row>
    <row r="323" spans="2:25">
      <c r="B323" s="1">
        <v>22546</v>
      </c>
      <c r="C323" s="8">
        <v>0</v>
      </c>
      <c r="D323" s="8">
        <v>1</v>
      </c>
      <c r="E323" s="8">
        <v>3</v>
      </c>
      <c r="F323" s="8">
        <v>0</v>
      </c>
      <c r="G323" s="8">
        <v>1</v>
      </c>
      <c r="H323" s="8">
        <v>2</v>
      </c>
      <c r="I323" s="8">
        <v>0</v>
      </c>
      <c r="J323" s="8">
        <v>1</v>
      </c>
      <c r="K323" s="8">
        <v>2</v>
      </c>
      <c r="L323" s="8">
        <v>0</v>
      </c>
      <c r="M323" s="8">
        <v>1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20">
        <v>1</v>
      </c>
      <c r="W323" s="112"/>
      <c r="X323" s="112"/>
      <c r="Y323" s="112"/>
    </row>
    <row r="324" spans="2:25">
      <c r="B324" s="1">
        <v>22586</v>
      </c>
      <c r="C324" s="8">
        <v>3</v>
      </c>
      <c r="D324" s="8">
        <v>2</v>
      </c>
      <c r="E324" s="8">
        <v>2</v>
      </c>
      <c r="F324" s="8">
        <v>3</v>
      </c>
      <c r="G324" s="8">
        <v>2</v>
      </c>
      <c r="H324" s="8">
        <v>3</v>
      </c>
      <c r="I324" s="8">
        <v>0</v>
      </c>
      <c r="J324" s="8">
        <v>2</v>
      </c>
      <c r="K324" s="8">
        <v>0</v>
      </c>
      <c r="L324" s="8">
        <v>2</v>
      </c>
      <c r="M324" s="8">
        <v>2</v>
      </c>
      <c r="N324" s="8">
        <v>2</v>
      </c>
      <c r="O324" s="8">
        <v>2</v>
      </c>
      <c r="P324" s="8">
        <v>3</v>
      </c>
      <c r="Q324" s="8">
        <v>2</v>
      </c>
      <c r="R324" s="8">
        <v>3</v>
      </c>
      <c r="S324" s="8">
        <v>2</v>
      </c>
      <c r="T324" s="8">
        <v>2</v>
      </c>
      <c r="U324" s="8">
        <v>2</v>
      </c>
      <c r="V324" s="20">
        <v>2</v>
      </c>
      <c r="W324" s="112"/>
      <c r="X324" s="112"/>
      <c r="Y324" s="112"/>
    </row>
    <row r="325" spans="2:25">
      <c r="B325" s="1">
        <v>22618</v>
      </c>
      <c r="C325" s="8">
        <v>3</v>
      </c>
      <c r="D325" s="8">
        <v>1</v>
      </c>
      <c r="E325" s="8">
        <v>2</v>
      </c>
      <c r="F325" s="8">
        <v>3</v>
      </c>
      <c r="G325" s="8">
        <v>0</v>
      </c>
      <c r="H325" s="8">
        <v>0</v>
      </c>
      <c r="I325" s="8">
        <v>0</v>
      </c>
      <c r="J325" s="8">
        <v>2</v>
      </c>
      <c r="K325" s="8">
        <v>1</v>
      </c>
      <c r="L325" s="8">
        <v>1</v>
      </c>
      <c r="M325" s="8">
        <v>2</v>
      </c>
      <c r="N325" s="8">
        <v>0</v>
      </c>
      <c r="O325" s="8">
        <v>0</v>
      </c>
      <c r="P325" s="8">
        <v>2</v>
      </c>
      <c r="Q325" s="8">
        <v>3</v>
      </c>
      <c r="R325" s="8">
        <v>2</v>
      </c>
      <c r="S325" s="8">
        <v>3</v>
      </c>
      <c r="T325" s="8">
        <v>1</v>
      </c>
      <c r="U325" s="8">
        <v>1</v>
      </c>
      <c r="V325" s="20">
        <v>1</v>
      </c>
      <c r="W325" s="112"/>
      <c r="X325" s="112"/>
      <c r="Y325" s="112"/>
    </row>
    <row r="326" spans="2:25">
      <c r="B326" s="1">
        <v>22632</v>
      </c>
      <c r="C326" s="8">
        <v>2</v>
      </c>
      <c r="D326" s="8">
        <v>1</v>
      </c>
      <c r="E326" s="8">
        <v>0</v>
      </c>
      <c r="F326" s="8">
        <v>2</v>
      </c>
      <c r="G326" s="8">
        <v>1</v>
      </c>
      <c r="H326" s="8">
        <v>2</v>
      </c>
      <c r="I326" s="8">
        <v>0</v>
      </c>
      <c r="J326" s="8">
        <v>1</v>
      </c>
      <c r="K326" s="8">
        <v>2</v>
      </c>
      <c r="L326" s="8">
        <v>1</v>
      </c>
      <c r="M326" s="8">
        <v>3</v>
      </c>
      <c r="N326" s="8">
        <v>1</v>
      </c>
      <c r="O326" s="8">
        <v>1</v>
      </c>
      <c r="P326" s="8">
        <v>2</v>
      </c>
      <c r="Q326" s="8">
        <v>1</v>
      </c>
      <c r="R326" s="8">
        <v>1</v>
      </c>
      <c r="S326" s="8">
        <v>2</v>
      </c>
      <c r="T326" s="8">
        <v>2</v>
      </c>
      <c r="U326" s="8">
        <v>2</v>
      </c>
      <c r="V326" s="20">
        <v>0</v>
      </c>
      <c r="W326" s="112"/>
      <c r="X326" s="112"/>
      <c r="Y326" s="112"/>
    </row>
    <row r="327" spans="2:25">
      <c r="B327" s="1">
        <v>22637</v>
      </c>
      <c r="C327" s="8">
        <v>3</v>
      </c>
      <c r="D327" s="8">
        <v>2</v>
      </c>
      <c r="E327" s="8">
        <v>1</v>
      </c>
      <c r="F327" s="8">
        <v>3</v>
      </c>
      <c r="G327" s="8">
        <v>2</v>
      </c>
      <c r="H327" s="8">
        <v>2</v>
      </c>
      <c r="I327" s="8">
        <v>0</v>
      </c>
      <c r="J327" s="8">
        <v>0</v>
      </c>
      <c r="K327" s="8">
        <v>1</v>
      </c>
      <c r="L327" s="8">
        <v>2</v>
      </c>
      <c r="M327" s="8">
        <v>3</v>
      </c>
      <c r="N327" s="8">
        <v>3</v>
      </c>
      <c r="O327" s="8">
        <v>2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2</v>
      </c>
      <c r="V327" s="20">
        <v>3</v>
      </c>
      <c r="W327" s="112"/>
      <c r="X327" s="112"/>
      <c r="Y327" s="112"/>
    </row>
    <row r="328" spans="2:25">
      <c r="B328" s="1">
        <v>22666</v>
      </c>
      <c r="C328" s="8">
        <v>3</v>
      </c>
      <c r="D328" s="8">
        <v>3</v>
      </c>
      <c r="E328" s="8">
        <v>0</v>
      </c>
      <c r="F328" s="8">
        <v>1</v>
      </c>
      <c r="G328" s="8">
        <v>3</v>
      </c>
      <c r="H328" s="8">
        <v>3</v>
      </c>
      <c r="I328" s="8">
        <v>0</v>
      </c>
      <c r="J328" s="8">
        <v>0</v>
      </c>
      <c r="K328" s="8">
        <v>2</v>
      </c>
      <c r="L328" s="8">
        <v>3</v>
      </c>
      <c r="M328" s="8">
        <v>2</v>
      </c>
      <c r="N328" s="8">
        <v>3</v>
      </c>
      <c r="O328" s="8">
        <v>2</v>
      </c>
      <c r="P328" s="8">
        <v>3</v>
      </c>
      <c r="Q328" s="8">
        <v>0</v>
      </c>
      <c r="R328" s="8">
        <v>3</v>
      </c>
      <c r="S328" s="8">
        <v>3</v>
      </c>
      <c r="T328" s="8">
        <v>3</v>
      </c>
      <c r="U328" s="8">
        <v>3</v>
      </c>
      <c r="V328" s="20">
        <v>3</v>
      </c>
      <c r="W328" s="112"/>
      <c r="X328" s="112"/>
      <c r="Y328" s="112"/>
    </row>
    <row r="329" spans="2:25">
      <c r="B329" s="1">
        <v>22673</v>
      </c>
      <c r="C329" s="8">
        <v>3</v>
      </c>
      <c r="D329" s="8">
        <v>3</v>
      </c>
      <c r="E329" s="8">
        <v>1</v>
      </c>
      <c r="F329" s="8">
        <v>2</v>
      </c>
      <c r="G329" s="8">
        <v>1</v>
      </c>
      <c r="H329" s="8">
        <v>2</v>
      </c>
      <c r="I329" s="8">
        <v>1</v>
      </c>
      <c r="J329" s="8">
        <v>1</v>
      </c>
      <c r="K329" s="8">
        <v>2</v>
      </c>
      <c r="L329" s="8">
        <v>2</v>
      </c>
      <c r="M329" s="8">
        <v>2</v>
      </c>
      <c r="N329" s="8">
        <v>1</v>
      </c>
      <c r="O329" s="8">
        <v>1</v>
      </c>
      <c r="P329" s="8">
        <v>1</v>
      </c>
      <c r="Q329" s="8">
        <v>1</v>
      </c>
      <c r="R329" s="8">
        <v>1</v>
      </c>
      <c r="S329" s="8">
        <v>1</v>
      </c>
      <c r="T329" s="8">
        <v>1</v>
      </c>
      <c r="U329" s="8">
        <v>1</v>
      </c>
      <c r="V329" s="20">
        <v>2</v>
      </c>
      <c r="W329" s="112"/>
      <c r="X329" s="112"/>
      <c r="Y329" s="112"/>
    </row>
    <row r="330" spans="2:25">
      <c r="B330" s="1">
        <v>22712</v>
      </c>
      <c r="C330" s="8">
        <v>2</v>
      </c>
      <c r="D330" s="8">
        <v>2</v>
      </c>
      <c r="E330" s="8">
        <v>0</v>
      </c>
      <c r="F330" s="8">
        <v>3</v>
      </c>
      <c r="G330" s="8">
        <v>2</v>
      </c>
      <c r="H330" s="8">
        <v>3</v>
      </c>
      <c r="I330" s="8">
        <v>1</v>
      </c>
      <c r="J330" s="8">
        <v>1</v>
      </c>
      <c r="K330" s="8">
        <v>2</v>
      </c>
      <c r="L330" s="8">
        <v>1</v>
      </c>
      <c r="M330" s="8">
        <v>2</v>
      </c>
      <c r="N330" s="8">
        <v>2</v>
      </c>
      <c r="O330" s="8">
        <v>2</v>
      </c>
      <c r="P330" s="8">
        <v>2</v>
      </c>
      <c r="Q330" s="8">
        <v>1</v>
      </c>
      <c r="R330" s="8">
        <v>2</v>
      </c>
      <c r="S330" s="8">
        <v>2</v>
      </c>
      <c r="T330" s="8">
        <v>1</v>
      </c>
      <c r="U330" s="8">
        <v>1</v>
      </c>
      <c r="V330" s="20">
        <v>1</v>
      </c>
      <c r="W330" s="112"/>
      <c r="X330" s="112"/>
      <c r="Y330" s="112"/>
    </row>
    <row r="331" spans="2:25">
      <c r="B331" s="1">
        <v>22720</v>
      </c>
      <c r="C331" s="8">
        <v>2</v>
      </c>
      <c r="D331" s="8">
        <v>3</v>
      </c>
      <c r="E331" s="8">
        <v>0</v>
      </c>
      <c r="F331" s="8">
        <v>2</v>
      </c>
      <c r="G331" s="8">
        <v>3</v>
      </c>
      <c r="H331" s="8">
        <v>2</v>
      </c>
      <c r="I331" s="8">
        <v>1</v>
      </c>
      <c r="J331" s="8">
        <v>0</v>
      </c>
      <c r="K331" s="8">
        <v>1</v>
      </c>
      <c r="L331" s="8">
        <v>1</v>
      </c>
      <c r="M331" s="8">
        <v>3</v>
      </c>
      <c r="N331" s="8">
        <v>2</v>
      </c>
      <c r="O331" s="8">
        <v>1</v>
      </c>
      <c r="P331" s="8">
        <v>3</v>
      </c>
      <c r="Q331" s="8">
        <v>1</v>
      </c>
      <c r="R331" s="8">
        <v>3</v>
      </c>
      <c r="S331" s="8">
        <v>3</v>
      </c>
      <c r="T331" s="8">
        <v>2</v>
      </c>
      <c r="U331" s="8">
        <v>3</v>
      </c>
      <c r="V331" s="20">
        <v>0</v>
      </c>
      <c r="W331" s="112"/>
      <c r="X331" s="112"/>
      <c r="Y331" s="112"/>
    </row>
    <row r="332" spans="2:25">
      <c r="B332" s="1">
        <v>22755</v>
      </c>
      <c r="C332" s="8">
        <v>3</v>
      </c>
      <c r="D332" s="8">
        <v>3</v>
      </c>
      <c r="E332" s="8">
        <v>3</v>
      </c>
      <c r="F332" s="8">
        <v>2</v>
      </c>
      <c r="G332" s="8">
        <v>3</v>
      </c>
      <c r="H332" s="8">
        <v>0</v>
      </c>
      <c r="I332" s="8">
        <v>0</v>
      </c>
      <c r="J332" s="8">
        <v>1</v>
      </c>
      <c r="K332" s="8">
        <v>3</v>
      </c>
      <c r="L332" s="8">
        <v>3</v>
      </c>
      <c r="M332" s="8">
        <v>3</v>
      </c>
      <c r="N332" s="8">
        <v>0</v>
      </c>
      <c r="O332" s="8">
        <v>0</v>
      </c>
      <c r="P332" s="8">
        <v>3</v>
      </c>
      <c r="Q332" s="8">
        <v>2</v>
      </c>
      <c r="R332" s="8">
        <v>2</v>
      </c>
      <c r="S332" s="8">
        <v>3</v>
      </c>
      <c r="T332" s="8">
        <v>3</v>
      </c>
      <c r="U332" s="8">
        <v>2</v>
      </c>
      <c r="V332" s="20">
        <v>3</v>
      </c>
      <c r="W332" s="112"/>
      <c r="X332" s="112"/>
      <c r="Y332" s="112"/>
    </row>
    <row r="333" spans="2:25">
      <c r="B333" s="1">
        <v>22772</v>
      </c>
      <c r="C333" s="8">
        <v>3</v>
      </c>
      <c r="D333" s="8">
        <v>2</v>
      </c>
      <c r="E333" s="8">
        <v>2</v>
      </c>
      <c r="F333" s="8">
        <v>3</v>
      </c>
      <c r="G333" s="8">
        <v>3</v>
      </c>
      <c r="H333" s="8">
        <v>3</v>
      </c>
      <c r="I333" s="8">
        <v>1</v>
      </c>
      <c r="J333" s="8">
        <v>1</v>
      </c>
      <c r="K333" s="8">
        <v>3</v>
      </c>
      <c r="L333" s="8">
        <v>2</v>
      </c>
      <c r="M333" s="8">
        <v>3</v>
      </c>
      <c r="N333" s="8">
        <v>2</v>
      </c>
      <c r="O333" s="8">
        <v>2</v>
      </c>
      <c r="P333" s="8">
        <v>3</v>
      </c>
      <c r="Q333" s="8">
        <v>1</v>
      </c>
      <c r="R333" s="8">
        <v>3</v>
      </c>
      <c r="S333" s="8">
        <v>2</v>
      </c>
      <c r="T333" s="8">
        <v>2</v>
      </c>
      <c r="U333" s="8">
        <v>3</v>
      </c>
      <c r="V333" s="20">
        <v>1</v>
      </c>
      <c r="W333" s="112"/>
      <c r="X333" s="112"/>
      <c r="Y333" s="112"/>
    </row>
    <row r="334" spans="2:25">
      <c r="B334" s="1">
        <v>22774</v>
      </c>
      <c r="C334" s="8">
        <v>2</v>
      </c>
      <c r="D334" s="8">
        <v>3</v>
      </c>
      <c r="E334" s="8">
        <v>0</v>
      </c>
      <c r="F334" s="8">
        <v>2</v>
      </c>
      <c r="G334" s="8">
        <v>0</v>
      </c>
      <c r="H334" s="8">
        <v>2</v>
      </c>
      <c r="I334" s="8">
        <v>2</v>
      </c>
      <c r="J334" s="8">
        <v>1</v>
      </c>
      <c r="K334" s="8">
        <v>2</v>
      </c>
      <c r="L334" s="8">
        <v>2</v>
      </c>
      <c r="M334" s="8">
        <v>2</v>
      </c>
      <c r="N334" s="8">
        <v>2</v>
      </c>
      <c r="O334" s="8">
        <v>1</v>
      </c>
      <c r="P334" s="8">
        <v>1</v>
      </c>
      <c r="Q334" s="8">
        <v>2</v>
      </c>
      <c r="R334" s="8">
        <v>2</v>
      </c>
      <c r="S334" s="8">
        <v>2</v>
      </c>
      <c r="T334" s="8">
        <v>2</v>
      </c>
      <c r="U334" s="8">
        <v>2</v>
      </c>
      <c r="V334" s="20">
        <v>1</v>
      </c>
      <c r="W334" s="112"/>
      <c r="X334" s="112"/>
      <c r="Y334" s="112"/>
    </row>
    <row r="335" spans="2:25">
      <c r="B335" s="1">
        <v>19496</v>
      </c>
      <c r="C335" s="8">
        <v>0</v>
      </c>
      <c r="D335" s="8">
        <v>0</v>
      </c>
      <c r="E335" s="8">
        <v>0</v>
      </c>
      <c r="F335" s="8">
        <v>1</v>
      </c>
      <c r="G335" s="8">
        <v>0</v>
      </c>
      <c r="H335" s="8">
        <v>1</v>
      </c>
      <c r="I335" s="8">
        <v>0</v>
      </c>
      <c r="J335" s="8">
        <v>2</v>
      </c>
      <c r="K335" s="8">
        <v>1</v>
      </c>
      <c r="L335" s="8">
        <v>1</v>
      </c>
      <c r="M335" s="8">
        <v>1</v>
      </c>
      <c r="N335" s="8">
        <v>0</v>
      </c>
      <c r="O335" s="8">
        <v>0</v>
      </c>
      <c r="P335" s="8">
        <v>2</v>
      </c>
      <c r="Q335" s="8">
        <v>2</v>
      </c>
      <c r="R335" s="8">
        <v>0</v>
      </c>
      <c r="S335" s="8">
        <v>1</v>
      </c>
      <c r="T335" s="8">
        <v>0</v>
      </c>
      <c r="U335" s="8">
        <v>0</v>
      </c>
      <c r="V335" s="20">
        <v>3</v>
      </c>
      <c r="W335" s="112"/>
      <c r="X335" s="112"/>
      <c r="Y335" s="112"/>
    </row>
    <row r="336" spans="2:25">
      <c r="B336" s="1">
        <v>22777</v>
      </c>
      <c r="C336" s="8">
        <v>2</v>
      </c>
      <c r="D336" s="8">
        <v>3</v>
      </c>
      <c r="E336" s="8">
        <v>0</v>
      </c>
      <c r="F336" s="8">
        <v>2</v>
      </c>
      <c r="G336" s="8">
        <v>2</v>
      </c>
      <c r="H336" s="8">
        <v>1</v>
      </c>
      <c r="I336" s="8">
        <v>1</v>
      </c>
      <c r="J336" s="8">
        <v>2</v>
      </c>
      <c r="K336" s="8">
        <v>2</v>
      </c>
      <c r="L336" s="8">
        <v>3</v>
      </c>
      <c r="M336" s="8">
        <v>3</v>
      </c>
      <c r="N336" s="8">
        <v>1</v>
      </c>
      <c r="O336" s="8">
        <v>0</v>
      </c>
      <c r="P336" s="8">
        <v>1</v>
      </c>
      <c r="Q336" s="8">
        <v>1</v>
      </c>
      <c r="R336" s="8">
        <v>2</v>
      </c>
      <c r="S336" s="8">
        <v>3</v>
      </c>
      <c r="T336" s="8">
        <v>1</v>
      </c>
      <c r="U336" s="8">
        <v>2</v>
      </c>
      <c r="V336" s="20">
        <v>2</v>
      </c>
      <c r="W336" s="112"/>
      <c r="X336" s="112"/>
      <c r="Y336" s="112"/>
    </row>
    <row r="337" spans="2:25">
      <c r="B337" s="1">
        <v>22778</v>
      </c>
      <c r="C337" s="8">
        <v>2</v>
      </c>
      <c r="D337" s="8">
        <v>1</v>
      </c>
      <c r="E337" s="8">
        <v>2</v>
      </c>
      <c r="F337" s="8">
        <v>2</v>
      </c>
      <c r="G337" s="8">
        <v>1</v>
      </c>
      <c r="H337" s="8">
        <v>1</v>
      </c>
      <c r="I337" s="8">
        <v>0</v>
      </c>
      <c r="J337" s="8">
        <v>1</v>
      </c>
      <c r="K337" s="8">
        <v>1</v>
      </c>
      <c r="L337" s="8">
        <v>2</v>
      </c>
      <c r="M337" s="8">
        <v>1</v>
      </c>
      <c r="N337" s="8">
        <v>1</v>
      </c>
      <c r="O337" s="8">
        <v>0</v>
      </c>
      <c r="P337" s="8">
        <v>0</v>
      </c>
      <c r="Q337" s="8">
        <v>3</v>
      </c>
      <c r="R337" s="8">
        <v>1</v>
      </c>
      <c r="S337" s="8">
        <v>3</v>
      </c>
      <c r="T337" s="8">
        <v>0</v>
      </c>
      <c r="U337" s="8">
        <v>1</v>
      </c>
      <c r="V337" s="20">
        <v>1</v>
      </c>
      <c r="W337" s="112"/>
      <c r="X337" s="112"/>
      <c r="Y337" s="112"/>
    </row>
    <row r="338" spans="2:25">
      <c r="B338" s="1">
        <v>22781</v>
      </c>
      <c r="C338" s="8">
        <v>1</v>
      </c>
      <c r="D338" s="8">
        <v>3</v>
      </c>
      <c r="E338" s="8">
        <v>1</v>
      </c>
      <c r="F338" s="8">
        <v>2</v>
      </c>
      <c r="G338" s="8">
        <v>1</v>
      </c>
      <c r="H338" s="8">
        <v>2</v>
      </c>
      <c r="I338" s="8">
        <v>0</v>
      </c>
      <c r="J338" s="8">
        <v>1</v>
      </c>
      <c r="K338" s="8">
        <v>2</v>
      </c>
      <c r="L338" s="8">
        <v>1</v>
      </c>
      <c r="M338" s="8">
        <v>1</v>
      </c>
      <c r="N338" s="8">
        <v>1</v>
      </c>
      <c r="O338" s="8">
        <v>1</v>
      </c>
      <c r="P338" s="8">
        <v>2</v>
      </c>
      <c r="Q338" s="8">
        <v>3</v>
      </c>
      <c r="R338" s="8">
        <v>2</v>
      </c>
      <c r="S338" s="8">
        <v>1</v>
      </c>
      <c r="T338" s="8">
        <v>1</v>
      </c>
      <c r="U338" s="8">
        <v>0</v>
      </c>
      <c r="V338" s="20">
        <v>2</v>
      </c>
      <c r="W338" s="112"/>
      <c r="X338" s="112"/>
      <c r="Y338" s="112"/>
    </row>
    <row r="339" spans="2:25">
      <c r="B339" s="1">
        <v>22783</v>
      </c>
      <c r="C339" s="8">
        <v>3</v>
      </c>
      <c r="D339" s="8">
        <v>2</v>
      </c>
      <c r="E339" s="8">
        <v>1</v>
      </c>
      <c r="F339" s="8">
        <v>1</v>
      </c>
      <c r="G339" s="8">
        <v>2</v>
      </c>
      <c r="H339" s="8">
        <v>2</v>
      </c>
      <c r="I339" s="8">
        <v>1</v>
      </c>
      <c r="J339" s="8">
        <v>1</v>
      </c>
      <c r="K339" s="8">
        <v>3</v>
      </c>
      <c r="L339" s="8">
        <v>1</v>
      </c>
      <c r="M339" s="8">
        <v>3</v>
      </c>
      <c r="N339" s="8">
        <v>2</v>
      </c>
      <c r="O339" s="8">
        <v>2</v>
      </c>
      <c r="P339" s="8">
        <v>0</v>
      </c>
      <c r="Q339" s="8">
        <v>3</v>
      </c>
      <c r="R339" s="8">
        <v>2</v>
      </c>
      <c r="S339" s="8">
        <v>3</v>
      </c>
      <c r="T339" s="8">
        <v>2</v>
      </c>
      <c r="U339" s="8">
        <v>0</v>
      </c>
      <c r="V339" s="20">
        <v>3</v>
      </c>
      <c r="W339" s="112"/>
      <c r="X339" s="112"/>
      <c r="Y339" s="112"/>
    </row>
    <row r="340" spans="2:25">
      <c r="B340" s="1">
        <v>22788</v>
      </c>
      <c r="C340" s="8">
        <v>2</v>
      </c>
      <c r="D340" s="8">
        <v>0</v>
      </c>
      <c r="E340" s="8">
        <v>0</v>
      </c>
      <c r="F340" s="8">
        <v>2</v>
      </c>
      <c r="G340" s="8">
        <v>1</v>
      </c>
      <c r="H340" s="8">
        <v>1</v>
      </c>
      <c r="I340" s="8">
        <v>0</v>
      </c>
      <c r="J340" s="8">
        <v>2</v>
      </c>
      <c r="K340" s="8">
        <v>1</v>
      </c>
      <c r="L340" s="8">
        <v>3</v>
      </c>
      <c r="M340" s="8">
        <v>2</v>
      </c>
      <c r="N340" s="8">
        <v>1</v>
      </c>
      <c r="O340" s="8">
        <v>2</v>
      </c>
      <c r="P340" s="8">
        <v>2</v>
      </c>
      <c r="Q340" s="8">
        <v>3</v>
      </c>
      <c r="R340" s="8">
        <v>2</v>
      </c>
      <c r="S340" s="8">
        <v>2</v>
      </c>
      <c r="T340" s="8">
        <v>2</v>
      </c>
      <c r="U340" s="8">
        <v>2</v>
      </c>
      <c r="V340" s="20">
        <v>2</v>
      </c>
      <c r="W340" s="112"/>
      <c r="X340" s="112"/>
      <c r="Y340" s="112"/>
    </row>
    <row r="341" spans="2:25">
      <c r="B341" s="1">
        <v>19527</v>
      </c>
      <c r="C341" s="8">
        <v>2</v>
      </c>
      <c r="D341" s="8">
        <v>1</v>
      </c>
      <c r="E341" s="8">
        <v>1</v>
      </c>
      <c r="F341" s="8">
        <v>3</v>
      </c>
      <c r="G341" s="8">
        <v>2</v>
      </c>
      <c r="H341" s="8">
        <v>2</v>
      </c>
      <c r="I341" s="8">
        <v>0</v>
      </c>
      <c r="J341" s="8">
        <v>0</v>
      </c>
      <c r="K341" s="8">
        <v>2</v>
      </c>
      <c r="L341" s="8">
        <v>0</v>
      </c>
      <c r="M341" s="8">
        <v>3</v>
      </c>
      <c r="N341" s="8">
        <v>2</v>
      </c>
      <c r="O341" s="8">
        <v>1</v>
      </c>
      <c r="P341" s="8">
        <v>2</v>
      </c>
      <c r="Q341" s="8">
        <v>0</v>
      </c>
      <c r="R341" s="8">
        <v>2</v>
      </c>
      <c r="S341" s="8">
        <v>2</v>
      </c>
      <c r="T341" s="8">
        <v>2</v>
      </c>
      <c r="U341" s="8">
        <v>2</v>
      </c>
      <c r="V341" s="20">
        <v>3</v>
      </c>
      <c r="W341" s="112"/>
      <c r="X341" s="112"/>
      <c r="Y341" s="112"/>
    </row>
    <row r="342" spans="2:25">
      <c r="B342" s="1">
        <v>22793</v>
      </c>
      <c r="C342" s="8">
        <v>1</v>
      </c>
      <c r="D342" s="8">
        <v>1</v>
      </c>
      <c r="E342" s="8">
        <v>0</v>
      </c>
      <c r="F342" s="8">
        <v>0</v>
      </c>
      <c r="G342" s="8">
        <v>2</v>
      </c>
      <c r="H342" s="8">
        <v>1</v>
      </c>
      <c r="I342" s="8">
        <v>0</v>
      </c>
      <c r="J342" s="8">
        <v>1</v>
      </c>
      <c r="K342" s="8">
        <v>2</v>
      </c>
      <c r="L342" s="8">
        <v>1</v>
      </c>
      <c r="M342" s="8">
        <v>2</v>
      </c>
      <c r="N342" s="8">
        <v>1</v>
      </c>
      <c r="O342" s="8">
        <v>1</v>
      </c>
      <c r="P342" s="8">
        <v>1</v>
      </c>
      <c r="Q342" s="8">
        <v>2</v>
      </c>
      <c r="R342" s="8">
        <v>2</v>
      </c>
      <c r="S342" s="8">
        <v>2</v>
      </c>
      <c r="T342" s="8">
        <v>2</v>
      </c>
      <c r="U342" s="8">
        <v>1</v>
      </c>
      <c r="V342" s="20">
        <v>3</v>
      </c>
      <c r="W342" s="112"/>
      <c r="X342" s="112"/>
      <c r="Y342" s="112"/>
    </row>
    <row r="343" spans="2:25">
      <c r="B343" s="1">
        <v>22794</v>
      </c>
      <c r="C343" s="8">
        <v>1</v>
      </c>
      <c r="D343" s="8">
        <v>1</v>
      </c>
      <c r="E343" s="8">
        <v>1</v>
      </c>
      <c r="F343" s="8">
        <v>2</v>
      </c>
      <c r="G343" s="8">
        <v>1</v>
      </c>
      <c r="H343" s="8">
        <v>1</v>
      </c>
      <c r="I343" s="8">
        <v>1</v>
      </c>
      <c r="J343" s="8">
        <v>0</v>
      </c>
      <c r="K343" s="8">
        <v>2</v>
      </c>
      <c r="L343" s="8">
        <v>2</v>
      </c>
      <c r="M343" s="8">
        <v>2</v>
      </c>
      <c r="N343" s="8">
        <v>1</v>
      </c>
      <c r="O343" s="8">
        <v>0</v>
      </c>
      <c r="P343" s="8">
        <v>0</v>
      </c>
      <c r="Q343" s="8">
        <v>3</v>
      </c>
      <c r="R343" s="8">
        <v>1</v>
      </c>
      <c r="S343" s="8">
        <v>3</v>
      </c>
      <c r="T343" s="8">
        <v>0</v>
      </c>
      <c r="U343" s="8">
        <v>2</v>
      </c>
      <c r="V343" s="20">
        <v>3</v>
      </c>
      <c r="W343" s="112"/>
      <c r="X343" s="112"/>
      <c r="Y343" s="112"/>
    </row>
    <row r="344" spans="2:25">
      <c r="B344" s="1">
        <v>22802</v>
      </c>
      <c r="C344" s="8">
        <v>2</v>
      </c>
      <c r="D344" s="8">
        <v>1</v>
      </c>
      <c r="E344" s="8">
        <v>0</v>
      </c>
      <c r="F344" s="8">
        <v>1</v>
      </c>
      <c r="G344" s="8">
        <v>2</v>
      </c>
      <c r="H344" s="8">
        <v>2</v>
      </c>
      <c r="I344" s="8">
        <v>0</v>
      </c>
      <c r="J344" s="8">
        <v>1</v>
      </c>
      <c r="K344" s="8">
        <v>2</v>
      </c>
      <c r="L344" s="8">
        <v>1</v>
      </c>
      <c r="M344" s="8">
        <v>3</v>
      </c>
      <c r="N344" s="8">
        <v>1</v>
      </c>
      <c r="O344" s="8">
        <v>0</v>
      </c>
      <c r="P344" s="8">
        <v>0</v>
      </c>
      <c r="Q344" s="8">
        <v>1</v>
      </c>
      <c r="R344" s="8">
        <v>0</v>
      </c>
      <c r="S344" s="8">
        <v>1</v>
      </c>
      <c r="T344" s="8">
        <v>1</v>
      </c>
      <c r="U344" s="8">
        <v>0</v>
      </c>
      <c r="V344" s="20">
        <v>1</v>
      </c>
      <c r="W344" s="112"/>
      <c r="X344" s="112"/>
      <c r="Y344" s="112"/>
    </row>
    <row r="345" spans="2:25">
      <c r="B345" s="1">
        <v>22795</v>
      </c>
      <c r="C345" s="8">
        <v>1</v>
      </c>
      <c r="D345" s="8">
        <v>2</v>
      </c>
      <c r="E345" s="8">
        <v>1</v>
      </c>
      <c r="F345" s="8">
        <v>1</v>
      </c>
      <c r="G345" s="8">
        <v>1</v>
      </c>
      <c r="H345" s="8">
        <v>2</v>
      </c>
      <c r="I345" s="8">
        <v>1</v>
      </c>
      <c r="J345" s="8">
        <v>2</v>
      </c>
      <c r="K345" s="8">
        <v>2</v>
      </c>
      <c r="L345" s="8">
        <v>1</v>
      </c>
      <c r="M345" s="8">
        <v>2</v>
      </c>
      <c r="N345" s="8">
        <v>2</v>
      </c>
      <c r="O345" s="8">
        <v>1</v>
      </c>
      <c r="P345" s="8">
        <v>1</v>
      </c>
      <c r="Q345" s="8">
        <v>2</v>
      </c>
      <c r="R345" s="8">
        <v>2</v>
      </c>
      <c r="S345" s="8">
        <v>2</v>
      </c>
      <c r="T345" s="8">
        <v>2</v>
      </c>
      <c r="U345" s="8">
        <v>1</v>
      </c>
      <c r="V345" s="20">
        <v>3</v>
      </c>
      <c r="W345" s="112"/>
      <c r="X345" s="112"/>
      <c r="Y345" s="112"/>
    </row>
    <row r="346" spans="2:25">
      <c r="B346" s="1">
        <v>22809</v>
      </c>
      <c r="C346" s="8">
        <v>3</v>
      </c>
      <c r="D346" s="8">
        <v>3</v>
      </c>
      <c r="E346" s="8">
        <v>2</v>
      </c>
      <c r="F346" s="8">
        <v>3</v>
      </c>
      <c r="G346" s="8">
        <v>0</v>
      </c>
      <c r="H346" s="8">
        <v>3</v>
      </c>
      <c r="I346" s="8">
        <v>0</v>
      </c>
      <c r="J346" s="8">
        <v>0</v>
      </c>
      <c r="K346" s="8">
        <v>2</v>
      </c>
      <c r="L346" s="8">
        <v>3</v>
      </c>
      <c r="M346" s="8">
        <v>3</v>
      </c>
      <c r="N346" s="8">
        <v>2</v>
      </c>
      <c r="O346" s="8">
        <v>3</v>
      </c>
      <c r="P346" s="8">
        <v>3</v>
      </c>
      <c r="Q346" s="8">
        <v>2</v>
      </c>
      <c r="R346" s="8">
        <v>3</v>
      </c>
      <c r="S346" s="8">
        <v>2</v>
      </c>
      <c r="T346" s="8">
        <v>2</v>
      </c>
      <c r="U346" s="8">
        <v>3</v>
      </c>
      <c r="V346" s="20">
        <v>1</v>
      </c>
      <c r="W346" s="112"/>
      <c r="X346" s="112"/>
      <c r="Y346" s="112"/>
    </row>
    <row r="347" spans="2:25">
      <c r="B347" s="1">
        <v>22821</v>
      </c>
      <c r="C347" s="8">
        <v>3</v>
      </c>
      <c r="D347" s="8">
        <v>2</v>
      </c>
      <c r="E347" s="8">
        <v>0</v>
      </c>
      <c r="F347" s="8">
        <v>3</v>
      </c>
      <c r="G347" s="8">
        <v>3</v>
      </c>
      <c r="H347" s="8">
        <v>2</v>
      </c>
      <c r="I347" s="8">
        <v>3</v>
      </c>
      <c r="J347" s="8">
        <v>1</v>
      </c>
      <c r="K347" s="8">
        <v>2</v>
      </c>
      <c r="L347" s="8">
        <v>3</v>
      </c>
      <c r="M347" s="8">
        <v>3</v>
      </c>
      <c r="N347" s="8">
        <v>1</v>
      </c>
      <c r="O347" s="8">
        <v>2</v>
      </c>
      <c r="P347" s="8">
        <v>1</v>
      </c>
      <c r="Q347" s="8">
        <v>1</v>
      </c>
      <c r="R347" s="8">
        <v>1</v>
      </c>
      <c r="S347" s="8">
        <v>3</v>
      </c>
      <c r="T347" s="8">
        <v>2</v>
      </c>
      <c r="U347" s="8">
        <v>1</v>
      </c>
      <c r="V347" s="20">
        <v>2</v>
      </c>
      <c r="W347" s="112"/>
      <c r="X347" s="112"/>
      <c r="Y347" s="112"/>
    </row>
    <row r="348" spans="2:25">
      <c r="B348" s="1">
        <v>22829</v>
      </c>
      <c r="C348" s="8">
        <v>2</v>
      </c>
      <c r="D348" s="8">
        <v>2</v>
      </c>
      <c r="E348" s="8">
        <v>1</v>
      </c>
      <c r="F348" s="8">
        <v>1</v>
      </c>
      <c r="G348" s="8">
        <v>2</v>
      </c>
      <c r="H348" s="8">
        <v>3</v>
      </c>
      <c r="I348" s="8">
        <v>1</v>
      </c>
      <c r="J348" s="8">
        <v>1</v>
      </c>
      <c r="K348" s="8">
        <v>3</v>
      </c>
      <c r="L348" s="8">
        <v>1</v>
      </c>
      <c r="M348" s="8">
        <v>2</v>
      </c>
      <c r="N348" s="8">
        <v>2</v>
      </c>
      <c r="O348" s="8">
        <v>2</v>
      </c>
      <c r="P348" s="8">
        <v>3</v>
      </c>
      <c r="Q348" s="8">
        <v>3</v>
      </c>
      <c r="R348" s="8">
        <v>3</v>
      </c>
      <c r="S348" s="8">
        <v>2</v>
      </c>
      <c r="T348" s="8">
        <v>0</v>
      </c>
      <c r="U348" s="8">
        <v>2</v>
      </c>
      <c r="V348" s="20">
        <v>2</v>
      </c>
      <c r="W348" s="112"/>
      <c r="X348" s="112"/>
      <c r="Y348" s="112"/>
    </row>
    <row r="349" spans="2:25">
      <c r="B349" s="1">
        <v>22834</v>
      </c>
      <c r="C349" s="8">
        <v>1</v>
      </c>
      <c r="D349" s="8">
        <v>2</v>
      </c>
      <c r="E349" s="8">
        <v>0</v>
      </c>
      <c r="F349" s="8">
        <v>0</v>
      </c>
      <c r="G349" s="8">
        <v>2</v>
      </c>
      <c r="H349" s="8">
        <v>1</v>
      </c>
      <c r="I349" s="8">
        <v>1</v>
      </c>
      <c r="J349" s="8">
        <v>1</v>
      </c>
      <c r="K349" s="8">
        <v>0</v>
      </c>
      <c r="L349" s="8">
        <v>0</v>
      </c>
      <c r="M349" s="8">
        <v>1</v>
      </c>
      <c r="N349" s="8">
        <v>0</v>
      </c>
      <c r="O349" s="8">
        <v>0</v>
      </c>
      <c r="P349" s="8">
        <v>1</v>
      </c>
      <c r="Q349" s="8">
        <v>1</v>
      </c>
      <c r="R349" s="8">
        <v>0</v>
      </c>
      <c r="S349" s="8">
        <v>1</v>
      </c>
      <c r="T349" s="8">
        <v>1</v>
      </c>
      <c r="U349" s="8">
        <v>1</v>
      </c>
      <c r="V349" s="20">
        <v>0</v>
      </c>
      <c r="W349" s="112"/>
      <c r="X349" s="112"/>
      <c r="Y349" s="112"/>
    </row>
    <row r="350" spans="2:25">
      <c r="B350" s="1">
        <v>21224</v>
      </c>
      <c r="C350" s="8">
        <v>3</v>
      </c>
      <c r="D350" s="8">
        <v>2</v>
      </c>
      <c r="E350" s="8">
        <v>2</v>
      </c>
      <c r="F350" s="8">
        <v>3</v>
      </c>
      <c r="G350" s="8">
        <v>2</v>
      </c>
      <c r="H350" s="8">
        <v>3</v>
      </c>
      <c r="I350" s="8">
        <v>0</v>
      </c>
      <c r="J350" s="8">
        <v>1</v>
      </c>
      <c r="K350" s="8">
        <v>2</v>
      </c>
      <c r="L350" s="8">
        <v>1</v>
      </c>
      <c r="M350" s="8">
        <v>2</v>
      </c>
      <c r="N350" s="8">
        <v>0</v>
      </c>
      <c r="O350" s="8">
        <v>1</v>
      </c>
      <c r="P350" s="8">
        <v>2</v>
      </c>
      <c r="Q350" s="8">
        <v>3</v>
      </c>
      <c r="R350" s="8">
        <v>2</v>
      </c>
      <c r="S350" s="8">
        <v>2</v>
      </c>
      <c r="T350" s="8">
        <v>1</v>
      </c>
      <c r="U350" s="8">
        <v>1</v>
      </c>
      <c r="V350" s="20">
        <v>3</v>
      </c>
      <c r="W350" s="112"/>
      <c r="X350" s="112"/>
      <c r="Y350" s="112"/>
    </row>
    <row r="351" spans="2:25">
      <c r="B351" s="1">
        <v>22844</v>
      </c>
      <c r="C351" s="8">
        <v>1</v>
      </c>
      <c r="D351" s="8">
        <v>1</v>
      </c>
      <c r="E351" s="8">
        <v>2</v>
      </c>
      <c r="F351" s="8">
        <v>2</v>
      </c>
      <c r="G351" s="8">
        <v>0</v>
      </c>
      <c r="H351" s="8">
        <v>3</v>
      </c>
      <c r="I351" s="8">
        <v>0</v>
      </c>
      <c r="J351" s="8">
        <v>1</v>
      </c>
      <c r="K351" s="8">
        <v>2</v>
      </c>
      <c r="L351" s="8">
        <v>0</v>
      </c>
      <c r="M351" s="8">
        <v>2</v>
      </c>
      <c r="N351" s="8">
        <v>0</v>
      </c>
      <c r="O351" s="8">
        <v>2</v>
      </c>
      <c r="P351" s="8">
        <v>2</v>
      </c>
      <c r="Q351" s="8">
        <v>0</v>
      </c>
      <c r="R351" s="8">
        <v>1</v>
      </c>
      <c r="S351" s="8">
        <v>3</v>
      </c>
      <c r="T351" s="8">
        <v>1</v>
      </c>
      <c r="U351" s="8">
        <v>0</v>
      </c>
      <c r="V351" s="20">
        <v>1</v>
      </c>
      <c r="W351" s="112"/>
      <c r="X351" s="112"/>
      <c r="Y351" s="112"/>
    </row>
    <row r="352" spans="2:25">
      <c r="B352" s="1">
        <v>22846</v>
      </c>
      <c r="C352" s="8">
        <v>1</v>
      </c>
      <c r="D352" s="8">
        <v>0</v>
      </c>
      <c r="E352" s="8">
        <v>0</v>
      </c>
      <c r="F352" s="8">
        <v>2</v>
      </c>
      <c r="G352" s="8">
        <v>1</v>
      </c>
      <c r="H352" s="8">
        <v>2</v>
      </c>
      <c r="I352" s="8">
        <v>1</v>
      </c>
      <c r="J352" s="8">
        <v>0</v>
      </c>
      <c r="K352" s="8">
        <v>0</v>
      </c>
      <c r="L352" s="8">
        <v>1</v>
      </c>
      <c r="M352" s="8">
        <v>1</v>
      </c>
      <c r="N352" s="8">
        <v>0</v>
      </c>
      <c r="O352" s="8">
        <v>2</v>
      </c>
      <c r="P352" s="8">
        <v>1</v>
      </c>
      <c r="Q352" s="8">
        <v>2</v>
      </c>
      <c r="R352" s="8">
        <v>0</v>
      </c>
      <c r="S352" s="8">
        <v>0</v>
      </c>
      <c r="T352" s="8">
        <v>2</v>
      </c>
      <c r="U352" s="8">
        <v>1</v>
      </c>
      <c r="V352" s="20">
        <v>1</v>
      </c>
      <c r="W352" s="112"/>
      <c r="X352" s="112"/>
      <c r="Y352" s="112"/>
    </row>
    <row r="353" spans="2:25">
      <c r="B353" s="1">
        <v>22853</v>
      </c>
      <c r="C353" s="8">
        <v>2</v>
      </c>
      <c r="D353" s="8">
        <v>3</v>
      </c>
      <c r="E353" s="8">
        <v>2</v>
      </c>
      <c r="F353" s="8">
        <v>2</v>
      </c>
      <c r="G353" s="8">
        <v>2</v>
      </c>
      <c r="H353" s="8">
        <v>2</v>
      </c>
      <c r="I353" s="8">
        <v>0</v>
      </c>
      <c r="J353" s="8">
        <v>2</v>
      </c>
      <c r="K353" s="8">
        <v>2</v>
      </c>
      <c r="L353" s="8">
        <v>3</v>
      </c>
      <c r="M353" s="8">
        <v>2</v>
      </c>
      <c r="N353" s="8">
        <v>0</v>
      </c>
      <c r="O353" s="8">
        <v>1</v>
      </c>
      <c r="P353" s="8">
        <v>2</v>
      </c>
      <c r="Q353" s="8">
        <v>2</v>
      </c>
      <c r="R353" s="8">
        <v>1</v>
      </c>
      <c r="S353" s="8">
        <v>2</v>
      </c>
      <c r="T353" s="8">
        <v>1</v>
      </c>
      <c r="U353" s="8">
        <v>1</v>
      </c>
      <c r="V353" s="20">
        <v>0</v>
      </c>
      <c r="W353" s="112"/>
      <c r="X353" s="112"/>
      <c r="Y353" s="112"/>
    </row>
    <row r="354" spans="2:25">
      <c r="B354" s="1">
        <v>22858</v>
      </c>
      <c r="C354" s="8">
        <v>3</v>
      </c>
      <c r="D354" s="8">
        <v>3</v>
      </c>
      <c r="E354" s="8">
        <v>2</v>
      </c>
      <c r="F354" s="8">
        <v>2</v>
      </c>
      <c r="G354" s="8">
        <v>2</v>
      </c>
      <c r="H354" s="8">
        <v>1</v>
      </c>
      <c r="I354" s="8">
        <v>1</v>
      </c>
      <c r="J354" s="8">
        <v>3</v>
      </c>
      <c r="K354" s="8">
        <v>2</v>
      </c>
      <c r="L354" s="8">
        <v>3</v>
      </c>
      <c r="M354" s="8">
        <v>3</v>
      </c>
      <c r="N354" s="8">
        <v>1</v>
      </c>
      <c r="O354" s="8">
        <v>1</v>
      </c>
      <c r="P354" s="8">
        <v>1</v>
      </c>
      <c r="Q354" s="8">
        <v>3</v>
      </c>
      <c r="R354" s="8">
        <v>2</v>
      </c>
      <c r="S354" s="8">
        <v>3</v>
      </c>
      <c r="T354" s="8">
        <v>2</v>
      </c>
      <c r="U354" s="8">
        <v>1</v>
      </c>
      <c r="V354" s="20">
        <v>0</v>
      </c>
      <c r="W354" s="112"/>
      <c r="X354" s="112"/>
      <c r="Y354" s="112"/>
    </row>
    <row r="355" spans="2:25">
      <c r="B355" s="1">
        <v>22863</v>
      </c>
      <c r="C355" s="8">
        <v>3</v>
      </c>
      <c r="D355" s="8">
        <v>2</v>
      </c>
      <c r="E355" s="8">
        <v>2</v>
      </c>
      <c r="F355" s="8">
        <v>2</v>
      </c>
      <c r="G355" s="8">
        <v>0</v>
      </c>
      <c r="H355" s="8">
        <v>2</v>
      </c>
      <c r="I355" s="8">
        <v>1</v>
      </c>
      <c r="J355" s="8">
        <v>0</v>
      </c>
      <c r="K355" s="8">
        <v>1</v>
      </c>
      <c r="L355" s="8">
        <v>1</v>
      </c>
      <c r="M355" s="8">
        <v>2</v>
      </c>
      <c r="N355" s="8">
        <v>1</v>
      </c>
      <c r="O355" s="8">
        <v>2</v>
      </c>
      <c r="P355" s="8">
        <v>2</v>
      </c>
      <c r="Q355" s="8">
        <v>3</v>
      </c>
      <c r="R355" s="8">
        <v>2</v>
      </c>
      <c r="S355" s="8">
        <v>3</v>
      </c>
      <c r="T355" s="8">
        <v>2</v>
      </c>
      <c r="U355" s="8">
        <v>2</v>
      </c>
      <c r="V355" s="20">
        <v>2</v>
      </c>
      <c r="W355" s="112"/>
      <c r="X355" s="112"/>
      <c r="Y355" s="112"/>
    </row>
    <row r="356" spans="2:25">
      <c r="B356" s="1">
        <v>22864</v>
      </c>
      <c r="C356" s="8">
        <v>3</v>
      </c>
      <c r="D356" s="8">
        <v>1</v>
      </c>
      <c r="E356" s="8">
        <v>3</v>
      </c>
      <c r="F356" s="8">
        <v>3</v>
      </c>
      <c r="G356" s="8">
        <v>2</v>
      </c>
      <c r="H356" s="8">
        <v>2</v>
      </c>
      <c r="I356" s="8">
        <v>2</v>
      </c>
      <c r="J356" s="8">
        <v>2</v>
      </c>
      <c r="K356" s="8">
        <v>2</v>
      </c>
      <c r="L356" s="8">
        <v>2</v>
      </c>
      <c r="M356" s="8">
        <v>3</v>
      </c>
      <c r="N356" s="8">
        <v>1</v>
      </c>
      <c r="O356" s="8">
        <v>2</v>
      </c>
      <c r="P356" s="8">
        <v>2</v>
      </c>
      <c r="Q356" s="8">
        <v>2</v>
      </c>
      <c r="R356" s="8">
        <v>2</v>
      </c>
      <c r="S356" s="8">
        <v>3</v>
      </c>
      <c r="T356" s="8">
        <v>1</v>
      </c>
      <c r="U356" s="8">
        <v>1</v>
      </c>
      <c r="V356" s="20">
        <v>2</v>
      </c>
      <c r="W356" s="112"/>
      <c r="X356" s="112"/>
      <c r="Y356" s="112"/>
    </row>
    <row r="357" spans="2:25">
      <c r="B357" s="1">
        <v>22869</v>
      </c>
      <c r="C357" s="8">
        <v>2</v>
      </c>
      <c r="D357" s="8">
        <v>0</v>
      </c>
      <c r="E357" s="8">
        <v>2</v>
      </c>
      <c r="F357" s="8">
        <v>1</v>
      </c>
      <c r="G357" s="8">
        <v>1</v>
      </c>
      <c r="H357" s="8">
        <v>0</v>
      </c>
      <c r="I357" s="8">
        <v>0</v>
      </c>
      <c r="J357" s="8">
        <v>2</v>
      </c>
      <c r="K357" s="8">
        <v>2</v>
      </c>
      <c r="L357" s="8">
        <v>3</v>
      </c>
      <c r="M357" s="8">
        <v>2</v>
      </c>
      <c r="N357" s="8">
        <v>0</v>
      </c>
      <c r="O357" s="8">
        <v>1</v>
      </c>
      <c r="P357" s="8">
        <v>2</v>
      </c>
      <c r="Q357" s="8">
        <v>2</v>
      </c>
      <c r="R357" s="8">
        <v>3</v>
      </c>
      <c r="S357" s="8">
        <v>2</v>
      </c>
      <c r="T357" s="8">
        <v>3</v>
      </c>
      <c r="U357" s="8">
        <v>1</v>
      </c>
      <c r="V357" s="20">
        <v>1</v>
      </c>
      <c r="W357" s="112"/>
      <c r="X357" s="112"/>
      <c r="Y357" s="112"/>
    </row>
    <row r="358" spans="2:25">
      <c r="B358" s="1">
        <v>22872</v>
      </c>
      <c r="C358" s="8">
        <v>3</v>
      </c>
      <c r="D358" s="8">
        <v>1</v>
      </c>
      <c r="E358" s="8">
        <v>2</v>
      </c>
      <c r="F358" s="8">
        <v>0</v>
      </c>
      <c r="G358" s="8">
        <v>3</v>
      </c>
      <c r="H358" s="8">
        <v>1</v>
      </c>
      <c r="I358" s="8">
        <v>0</v>
      </c>
      <c r="J358" s="8">
        <v>0</v>
      </c>
      <c r="K358" s="8">
        <v>3</v>
      </c>
      <c r="L358" s="8">
        <v>3</v>
      </c>
      <c r="M358" s="8">
        <v>3</v>
      </c>
      <c r="N358" s="8">
        <v>0</v>
      </c>
      <c r="O358" s="8">
        <v>1</v>
      </c>
      <c r="P358" s="8">
        <v>3</v>
      </c>
      <c r="Q358" s="8">
        <v>0</v>
      </c>
      <c r="R358" s="8">
        <v>3</v>
      </c>
      <c r="S358" s="8">
        <v>3</v>
      </c>
      <c r="T358" s="8">
        <v>3</v>
      </c>
      <c r="U358" s="8">
        <v>3</v>
      </c>
      <c r="V358" s="20">
        <v>3</v>
      </c>
      <c r="W358" s="112"/>
      <c r="X358" s="112"/>
      <c r="Y358" s="112"/>
    </row>
    <row r="359" spans="2:25">
      <c r="B359" s="1">
        <v>22896</v>
      </c>
      <c r="C359" s="8">
        <v>3</v>
      </c>
      <c r="D359" s="8">
        <v>1</v>
      </c>
      <c r="E359" s="8">
        <v>0</v>
      </c>
      <c r="F359" s="8">
        <v>2</v>
      </c>
      <c r="G359" s="8">
        <v>2</v>
      </c>
      <c r="H359" s="8">
        <v>2</v>
      </c>
      <c r="I359" s="8">
        <v>1</v>
      </c>
      <c r="J359" s="8">
        <v>2</v>
      </c>
      <c r="K359" s="8">
        <v>2</v>
      </c>
      <c r="L359" s="8">
        <v>2</v>
      </c>
      <c r="M359" s="8">
        <v>2</v>
      </c>
      <c r="N359" s="8">
        <v>1</v>
      </c>
      <c r="O359" s="8">
        <v>1</v>
      </c>
      <c r="P359" s="8">
        <v>3</v>
      </c>
      <c r="Q359" s="8">
        <v>2</v>
      </c>
      <c r="R359" s="8">
        <v>2</v>
      </c>
      <c r="S359" s="8">
        <v>0</v>
      </c>
      <c r="T359" s="8">
        <v>3</v>
      </c>
      <c r="U359" s="8">
        <v>3</v>
      </c>
      <c r="V359" s="20">
        <v>2</v>
      </c>
      <c r="W359" s="112"/>
      <c r="X359" s="112"/>
      <c r="Y359" s="112"/>
    </row>
    <row r="360" spans="2:25">
      <c r="B360" s="1">
        <v>22911</v>
      </c>
      <c r="C360" s="8">
        <v>3</v>
      </c>
      <c r="D360" s="8">
        <v>2</v>
      </c>
      <c r="E360" s="8">
        <v>1</v>
      </c>
      <c r="F360" s="8">
        <v>3</v>
      </c>
      <c r="G360" s="8">
        <v>3</v>
      </c>
      <c r="H360" s="8">
        <v>3</v>
      </c>
      <c r="I360" s="8">
        <v>3</v>
      </c>
      <c r="J360" s="8">
        <v>3</v>
      </c>
      <c r="K360" s="8">
        <v>3</v>
      </c>
      <c r="L360" s="8">
        <v>3</v>
      </c>
      <c r="M360" s="8">
        <v>2</v>
      </c>
      <c r="N360" s="8">
        <v>2</v>
      </c>
      <c r="O360" s="8">
        <v>3</v>
      </c>
      <c r="P360" s="8">
        <v>3</v>
      </c>
      <c r="Q360" s="8">
        <v>3</v>
      </c>
      <c r="R360" s="8">
        <v>3</v>
      </c>
      <c r="S360" s="8">
        <v>3</v>
      </c>
      <c r="T360" s="8">
        <v>3</v>
      </c>
      <c r="U360" s="8">
        <v>3</v>
      </c>
      <c r="V360" s="20">
        <v>2</v>
      </c>
      <c r="W360" s="112"/>
      <c r="X360" s="112"/>
      <c r="Y360" s="112"/>
    </row>
    <row r="361" spans="2:25">
      <c r="B361" s="1">
        <v>22932</v>
      </c>
      <c r="C361" s="8">
        <v>2</v>
      </c>
      <c r="D361" s="8">
        <v>3</v>
      </c>
      <c r="E361" s="8">
        <v>0</v>
      </c>
      <c r="F361" s="8">
        <v>2</v>
      </c>
      <c r="G361" s="8">
        <v>2</v>
      </c>
      <c r="H361" s="8">
        <v>1</v>
      </c>
      <c r="I361" s="8">
        <v>2</v>
      </c>
      <c r="J361" s="8">
        <v>0</v>
      </c>
      <c r="K361" s="8">
        <v>1</v>
      </c>
      <c r="L361" s="8">
        <v>2</v>
      </c>
      <c r="M361" s="8">
        <v>3</v>
      </c>
      <c r="N361" s="8">
        <v>1</v>
      </c>
      <c r="O361" s="8">
        <v>1</v>
      </c>
      <c r="P361" s="8">
        <v>2</v>
      </c>
      <c r="Q361" s="8">
        <v>2</v>
      </c>
      <c r="R361" s="8">
        <v>2</v>
      </c>
      <c r="S361" s="8">
        <v>3</v>
      </c>
      <c r="T361" s="8">
        <v>3</v>
      </c>
      <c r="U361" s="8">
        <v>3</v>
      </c>
      <c r="V361" s="20">
        <v>2</v>
      </c>
      <c r="W361" s="112"/>
      <c r="X361" s="112"/>
      <c r="Y361" s="112"/>
    </row>
    <row r="362" spans="2:25">
      <c r="B362" s="1">
        <v>23012</v>
      </c>
      <c r="C362" s="8">
        <v>1</v>
      </c>
      <c r="D362" s="8">
        <v>1</v>
      </c>
      <c r="E362" s="8">
        <v>0</v>
      </c>
      <c r="F362" s="8">
        <v>0</v>
      </c>
      <c r="G362" s="8">
        <v>0</v>
      </c>
      <c r="H362" s="8">
        <v>2</v>
      </c>
      <c r="I362" s="8">
        <v>1</v>
      </c>
      <c r="J362" s="8">
        <v>0</v>
      </c>
      <c r="K362" s="8">
        <v>0</v>
      </c>
      <c r="L362" s="8">
        <v>0</v>
      </c>
      <c r="M362" s="8">
        <v>1</v>
      </c>
      <c r="N362" s="8">
        <v>1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20">
        <v>1</v>
      </c>
      <c r="W362" s="112"/>
      <c r="X362" s="112"/>
      <c r="Y362" s="112"/>
    </row>
    <row r="363" spans="2:25">
      <c r="B363" s="1">
        <v>23068</v>
      </c>
      <c r="C363" s="8">
        <v>1</v>
      </c>
      <c r="D363" s="8">
        <v>0</v>
      </c>
      <c r="E363" s="8">
        <v>0</v>
      </c>
      <c r="F363" s="8">
        <v>1</v>
      </c>
      <c r="G363" s="8">
        <v>0</v>
      </c>
      <c r="H363" s="8">
        <v>1</v>
      </c>
      <c r="I363" s="8">
        <v>0</v>
      </c>
      <c r="J363" s="8">
        <v>1</v>
      </c>
      <c r="K363" s="8">
        <v>0</v>
      </c>
      <c r="L363" s="8">
        <v>0</v>
      </c>
      <c r="M363" s="8">
        <v>2</v>
      </c>
      <c r="N363" s="8">
        <v>0</v>
      </c>
      <c r="O363" s="8">
        <v>0</v>
      </c>
      <c r="P363" s="8">
        <v>0</v>
      </c>
      <c r="Q363" s="8">
        <v>2</v>
      </c>
      <c r="R363" s="8">
        <v>0</v>
      </c>
      <c r="S363" s="8">
        <v>0</v>
      </c>
      <c r="T363" s="8">
        <v>0</v>
      </c>
      <c r="U363" s="8">
        <v>0</v>
      </c>
      <c r="V363" s="20">
        <v>0</v>
      </c>
      <c r="W363" s="112"/>
      <c r="X363" s="112"/>
      <c r="Y363" s="112"/>
    </row>
    <row r="364" spans="2:25">
      <c r="B364" s="1">
        <v>22868</v>
      </c>
      <c r="C364" s="8">
        <v>3</v>
      </c>
      <c r="D364" s="8">
        <v>1</v>
      </c>
      <c r="E364" s="8">
        <v>1</v>
      </c>
      <c r="F364" s="8">
        <v>2</v>
      </c>
      <c r="G364" s="8">
        <v>3</v>
      </c>
      <c r="H364" s="8">
        <v>3</v>
      </c>
      <c r="I364" s="8">
        <v>0</v>
      </c>
      <c r="J364" s="8">
        <v>0</v>
      </c>
      <c r="K364" s="8">
        <v>2</v>
      </c>
      <c r="L364" s="8">
        <v>3</v>
      </c>
      <c r="M364" s="8">
        <v>1</v>
      </c>
      <c r="N364" s="8">
        <v>0</v>
      </c>
      <c r="O364" s="8">
        <v>0</v>
      </c>
      <c r="P364" s="8">
        <v>2</v>
      </c>
      <c r="Q364" s="8">
        <v>2</v>
      </c>
      <c r="R364" s="8">
        <v>3</v>
      </c>
      <c r="S364" s="8">
        <v>0</v>
      </c>
      <c r="T364" s="8">
        <v>2</v>
      </c>
      <c r="U364" s="8">
        <v>1</v>
      </c>
      <c r="V364" s="20">
        <v>1</v>
      </c>
      <c r="W364" s="112"/>
      <c r="X364" s="112"/>
      <c r="Y364" s="112"/>
    </row>
    <row r="365" spans="2:25">
      <c r="B365" s="1">
        <v>23091</v>
      </c>
      <c r="C365" s="8">
        <v>2</v>
      </c>
      <c r="D365" s="8">
        <v>2</v>
      </c>
      <c r="E365" s="8">
        <v>2</v>
      </c>
      <c r="F365" s="8">
        <v>0</v>
      </c>
      <c r="G365" s="8">
        <v>0</v>
      </c>
      <c r="H365" s="8">
        <v>2</v>
      </c>
      <c r="I365" s="8">
        <v>1</v>
      </c>
      <c r="J365" s="8">
        <v>0</v>
      </c>
      <c r="K365" s="8">
        <v>3</v>
      </c>
      <c r="L365" s="8">
        <v>2</v>
      </c>
      <c r="M365" s="8">
        <v>1</v>
      </c>
      <c r="N365" s="8">
        <v>3</v>
      </c>
      <c r="O365" s="8">
        <v>2</v>
      </c>
      <c r="P365" s="8">
        <v>3</v>
      </c>
      <c r="Q365" s="8">
        <v>3</v>
      </c>
      <c r="R365" s="8">
        <v>2</v>
      </c>
      <c r="S365" s="8">
        <v>1</v>
      </c>
      <c r="T365" s="8">
        <v>0</v>
      </c>
      <c r="U365" s="8">
        <v>1</v>
      </c>
      <c r="V365" s="20">
        <v>2</v>
      </c>
      <c r="W365" s="112"/>
      <c r="X365" s="112"/>
      <c r="Y365" s="112"/>
    </row>
    <row r="366" spans="2:25">
      <c r="B366" s="1">
        <v>23136</v>
      </c>
      <c r="C366" s="8">
        <v>3</v>
      </c>
      <c r="D366" s="8">
        <v>1</v>
      </c>
      <c r="E366" s="8">
        <v>1</v>
      </c>
      <c r="F366" s="8">
        <v>1</v>
      </c>
      <c r="G366" s="8">
        <v>2</v>
      </c>
      <c r="H366" s="8">
        <v>3</v>
      </c>
      <c r="I366" s="8">
        <v>0</v>
      </c>
      <c r="J366" s="8">
        <v>1</v>
      </c>
      <c r="K366" s="8">
        <v>2</v>
      </c>
      <c r="L366" s="8">
        <v>2</v>
      </c>
      <c r="M366" s="8">
        <v>3</v>
      </c>
      <c r="N366" s="8">
        <v>2</v>
      </c>
      <c r="O366" s="8">
        <v>1</v>
      </c>
      <c r="P366" s="8">
        <v>1</v>
      </c>
      <c r="Q366" s="8">
        <v>2</v>
      </c>
      <c r="R366" s="8">
        <v>2</v>
      </c>
      <c r="S366" s="8">
        <v>2</v>
      </c>
      <c r="T366" s="8">
        <v>2</v>
      </c>
      <c r="U366" s="8">
        <v>2</v>
      </c>
      <c r="V366" s="20">
        <v>1</v>
      </c>
      <c r="W366" s="112"/>
      <c r="X366" s="112"/>
      <c r="Y366" s="112"/>
    </row>
    <row r="367" spans="2:25">
      <c r="B367" s="1">
        <v>23130</v>
      </c>
      <c r="C367" s="8">
        <v>2</v>
      </c>
      <c r="D367" s="8">
        <v>1</v>
      </c>
      <c r="E367" s="8">
        <v>0</v>
      </c>
      <c r="F367" s="8">
        <v>2</v>
      </c>
      <c r="G367" s="8">
        <v>2</v>
      </c>
      <c r="H367" s="8">
        <v>1</v>
      </c>
      <c r="I367" s="8">
        <v>0</v>
      </c>
      <c r="J367" s="8">
        <v>0</v>
      </c>
      <c r="K367" s="8">
        <v>1</v>
      </c>
      <c r="L367" s="8">
        <v>1</v>
      </c>
      <c r="M367" s="8">
        <v>1</v>
      </c>
      <c r="N367" s="8">
        <v>0</v>
      </c>
      <c r="O367" s="8">
        <v>1</v>
      </c>
      <c r="P367" s="8">
        <v>1</v>
      </c>
      <c r="Q367" s="8">
        <v>0</v>
      </c>
      <c r="R367" s="8">
        <v>2</v>
      </c>
      <c r="S367" s="8">
        <v>2</v>
      </c>
      <c r="T367" s="8">
        <v>1</v>
      </c>
      <c r="U367" s="8">
        <v>2</v>
      </c>
      <c r="V367" s="20">
        <v>1</v>
      </c>
      <c r="W367" s="112"/>
      <c r="X367" s="112"/>
      <c r="Y367" s="112"/>
    </row>
    <row r="368" spans="2:25">
      <c r="B368" s="1">
        <v>23181</v>
      </c>
      <c r="C368" s="8">
        <v>1</v>
      </c>
      <c r="D368" s="8">
        <v>1</v>
      </c>
      <c r="E368" s="8">
        <v>1</v>
      </c>
      <c r="F368" s="8">
        <v>1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1</v>
      </c>
      <c r="N368" s="8">
        <v>0</v>
      </c>
      <c r="O368" s="8">
        <v>1</v>
      </c>
      <c r="P368" s="8">
        <v>0</v>
      </c>
      <c r="Q368" s="8">
        <v>2</v>
      </c>
      <c r="R368" s="8">
        <v>0</v>
      </c>
      <c r="S368" s="8">
        <v>0</v>
      </c>
      <c r="T368" s="8">
        <v>0</v>
      </c>
      <c r="U368" s="8">
        <v>0</v>
      </c>
      <c r="V368" s="20">
        <v>1</v>
      </c>
      <c r="W368" s="112"/>
      <c r="X368" s="112"/>
      <c r="Y368" s="112"/>
    </row>
    <row r="369" spans="2:25">
      <c r="B369" s="1">
        <v>23183</v>
      </c>
      <c r="C369" s="8">
        <v>1</v>
      </c>
      <c r="D369" s="8">
        <v>1</v>
      </c>
      <c r="E369" s="8">
        <v>0</v>
      </c>
      <c r="F369" s="8">
        <v>2</v>
      </c>
      <c r="G369" s="8">
        <v>1</v>
      </c>
      <c r="H369" s="8">
        <v>1</v>
      </c>
      <c r="I369" s="8">
        <v>0</v>
      </c>
      <c r="J369" s="8">
        <v>2</v>
      </c>
      <c r="K369" s="8">
        <v>1</v>
      </c>
      <c r="L369" s="8">
        <v>1</v>
      </c>
      <c r="M369" s="8">
        <v>2</v>
      </c>
      <c r="N369" s="8">
        <v>0</v>
      </c>
      <c r="O369" s="8">
        <v>0</v>
      </c>
      <c r="P369" s="8">
        <v>0</v>
      </c>
      <c r="Q369" s="8">
        <v>2</v>
      </c>
      <c r="R369" s="8">
        <v>0</v>
      </c>
      <c r="S369" s="8">
        <v>0</v>
      </c>
      <c r="T369" s="8">
        <v>1</v>
      </c>
      <c r="U369" s="8">
        <v>0</v>
      </c>
      <c r="V369" s="20">
        <v>2</v>
      </c>
      <c r="W369" s="112"/>
      <c r="X369" s="112"/>
      <c r="Y369" s="112"/>
    </row>
    <row r="370" spans="2:25">
      <c r="B370" s="1">
        <v>20370</v>
      </c>
      <c r="C370" s="8">
        <v>3</v>
      </c>
      <c r="D370" s="8">
        <v>3</v>
      </c>
      <c r="E370" s="8">
        <v>2</v>
      </c>
      <c r="F370" s="8">
        <v>2</v>
      </c>
      <c r="G370" s="8">
        <v>1</v>
      </c>
      <c r="H370" s="8">
        <v>3</v>
      </c>
      <c r="I370" s="8">
        <v>1</v>
      </c>
      <c r="J370" s="8">
        <v>2</v>
      </c>
      <c r="K370" s="8">
        <v>2</v>
      </c>
      <c r="L370" s="8">
        <v>2</v>
      </c>
      <c r="M370" s="8">
        <v>2</v>
      </c>
      <c r="N370" s="8">
        <v>2</v>
      </c>
      <c r="O370" s="8">
        <v>2</v>
      </c>
      <c r="P370" s="8">
        <v>1</v>
      </c>
      <c r="Q370" s="8">
        <v>2</v>
      </c>
      <c r="R370" s="8">
        <v>2</v>
      </c>
      <c r="S370" s="8">
        <v>1</v>
      </c>
      <c r="T370" s="8">
        <v>1</v>
      </c>
      <c r="U370" s="8">
        <v>0</v>
      </c>
      <c r="V370" s="20">
        <v>1</v>
      </c>
      <c r="W370" s="112"/>
      <c r="X370" s="112"/>
      <c r="Y370" s="112"/>
    </row>
    <row r="371" spans="2:25">
      <c r="B371" s="1">
        <v>23202</v>
      </c>
      <c r="C371" s="8">
        <v>2</v>
      </c>
      <c r="D371" s="8">
        <v>3</v>
      </c>
      <c r="E371" s="8">
        <v>1</v>
      </c>
      <c r="F371" s="8">
        <v>2</v>
      </c>
      <c r="G371" s="8">
        <v>1</v>
      </c>
      <c r="H371" s="8">
        <v>3</v>
      </c>
      <c r="I371" s="8">
        <v>0</v>
      </c>
      <c r="J371" s="8">
        <v>1</v>
      </c>
      <c r="K371" s="8">
        <v>1</v>
      </c>
      <c r="L371" s="8">
        <v>0</v>
      </c>
      <c r="M371" s="8">
        <v>2</v>
      </c>
      <c r="N371" s="8">
        <v>2</v>
      </c>
      <c r="O371" s="8">
        <v>2</v>
      </c>
      <c r="P371" s="8">
        <v>2</v>
      </c>
      <c r="Q371" s="8">
        <v>1</v>
      </c>
      <c r="R371" s="8">
        <v>2</v>
      </c>
      <c r="S371" s="8">
        <v>2</v>
      </c>
      <c r="T371" s="8">
        <v>2</v>
      </c>
      <c r="U371" s="8">
        <v>3</v>
      </c>
      <c r="V371" s="20">
        <v>1</v>
      </c>
      <c r="W371" s="112"/>
      <c r="X371" s="112"/>
      <c r="Y371" s="112"/>
    </row>
    <row r="372" spans="2:25">
      <c r="B372" s="1">
        <v>23234</v>
      </c>
      <c r="C372" s="8">
        <v>2</v>
      </c>
      <c r="D372" s="8">
        <v>2</v>
      </c>
      <c r="E372" s="8">
        <v>2</v>
      </c>
      <c r="F372" s="8">
        <v>1</v>
      </c>
      <c r="G372" s="8">
        <v>1</v>
      </c>
      <c r="H372" s="8">
        <v>1</v>
      </c>
      <c r="I372" s="8">
        <v>0</v>
      </c>
      <c r="J372" s="8">
        <v>3</v>
      </c>
      <c r="K372" s="8">
        <v>1</v>
      </c>
      <c r="L372" s="8">
        <v>1</v>
      </c>
      <c r="M372" s="8">
        <v>2</v>
      </c>
      <c r="N372" s="8">
        <v>1</v>
      </c>
      <c r="O372" s="8">
        <v>1</v>
      </c>
      <c r="P372" s="8">
        <v>0</v>
      </c>
      <c r="Q372" s="8">
        <v>2</v>
      </c>
      <c r="R372" s="8">
        <v>0</v>
      </c>
      <c r="S372" s="8">
        <v>0</v>
      </c>
      <c r="T372" s="8">
        <v>1</v>
      </c>
      <c r="U372" s="8">
        <v>0</v>
      </c>
      <c r="V372" s="20">
        <v>3</v>
      </c>
      <c r="W372" s="112"/>
      <c r="X372" s="112"/>
      <c r="Y372" s="112"/>
    </row>
    <row r="373" spans="2:25">
      <c r="B373" s="1">
        <v>23262</v>
      </c>
      <c r="C373" s="8">
        <v>1</v>
      </c>
      <c r="D373" s="8">
        <v>2</v>
      </c>
      <c r="E373" s="8">
        <v>0</v>
      </c>
      <c r="F373" s="8">
        <v>1</v>
      </c>
      <c r="G373" s="8">
        <v>2</v>
      </c>
      <c r="H373" s="8">
        <v>2</v>
      </c>
      <c r="I373" s="8">
        <v>1</v>
      </c>
      <c r="J373" s="8">
        <v>0</v>
      </c>
      <c r="K373" s="8">
        <v>1</v>
      </c>
      <c r="L373" s="8">
        <v>1</v>
      </c>
      <c r="M373" s="8">
        <v>3</v>
      </c>
      <c r="N373" s="8">
        <v>2</v>
      </c>
      <c r="O373" s="8">
        <v>1</v>
      </c>
      <c r="P373" s="8">
        <v>0</v>
      </c>
      <c r="Q373" s="8">
        <v>1</v>
      </c>
      <c r="R373" s="8">
        <v>1</v>
      </c>
      <c r="S373" s="8">
        <v>3</v>
      </c>
      <c r="T373" s="8">
        <v>1</v>
      </c>
      <c r="U373" s="8">
        <v>1</v>
      </c>
      <c r="V373" s="20">
        <v>3</v>
      </c>
      <c r="W373" s="112"/>
      <c r="X373" s="112"/>
      <c r="Y373" s="112"/>
    </row>
    <row r="374" spans="2:25">
      <c r="B374" s="1">
        <v>23269</v>
      </c>
      <c r="C374" s="8">
        <v>1</v>
      </c>
      <c r="D374" s="8">
        <v>0</v>
      </c>
      <c r="E374" s="8">
        <v>0</v>
      </c>
      <c r="F374" s="8">
        <v>2</v>
      </c>
      <c r="G374" s="8">
        <v>0</v>
      </c>
      <c r="H374" s="8">
        <v>2</v>
      </c>
      <c r="I374" s="8">
        <v>2</v>
      </c>
      <c r="J374" s="8">
        <v>0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1</v>
      </c>
      <c r="Q374" s="8">
        <v>2</v>
      </c>
      <c r="R374" s="8">
        <v>0</v>
      </c>
      <c r="S374" s="8">
        <v>1</v>
      </c>
      <c r="T374" s="8">
        <v>1</v>
      </c>
      <c r="U374" s="8">
        <v>0</v>
      </c>
      <c r="V374" s="20">
        <v>1</v>
      </c>
      <c r="W374" s="112"/>
      <c r="X374" s="112"/>
      <c r="Y374" s="112"/>
    </row>
    <row r="375" spans="2:25">
      <c r="B375" s="1">
        <v>20814</v>
      </c>
      <c r="C375" s="8">
        <v>1</v>
      </c>
      <c r="D375" s="8">
        <v>3</v>
      </c>
      <c r="E375" s="8">
        <v>2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1</v>
      </c>
      <c r="L375" s="8">
        <v>2</v>
      </c>
      <c r="M375" s="8">
        <v>3</v>
      </c>
      <c r="N375" s="8">
        <v>0</v>
      </c>
      <c r="O375" s="8">
        <v>1</v>
      </c>
      <c r="P375" s="8">
        <v>2</v>
      </c>
      <c r="Q375" s="8">
        <v>0</v>
      </c>
      <c r="R375" s="8">
        <v>0</v>
      </c>
      <c r="S375" s="8">
        <v>2</v>
      </c>
      <c r="T375" s="8">
        <v>2</v>
      </c>
      <c r="U375" s="8">
        <v>2</v>
      </c>
      <c r="V375" s="20">
        <v>0</v>
      </c>
      <c r="W375" s="112"/>
      <c r="X375" s="112"/>
      <c r="Y375" s="112"/>
    </row>
    <row r="376" spans="2:25">
      <c r="B376" s="1">
        <v>23336</v>
      </c>
      <c r="C376" s="8">
        <v>2</v>
      </c>
      <c r="D376" s="8">
        <v>1</v>
      </c>
      <c r="E376" s="8">
        <v>1</v>
      </c>
      <c r="F376" s="8">
        <v>0</v>
      </c>
      <c r="G376" s="8">
        <v>1</v>
      </c>
      <c r="H376" s="8">
        <v>2</v>
      </c>
      <c r="I376" s="8">
        <v>0</v>
      </c>
      <c r="J376" s="8">
        <v>3</v>
      </c>
      <c r="K376" s="8">
        <v>1</v>
      </c>
      <c r="L376" s="8">
        <v>1</v>
      </c>
      <c r="M376" s="8">
        <v>1</v>
      </c>
      <c r="N376" s="8">
        <v>1</v>
      </c>
      <c r="O376" s="8">
        <v>0</v>
      </c>
      <c r="P376" s="8">
        <v>1</v>
      </c>
      <c r="Q376" s="8">
        <v>3</v>
      </c>
      <c r="R376" s="8">
        <v>0</v>
      </c>
      <c r="S376" s="8">
        <v>2</v>
      </c>
      <c r="T376" s="8">
        <v>2</v>
      </c>
      <c r="U376" s="8">
        <v>2</v>
      </c>
      <c r="V376" s="20">
        <v>1</v>
      </c>
      <c r="W376" s="112"/>
      <c r="X376" s="112"/>
      <c r="Y376" s="112"/>
    </row>
    <row r="377" spans="2:25">
      <c r="B377" s="1">
        <v>23390</v>
      </c>
      <c r="C377" s="8">
        <v>3</v>
      </c>
      <c r="D377" s="8">
        <v>2</v>
      </c>
      <c r="E377" s="8">
        <v>1</v>
      </c>
      <c r="F377" s="8">
        <v>2</v>
      </c>
      <c r="G377" s="8">
        <v>2</v>
      </c>
      <c r="H377" s="8">
        <v>2</v>
      </c>
      <c r="I377" s="8">
        <v>1</v>
      </c>
      <c r="J377" s="8">
        <v>1</v>
      </c>
      <c r="K377" s="8">
        <v>2</v>
      </c>
      <c r="L377" s="8">
        <v>1</v>
      </c>
      <c r="M377" s="8">
        <v>2</v>
      </c>
      <c r="N377" s="8">
        <v>1</v>
      </c>
      <c r="O377" s="8">
        <v>1</v>
      </c>
      <c r="P377" s="8">
        <v>2</v>
      </c>
      <c r="Q377" s="8">
        <v>1</v>
      </c>
      <c r="R377" s="8">
        <v>3</v>
      </c>
      <c r="S377" s="8">
        <v>1</v>
      </c>
      <c r="T377" s="8">
        <v>2</v>
      </c>
      <c r="U377" s="8">
        <v>0</v>
      </c>
      <c r="V377" s="20">
        <v>2</v>
      </c>
      <c r="W377" s="112"/>
      <c r="X377" s="112"/>
      <c r="Y377" s="112"/>
    </row>
    <row r="378" spans="2:25">
      <c r="B378" s="1">
        <v>23409</v>
      </c>
      <c r="C378" s="8">
        <v>2</v>
      </c>
      <c r="D378" s="8">
        <v>3</v>
      </c>
      <c r="E378" s="8">
        <v>1</v>
      </c>
      <c r="F378" s="8">
        <v>2</v>
      </c>
      <c r="G378" s="8">
        <v>1</v>
      </c>
      <c r="H378" s="8">
        <v>3</v>
      </c>
      <c r="I378" s="8">
        <v>0</v>
      </c>
      <c r="J378" s="8">
        <v>0</v>
      </c>
      <c r="K378" s="8">
        <v>1</v>
      </c>
      <c r="L378" s="8">
        <v>2</v>
      </c>
      <c r="M378" s="8">
        <v>3</v>
      </c>
      <c r="N378" s="8">
        <v>3</v>
      </c>
      <c r="O378" s="8">
        <v>3</v>
      </c>
      <c r="P378" s="8">
        <v>3</v>
      </c>
      <c r="Q378" s="8">
        <v>1</v>
      </c>
      <c r="R378" s="8">
        <v>1</v>
      </c>
      <c r="S378" s="8">
        <v>2</v>
      </c>
      <c r="T378" s="8">
        <v>2</v>
      </c>
      <c r="U378" s="8">
        <v>1</v>
      </c>
      <c r="V378" s="20">
        <v>3</v>
      </c>
      <c r="W378" s="112"/>
      <c r="X378" s="112"/>
      <c r="Y378" s="112"/>
    </row>
    <row r="379" spans="2:25">
      <c r="B379" s="1">
        <v>23426</v>
      </c>
      <c r="C379" s="8">
        <v>3</v>
      </c>
      <c r="D379" s="8">
        <v>3</v>
      </c>
      <c r="E379" s="8">
        <v>0</v>
      </c>
      <c r="F379" s="8">
        <v>3</v>
      </c>
      <c r="G379" s="8">
        <v>3</v>
      </c>
      <c r="H379" s="8">
        <v>3</v>
      </c>
      <c r="I379" s="8">
        <v>0</v>
      </c>
      <c r="J379" s="8">
        <v>0</v>
      </c>
      <c r="K379" s="8">
        <v>3</v>
      </c>
      <c r="L379" s="8">
        <v>3</v>
      </c>
      <c r="M379" s="8">
        <v>3</v>
      </c>
      <c r="N379" s="8">
        <v>3</v>
      </c>
      <c r="O379" s="8">
        <v>0</v>
      </c>
      <c r="P379" s="8">
        <v>0</v>
      </c>
      <c r="Q379" s="8">
        <v>3</v>
      </c>
      <c r="R379" s="8">
        <v>0</v>
      </c>
      <c r="S379" s="8">
        <v>3</v>
      </c>
      <c r="T379" s="8">
        <v>3</v>
      </c>
      <c r="U379" s="8">
        <v>0</v>
      </c>
      <c r="V379" s="20">
        <v>0</v>
      </c>
      <c r="W379" s="112"/>
      <c r="X379" s="112"/>
      <c r="Y379" s="112"/>
    </row>
    <row r="380" spans="2:25">
      <c r="B380" s="1">
        <v>23421</v>
      </c>
      <c r="C380" s="8">
        <v>1</v>
      </c>
      <c r="D380" s="8">
        <v>2</v>
      </c>
      <c r="E380" s="8">
        <v>1</v>
      </c>
      <c r="F380" s="8">
        <v>2</v>
      </c>
      <c r="G380" s="8">
        <v>1</v>
      </c>
      <c r="H380" s="8">
        <v>2</v>
      </c>
      <c r="I380" s="8">
        <v>1</v>
      </c>
      <c r="J380" s="8">
        <v>1</v>
      </c>
      <c r="K380" s="8">
        <v>1</v>
      </c>
      <c r="L380" s="8">
        <v>0</v>
      </c>
      <c r="M380" s="8">
        <v>2</v>
      </c>
      <c r="N380" s="8">
        <v>2</v>
      </c>
      <c r="O380" s="8">
        <v>1</v>
      </c>
      <c r="P380" s="8">
        <v>1</v>
      </c>
      <c r="Q380" s="8">
        <v>1</v>
      </c>
      <c r="R380" s="8">
        <v>1</v>
      </c>
      <c r="S380" s="8">
        <v>1</v>
      </c>
      <c r="T380" s="8">
        <v>1</v>
      </c>
      <c r="U380" s="8">
        <v>0</v>
      </c>
      <c r="V380" s="20">
        <v>1</v>
      </c>
      <c r="W380" s="112"/>
      <c r="X380" s="112"/>
      <c r="Y380" s="112"/>
    </row>
    <row r="381" spans="2:25">
      <c r="B381" s="1">
        <v>23435</v>
      </c>
      <c r="C381" s="8">
        <v>2</v>
      </c>
      <c r="D381" s="8">
        <v>0</v>
      </c>
      <c r="E381" s="8">
        <v>0</v>
      </c>
      <c r="F381" s="8">
        <v>2</v>
      </c>
      <c r="G381" s="8">
        <v>1</v>
      </c>
      <c r="H381" s="8">
        <v>1</v>
      </c>
      <c r="I381" s="8">
        <v>1</v>
      </c>
      <c r="J381" s="8">
        <v>1</v>
      </c>
      <c r="K381" s="8">
        <v>2</v>
      </c>
      <c r="L381" s="8">
        <v>1</v>
      </c>
      <c r="M381" s="8">
        <v>2</v>
      </c>
      <c r="N381" s="8">
        <v>1</v>
      </c>
      <c r="O381" s="8">
        <v>1</v>
      </c>
      <c r="P381" s="8">
        <v>2</v>
      </c>
      <c r="Q381" s="8">
        <v>2</v>
      </c>
      <c r="R381" s="8">
        <v>1</v>
      </c>
      <c r="S381" s="8">
        <v>1</v>
      </c>
      <c r="T381" s="8">
        <v>1</v>
      </c>
      <c r="U381" s="8">
        <v>2</v>
      </c>
      <c r="V381" s="20">
        <v>1</v>
      </c>
      <c r="W381" s="112"/>
      <c r="X381" s="112"/>
      <c r="Y381" s="112"/>
    </row>
    <row r="382" spans="2:25">
      <c r="B382" s="1">
        <v>21451</v>
      </c>
      <c r="C382" s="8">
        <v>2</v>
      </c>
      <c r="D382" s="8">
        <v>1</v>
      </c>
      <c r="E382" s="8">
        <v>1</v>
      </c>
      <c r="F382" s="8">
        <v>1</v>
      </c>
      <c r="G382" s="8">
        <v>2</v>
      </c>
      <c r="H382" s="8">
        <v>2</v>
      </c>
      <c r="I382" s="8">
        <v>0</v>
      </c>
      <c r="J382" s="8">
        <v>2</v>
      </c>
      <c r="K382" s="8">
        <v>1</v>
      </c>
      <c r="L382" s="8">
        <v>1</v>
      </c>
      <c r="M382" s="8">
        <v>1</v>
      </c>
      <c r="N382" s="8">
        <v>2</v>
      </c>
      <c r="O382" s="8">
        <v>2</v>
      </c>
      <c r="P382" s="8">
        <v>1</v>
      </c>
      <c r="Q382" s="8">
        <v>3</v>
      </c>
      <c r="R382" s="8">
        <v>1</v>
      </c>
      <c r="S382" s="8">
        <v>1</v>
      </c>
      <c r="T382" s="8">
        <v>1</v>
      </c>
      <c r="U382" s="8">
        <v>0</v>
      </c>
      <c r="V382" s="20">
        <v>3</v>
      </c>
      <c r="W382" s="112"/>
      <c r="X382" s="112"/>
      <c r="Y382" s="112"/>
    </row>
    <row r="383" spans="2:25">
      <c r="B383" s="1">
        <v>23470</v>
      </c>
      <c r="C383" s="8">
        <v>1</v>
      </c>
      <c r="D383" s="8">
        <v>0</v>
      </c>
      <c r="E383" s="8">
        <v>0</v>
      </c>
      <c r="F383" s="8">
        <v>1</v>
      </c>
      <c r="G383" s="8">
        <v>2</v>
      </c>
      <c r="H383" s="8">
        <v>2</v>
      </c>
      <c r="I383" s="8">
        <v>0</v>
      </c>
      <c r="J383" s="8">
        <v>0</v>
      </c>
      <c r="K383" s="8">
        <v>1</v>
      </c>
      <c r="L383" s="8">
        <v>3</v>
      </c>
      <c r="M383" s="8">
        <v>3</v>
      </c>
      <c r="N383" s="8">
        <v>1</v>
      </c>
      <c r="O383" s="8">
        <v>0</v>
      </c>
      <c r="P383" s="8">
        <v>0</v>
      </c>
      <c r="Q383" s="8">
        <v>3</v>
      </c>
      <c r="R383" s="8">
        <v>1</v>
      </c>
      <c r="S383" s="8">
        <v>2</v>
      </c>
      <c r="T383" s="8">
        <v>0</v>
      </c>
      <c r="U383" s="8">
        <v>3</v>
      </c>
      <c r="V383" s="20">
        <v>1</v>
      </c>
      <c r="W383" s="112"/>
      <c r="X383" s="112"/>
      <c r="Y383" s="112"/>
    </row>
    <row r="384" spans="2:25">
      <c r="B384" s="1">
        <v>23286</v>
      </c>
      <c r="C384" s="8">
        <v>3</v>
      </c>
      <c r="D384" s="8">
        <v>3</v>
      </c>
      <c r="E384" s="8">
        <v>1</v>
      </c>
      <c r="F384" s="8">
        <v>2</v>
      </c>
      <c r="G384" s="8">
        <v>3</v>
      </c>
      <c r="H384" s="8">
        <v>2</v>
      </c>
      <c r="I384" s="8">
        <v>1</v>
      </c>
      <c r="J384" s="8">
        <v>1</v>
      </c>
      <c r="K384" s="8">
        <v>1</v>
      </c>
      <c r="L384" s="8">
        <v>3</v>
      </c>
      <c r="M384" s="8">
        <v>3</v>
      </c>
      <c r="N384" s="8">
        <v>3</v>
      </c>
      <c r="O384" s="8">
        <v>1</v>
      </c>
      <c r="P384" s="8">
        <v>2</v>
      </c>
      <c r="Q384" s="8">
        <v>1</v>
      </c>
      <c r="R384" s="8">
        <v>3</v>
      </c>
      <c r="S384" s="8">
        <v>3</v>
      </c>
      <c r="T384" s="8">
        <v>3</v>
      </c>
      <c r="U384" s="8">
        <v>1</v>
      </c>
      <c r="V384" s="20">
        <v>1</v>
      </c>
      <c r="W384" s="112"/>
      <c r="X384" s="112"/>
      <c r="Y384" s="112"/>
    </row>
    <row r="385" spans="2:25">
      <c r="B385" s="1">
        <v>23500</v>
      </c>
      <c r="C385" s="8">
        <v>3</v>
      </c>
      <c r="D385" s="8">
        <v>3</v>
      </c>
      <c r="E385" s="8">
        <v>2</v>
      </c>
      <c r="F385" s="8">
        <v>3</v>
      </c>
      <c r="G385" s="8">
        <v>2</v>
      </c>
      <c r="H385" s="8">
        <v>3</v>
      </c>
      <c r="I385" s="8">
        <v>0</v>
      </c>
      <c r="J385" s="8">
        <v>3</v>
      </c>
      <c r="K385" s="8">
        <v>2</v>
      </c>
      <c r="L385" s="8">
        <v>3</v>
      </c>
      <c r="M385" s="8">
        <v>3</v>
      </c>
      <c r="N385" s="8">
        <v>2</v>
      </c>
      <c r="O385" s="8">
        <v>2</v>
      </c>
      <c r="P385" s="8">
        <v>2</v>
      </c>
      <c r="Q385" s="8">
        <v>3</v>
      </c>
      <c r="R385" s="8">
        <v>2</v>
      </c>
      <c r="S385" s="8">
        <v>3</v>
      </c>
      <c r="T385" s="8">
        <v>2</v>
      </c>
      <c r="U385" s="8">
        <v>2</v>
      </c>
      <c r="V385" s="20">
        <v>3</v>
      </c>
      <c r="W385" s="112"/>
      <c r="X385" s="112"/>
      <c r="Y385" s="112"/>
    </row>
    <row r="386" spans="2:25">
      <c r="B386" s="1">
        <v>23498</v>
      </c>
      <c r="C386" s="8">
        <v>2</v>
      </c>
      <c r="D386" s="8">
        <v>2</v>
      </c>
      <c r="E386" s="8">
        <v>1</v>
      </c>
      <c r="F386" s="8">
        <v>2</v>
      </c>
      <c r="G386" s="8">
        <v>2</v>
      </c>
      <c r="H386" s="8">
        <v>2</v>
      </c>
      <c r="I386" s="8">
        <v>1</v>
      </c>
      <c r="J386" s="8">
        <v>1</v>
      </c>
      <c r="K386" s="8">
        <v>1</v>
      </c>
      <c r="L386" s="8">
        <v>2</v>
      </c>
      <c r="M386" s="8">
        <v>2</v>
      </c>
      <c r="N386" s="8">
        <v>2</v>
      </c>
      <c r="O386" s="8">
        <v>2</v>
      </c>
      <c r="P386" s="8">
        <v>2</v>
      </c>
      <c r="Q386" s="8">
        <v>1</v>
      </c>
      <c r="R386" s="8">
        <v>1</v>
      </c>
      <c r="S386" s="8">
        <v>2</v>
      </c>
      <c r="T386" s="8">
        <v>1</v>
      </c>
      <c r="U386" s="8">
        <v>2</v>
      </c>
      <c r="V386" s="20">
        <v>2</v>
      </c>
      <c r="W386" s="112"/>
      <c r="X386" s="112"/>
      <c r="Y386" s="112"/>
    </row>
    <row r="387" spans="2:25">
      <c r="B387" s="1">
        <v>23565</v>
      </c>
      <c r="C387" s="8">
        <v>1</v>
      </c>
      <c r="D387" s="8">
        <v>3</v>
      </c>
      <c r="E387" s="8">
        <v>0</v>
      </c>
      <c r="F387" s="8">
        <v>1</v>
      </c>
      <c r="G387" s="8">
        <v>0</v>
      </c>
      <c r="H387" s="8">
        <v>2</v>
      </c>
      <c r="I387" s="8">
        <v>2</v>
      </c>
      <c r="J387" s="8">
        <v>1</v>
      </c>
      <c r="K387" s="8">
        <v>1</v>
      </c>
      <c r="L387" s="8">
        <v>1</v>
      </c>
      <c r="M387" s="8">
        <v>1</v>
      </c>
      <c r="N387" s="8">
        <v>1</v>
      </c>
      <c r="O387" s="8">
        <v>0</v>
      </c>
      <c r="P387" s="8">
        <v>1</v>
      </c>
      <c r="Q387" s="8">
        <v>0</v>
      </c>
      <c r="R387" s="8">
        <v>1</v>
      </c>
      <c r="S387" s="8">
        <v>1</v>
      </c>
      <c r="T387" s="8">
        <v>1</v>
      </c>
      <c r="U387" s="8">
        <v>0</v>
      </c>
      <c r="V387" s="20">
        <v>2</v>
      </c>
      <c r="W387" s="112"/>
      <c r="X387" s="112"/>
      <c r="Y387" s="112"/>
    </row>
    <row r="388" spans="2:25">
      <c r="B388" s="1">
        <v>23595</v>
      </c>
      <c r="C388" s="8">
        <v>1</v>
      </c>
      <c r="D388" s="8">
        <v>1</v>
      </c>
      <c r="E388" s="8">
        <v>1</v>
      </c>
      <c r="F388" s="8">
        <v>1</v>
      </c>
      <c r="G388" s="8">
        <v>2</v>
      </c>
      <c r="H388" s="8">
        <v>2</v>
      </c>
      <c r="I388" s="8">
        <v>2</v>
      </c>
      <c r="J388" s="8">
        <v>2</v>
      </c>
      <c r="K388" s="8">
        <v>1</v>
      </c>
      <c r="L388" s="8">
        <v>2</v>
      </c>
      <c r="M388" s="8">
        <v>1</v>
      </c>
      <c r="N388" s="8">
        <v>1</v>
      </c>
      <c r="O388" s="8">
        <v>1</v>
      </c>
      <c r="P388" s="8">
        <v>0</v>
      </c>
      <c r="Q388" s="8">
        <v>2</v>
      </c>
      <c r="R388" s="8">
        <v>0</v>
      </c>
      <c r="S388" s="8">
        <v>3</v>
      </c>
      <c r="T388" s="8">
        <v>2</v>
      </c>
      <c r="U388" s="8">
        <v>0</v>
      </c>
      <c r="V388" s="20">
        <v>2</v>
      </c>
      <c r="W388" s="112"/>
      <c r="X388" s="112"/>
      <c r="Y388" s="112"/>
    </row>
    <row r="389" spans="2:25">
      <c r="B389" s="1">
        <v>23603</v>
      </c>
      <c r="C389" s="8">
        <v>2</v>
      </c>
      <c r="D389" s="8">
        <v>2</v>
      </c>
      <c r="E389" s="8">
        <v>1</v>
      </c>
      <c r="F389" s="8">
        <v>1</v>
      </c>
      <c r="G389" s="8">
        <v>1</v>
      </c>
      <c r="H389" s="8">
        <v>2</v>
      </c>
      <c r="I389" s="8">
        <v>2</v>
      </c>
      <c r="J389" s="8">
        <v>0</v>
      </c>
      <c r="K389" s="8">
        <v>1</v>
      </c>
      <c r="L389" s="8">
        <v>1</v>
      </c>
      <c r="M389" s="8">
        <v>3</v>
      </c>
      <c r="N389" s="8">
        <v>2</v>
      </c>
      <c r="O389" s="8">
        <v>1</v>
      </c>
      <c r="P389" s="8">
        <v>2</v>
      </c>
      <c r="Q389" s="8">
        <v>3</v>
      </c>
      <c r="R389" s="8">
        <v>1</v>
      </c>
      <c r="S389" s="8">
        <v>3</v>
      </c>
      <c r="T389" s="8">
        <v>2</v>
      </c>
      <c r="U389" s="8">
        <v>1</v>
      </c>
      <c r="V389" s="20">
        <v>1</v>
      </c>
      <c r="W389" s="112"/>
      <c r="X389" s="112"/>
      <c r="Y389" s="112"/>
    </row>
    <row r="390" spans="2:25">
      <c r="B390" s="1">
        <v>22299</v>
      </c>
      <c r="C390" s="8">
        <v>3</v>
      </c>
      <c r="D390" s="8">
        <v>2</v>
      </c>
      <c r="E390" s="8">
        <v>1</v>
      </c>
      <c r="F390" s="8">
        <v>1</v>
      </c>
      <c r="G390" s="8">
        <v>1</v>
      </c>
      <c r="H390" s="8">
        <v>1</v>
      </c>
      <c r="I390" s="8">
        <v>0</v>
      </c>
      <c r="J390" s="8">
        <v>1</v>
      </c>
      <c r="K390" s="8">
        <v>2</v>
      </c>
      <c r="L390" s="8">
        <v>1</v>
      </c>
      <c r="M390" s="8">
        <v>2</v>
      </c>
      <c r="N390" s="8">
        <v>0</v>
      </c>
      <c r="O390" s="8">
        <v>1</v>
      </c>
      <c r="P390" s="8">
        <v>2</v>
      </c>
      <c r="Q390" s="8">
        <v>2</v>
      </c>
      <c r="R390" s="8">
        <v>2</v>
      </c>
      <c r="S390" s="8">
        <v>1</v>
      </c>
      <c r="T390" s="8">
        <v>2</v>
      </c>
      <c r="U390" s="8">
        <v>0</v>
      </c>
      <c r="V390" s="20">
        <v>0</v>
      </c>
      <c r="W390" s="112"/>
      <c r="X390" s="112"/>
      <c r="Y390" s="112"/>
    </row>
    <row r="391" spans="2:25">
      <c r="B391" s="1">
        <v>23607</v>
      </c>
      <c r="C391" s="8">
        <v>2</v>
      </c>
      <c r="D391" s="8">
        <v>1</v>
      </c>
      <c r="E391" s="8">
        <v>0</v>
      </c>
      <c r="F391" s="8">
        <v>2</v>
      </c>
      <c r="G391" s="8">
        <v>1</v>
      </c>
      <c r="H391" s="8">
        <v>1</v>
      </c>
      <c r="I391" s="8">
        <v>0</v>
      </c>
      <c r="J391" s="8">
        <v>3</v>
      </c>
      <c r="K391" s="8">
        <v>2</v>
      </c>
      <c r="L391" s="8">
        <v>3</v>
      </c>
      <c r="M391" s="8">
        <v>2</v>
      </c>
      <c r="N391" s="8">
        <v>0</v>
      </c>
      <c r="O391" s="8">
        <v>0</v>
      </c>
      <c r="P391" s="8">
        <v>1</v>
      </c>
      <c r="Q391" s="8">
        <v>3</v>
      </c>
      <c r="R391" s="8">
        <v>1</v>
      </c>
      <c r="S391" s="8">
        <v>3</v>
      </c>
      <c r="T391" s="8">
        <v>1</v>
      </c>
      <c r="U391" s="8">
        <v>2</v>
      </c>
      <c r="V391" s="20">
        <v>3</v>
      </c>
      <c r="W391" s="112"/>
      <c r="X391" s="112"/>
      <c r="Y391" s="112"/>
    </row>
    <row r="392" spans="2:25">
      <c r="B392" s="1">
        <v>23613</v>
      </c>
      <c r="C392" s="8">
        <v>3</v>
      </c>
      <c r="D392" s="8">
        <v>1</v>
      </c>
      <c r="E392" s="8">
        <v>1</v>
      </c>
      <c r="F392" s="8">
        <v>3</v>
      </c>
      <c r="G392" s="8">
        <v>0</v>
      </c>
      <c r="H392" s="8">
        <v>3</v>
      </c>
      <c r="I392" s="8">
        <v>1</v>
      </c>
      <c r="J392" s="8">
        <v>1</v>
      </c>
      <c r="K392" s="8">
        <v>2</v>
      </c>
      <c r="L392" s="8">
        <v>2</v>
      </c>
      <c r="M392" s="8">
        <v>2</v>
      </c>
      <c r="N392" s="8">
        <v>2</v>
      </c>
      <c r="O392" s="8">
        <v>3</v>
      </c>
      <c r="P392" s="8">
        <v>3</v>
      </c>
      <c r="Q392" s="8">
        <v>3</v>
      </c>
      <c r="R392" s="8">
        <v>3</v>
      </c>
      <c r="S392" s="8">
        <v>3</v>
      </c>
      <c r="T392" s="8">
        <v>1</v>
      </c>
      <c r="U392" s="8">
        <v>1</v>
      </c>
      <c r="V392" s="20">
        <v>2</v>
      </c>
      <c r="W392" s="112"/>
      <c r="X392" s="112"/>
      <c r="Y392" s="112"/>
    </row>
    <row r="393" spans="2:25">
      <c r="B393" s="1">
        <v>23616</v>
      </c>
      <c r="C393" s="8">
        <v>3</v>
      </c>
      <c r="D393" s="8">
        <v>1</v>
      </c>
      <c r="E393" s="8">
        <v>0</v>
      </c>
      <c r="F393" s="8">
        <v>2</v>
      </c>
      <c r="G393" s="8">
        <v>0</v>
      </c>
      <c r="H393" s="8">
        <v>1</v>
      </c>
      <c r="I393" s="8">
        <v>1</v>
      </c>
      <c r="J393" s="8">
        <v>1</v>
      </c>
      <c r="K393" s="8">
        <v>1</v>
      </c>
      <c r="L393" s="8">
        <v>1</v>
      </c>
      <c r="M393" s="8">
        <v>2</v>
      </c>
      <c r="N393" s="8">
        <v>0</v>
      </c>
      <c r="O393" s="8">
        <v>2</v>
      </c>
      <c r="P393" s="8">
        <v>1</v>
      </c>
      <c r="Q393" s="8">
        <v>2</v>
      </c>
      <c r="R393" s="8">
        <v>2</v>
      </c>
      <c r="S393" s="8">
        <v>2</v>
      </c>
      <c r="T393" s="8">
        <v>0</v>
      </c>
      <c r="U393" s="8">
        <v>1</v>
      </c>
      <c r="V393" s="20">
        <v>0</v>
      </c>
      <c r="W393" s="112"/>
      <c r="X393" s="112"/>
      <c r="Y393" s="112"/>
    </row>
    <row r="394" spans="2:25">
      <c r="B394" s="1">
        <v>22578</v>
      </c>
      <c r="C394" s="8">
        <v>1</v>
      </c>
      <c r="D394" s="8">
        <v>1</v>
      </c>
      <c r="E394" s="8">
        <v>1</v>
      </c>
      <c r="F394" s="8">
        <v>2</v>
      </c>
      <c r="G394" s="8">
        <v>3</v>
      </c>
      <c r="H394" s="8">
        <v>2</v>
      </c>
      <c r="I394" s="8">
        <v>1</v>
      </c>
      <c r="J394" s="8">
        <v>2</v>
      </c>
      <c r="K394" s="8">
        <v>1</v>
      </c>
      <c r="L394" s="8">
        <v>2</v>
      </c>
      <c r="M394" s="8">
        <v>0</v>
      </c>
      <c r="N394" s="8">
        <v>0</v>
      </c>
      <c r="O394" s="8">
        <v>1</v>
      </c>
      <c r="P394" s="8">
        <v>2</v>
      </c>
      <c r="Q394" s="8">
        <v>3</v>
      </c>
      <c r="R394" s="8">
        <v>2</v>
      </c>
      <c r="S394" s="8">
        <v>0</v>
      </c>
      <c r="T394" s="8">
        <v>2</v>
      </c>
      <c r="U394" s="8">
        <v>0</v>
      </c>
      <c r="V394" s="20">
        <v>1</v>
      </c>
      <c r="W394" s="112"/>
      <c r="X394" s="112"/>
      <c r="Y394" s="112"/>
    </row>
    <row r="395" spans="2:25">
      <c r="B395" s="1">
        <v>23626</v>
      </c>
      <c r="C395" s="8">
        <v>1</v>
      </c>
      <c r="D395" s="8">
        <v>1</v>
      </c>
      <c r="E395" s="8">
        <v>1</v>
      </c>
      <c r="F395" s="8">
        <v>2</v>
      </c>
      <c r="G395" s="8">
        <v>1</v>
      </c>
      <c r="H395" s="8">
        <v>1</v>
      </c>
      <c r="I395" s="8">
        <v>1</v>
      </c>
      <c r="J395" s="8">
        <v>1</v>
      </c>
      <c r="K395" s="8">
        <v>1</v>
      </c>
      <c r="L395" s="8">
        <v>1</v>
      </c>
      <c r="M395" s="8">
        <v>2</v>
      </c>
      <c r="N395" s="8">
        <v>1</v>
      </c>
      <c r="O395" s="8">
        <v>1</v>
      </c>
      <c r="P395" s="8">
        <v>1</v>
      </c>
      <c r="Q395" s="8">
        <v>2</v>
      </c>
      <c r="R395" s="8">
        <v>1</v>
      </c>
      <c r="S395" s="8">
        <v>1</v>
      </c>
      <c r="T395" s="8">
        <v>1</v>
      </c>
      <c r="U395" s="8">
        <v>1</v>
      </c>
      <c r="V395" s="20">
        <v>1</v>
      </c>
      <c r="W395" s="112"/>
      <c r="X395" s="112"/>
      <c r="Y395" s="112"/>
    </row>
    <row r="396" spans="2:25">
      <c r="B396" s="1">
        <v>23656</v>
      </c>
      <c r="C396" s="8">
        <v>2</v>
      </c>
      <c r="D396" s="8">
        <v>3</v>
      </c>
      <c r="E396" s="8">
        <v>2</v>
      </c>
      <c r="F396" s="8">
        <v>1</v>
      </c>
      <c r="G396" s="8">
        <v>2</v>
      </c>
      <c r="H396" s="8">
        <v>2</v>
      </c>
      <c r="I396" s="8">
        <v>1</v>
      </c>
      <c r="J396" s="8">
        <v>1</v>
      </c>
      <c r="K396" s="8">
        <v>2</v>
      </c>
      <c r="L396" s="8">
        <v>0</v>
      </c>
      <c r="M396" s="8">
        <v>0</v>
      </c>
      <c r="N396" s="8">
        <v>0</v>
      </c>
      <c r="O396" s="8">
        <v>0</v>
      </c>
      <c r="P396" s="8">
        <v>2</v>
      </c>
      <c r="Q396" s="8">
        <v>2</v>
      </c>
      <c r="R396" s="8">
        <v>2</v>
      </c>
      <c r="S396" s="8">
        <v>3</v>
      </c>
      <c r="T396" s="8">
        <v>1</v>
      </c>
      <c r="U396" s="8">
        <v>2</v>
      </c>
      <c r="V396" s="20">
        <v>3</v>
      </c>
      <c r="W396" s="112"/>
      <c r="X396" s="112"/>
      <c r="Y396" s="112"/>
    </row>
    <row r="397" spans="2:25">
      <c r="B397" s="1">
        <v>23665</v>
      </c>
      <c r="C397" s="8">
        <v>3</v>
      </c>
      <c r="D397" s="8">
        <v>3</v>
      </c>
      <c r="E397" s="8">
        <v>2</v>
      </c>
      <c r="F397" s="8">
        <v>1</v>
      </c>
      <c r="G397" s="8">
        <v>2</v>
      </c>
      <c r="H397" s="8">
        <v>2</v>
      </c>
      <c r="I397" s="8">
        <v>2</v>
      </c>
      <c r="J397" s="8">
        <v>2</v>
      </c>
      <c r="K397" s="8">
        <v>2</v>
      </c>
      <c r="L397" s="8">
        <v>3</v>
      </c>
      <c r="M397" s="8">
        <v>3</v>
      </c>
      <c r="N397" s="8">
        <v>1</v>
      </c>
      <c r="O397" s="8">
        <v>0</v>
      </c>
      <c r="P397" s="8">
        <v>1</v>
      </c>
      <c r="Q397" s="8">
        <v>3</v>
      </c>
      <c r="R397" s="8">
        <v>3</v>
      </c>
      <c r="S397" s="8">
        <v>3</v>
      </c>
      <c r="T397" s="8">
        <v>0</v>
      </c>
      <c r="U397" s="8">
        <v>0</v>
      </c>
      <c r="V397" s="20">
        <v>1</v>
      </c>
      <c r="W397" s="112"/>
      <c r="X397" s="112"/>
      <c r="Y397" s="112"/>
    </row>
    <row r="398" spans="2:25">
      <c r="B398" s="1">
        <v>23690</v>
      </c>
      <c r="C398" s="8">
        <v>2</v>
      </c>
      <c r="D398" s="8">
        <v>1</v>
      </c>
      <c r="E398" s="8">
        <v>1</v>
      </c>
      <c r="F398" s="8">
        <v>1</v>
      </c>
      <c r="G398" s="8">
        <v>1</v>
      </c>
      <c r="H398" s="8">
        <v>2</v>
      </c>
      <c r="I398" s="8">
        <v>1</v>
      </c>
      <c r="J398" s="8">
        <v>1</v>
      </c>
      <c r="K398" s="8">
        <v>1</v>
      </c>
      <c r="L398" s="8">
        <v>0</v>
      </c>
      <c r="M398" s="8">
        <v>2</v>
      </c>
      <c r="N398" s="8">
        <v>2</v>
      </c>
      <c r="O398" s="8">
        <v>2</v>
      </c>
      <c r="P398" s="8">
        <v>1</v>
      </c>
      <c r="Q398" s="8">
        <v>0</v>
      </c>
      <c r="R398" s="8">
        <v>1</v>
      </c>
      <c r="S398" s="8">
        <v>1</v>
      </c>
      <c r="T398" s="8">
        <v>1</v>
      </c>
      <c r="U398" s="8">
        <v>1</v>
      </c>
      <c r="V398" s="20">
        <v>0</v>
      </c>
      <c r="W398" s="112"/>
      <c r="X398" s="112"/>
      <c r="Y398" s="112"/>
    </row>
    <row r="399" spans="2:25">
      <c r="B399" s="1">
        <v>23717</v>
      </c>
      <c r="C399" s="8">
        <v>0</v>
      </c>
      <c r="D399" s="8">
        <v>1</v>
      </c>
      <c r="E399" s="8">
        <v>0</v>
      </c>
      <c r="F399" s="8">
        <v>0</v>
      </c>
      <c r="G399" s="8">
        <v>1</v>
      </c>
      <c r="H399" s="8">
        <v>0</v>
      </c>
      <c r="I399" s="8">
        <v>3</v>
      </c>
      <c r="J399" s="8">
        <v>2</v>
      </c>
      <c r="K399" s="8">
        <v>1</v>
      </c>
      <c r="L399" s="8">
        <v>0</v>
      </c>
      <c r="M399" s="8">
        <v>1</v>
      </c>
      <c r="N399" s="8">
        <v>0</v>
      </c>
      <c r="O399" s="8">
        <v>0</v>
      </c>
      <c r="P399" s="8">
        <v>0</v>
      </c>
      <c r="Q399" s="8">
        <v>3</v>
      </c>
      <c r="R399" s="8">
        <v>0</v>
      </c>
      <c r="S399" s="8">
        <v>3</v>
      </c>
      <c r="T399" s="8">
        <v>1</v>
      </c>
      <c r="U399" s="8">
        <v>0</v>
      </c>
      <c r="V399" s="20">
        <v>0</v>
      </c>
      <c r="W399" s="112"/>
      <c r="X399" s="112"/>
      <c r="Y399" s="112"/>
    </row>
    <row r="400" spans="2:25">
      <c r="B400" s="1">
        <v>23749</v>
      </c>
      <c r="C400" s="8">
        <v>2</v>
      </c>
      <c r="D400" s="8">
        <v>3</v>
      </c>
      <c r="E400" s="8">
        <v>2</v>
      </c>
      <c r="F400" s="8">
        <v>0</v>
      </c>
      <c r="G400" s="8">
        <v>2</v>
      </c>
      <c r="H400" s="8">
        <v>0</v>
      </c>
      <c r="I400" s="8">
        <v>0</v>
      </c>
      <c r="J400" s="8">
        <v>3</v>
      </c>
      <c r="K400" s="8">
        <v>3</v>
      </c>
      <c r="L400" s="8">
        <v>3</v>
      </c>
      <c r="M400" s="8">
        <v>3</v>
      </c>
      <c r="N400" s="8">
        <v>0</v>
      </c>
      <c r="O400" s="8">
        <v>1</v>
      </c>
      <c r="P400" s="8">
        <v>2</v>
      </c>
      <c r="Q400" s="8">
        <v>3</v>
      </c>
      <c r="R400" s="8">
        <v>2</v>
      </c>
      <c r="S400" s="8">
        <v>3</v>
      </c>
      <c r="T400" s="8">
        <v>3</v>
      </c>
      <c r="U400" s="8">
        <v>2</v>
      </c>
      <c r="V400" s="20">
        <v>2</v>
      </c>
      <c r="W400" s="112"/>
      <c r="X400" s="112"/>
      <c r="Y400" s="112"/>
    </row>
    <row r="401" spans="2:25">
      <c r="B401" s="1">
        <v>23279</v>
      </c>
      <c r="C401" s="8">
        <v>2</v>
      </c>
      <c r="D401" s="8">
        <v>2</v>
      </c>
      <c r="E401" s="8">
        <v>1</v>
      </c>
      <c r="F401" s="8">
        <v>2</v>
      </c>
      <c r="G401" s="8">
        <v>2</v>
      </c>
      <c r="H401" s="8">
        <v>1</v>
      </c>
      <c r="I401" s="8">
        <v>1</v>
      </c>
      <c r="J401" s="8">
        <v>0</v>
      </c>
      <c r="K401" s="8">
        <v>1</v>
      </c>
      <c r="L401" s="8">
        <v>2</v>
      </c>
      <c r="M401" s="8">
        <v>2</v>
      </c>
      <c r="N401" s="8">
        <v>1</v>
      </c>
      <c r="O401" s="8">
        <v>2</v>
      </c>
      <c r="P401" s="8">
        <v>1</v>
      </c>
      <c r="Q401" s="8">
        <v>2</v>
      </c>
      <c r="R401" s="8">
        <v>2</v>
      </c>
      <c r="S401" s="8">
        <v>1</v>
      </c>
      <c r="T401" s="8">
        <v>1</v>
      </c>
      <c r="U401" s="8">
        <v>2</v>
      </c>
      <c r="V401" s="20">
        <v>2</v>
      </c>
      <c r="W401" s="112"/>
      <c r="X401" s="112"/>
      <c r="Y401" s="112"/>
    </row>
    <row r="402" spans="2:25">
      <c r="B402" s="1">
        <v>23028</v>
      </c>
      <c r="C402" s="8">
        <v>2</v>
      </c>
      <c r="D402" s="8">
        <v>2</v>
      </c>
      <c r="E402" s="8">
        <v>2</v>
      </c>
      <c r="F402" s="8">
        <v>2</v>
      </c>
      <c r="G402" s="8">
        <v>0</v>
      </c>
      <c r="H402" s="8">
        <v>2</v>
      </c>
      <c r="I402" s="8">
        <v>0</v>
      </c>
      <c r="J402" s="8">
        <v>3</v>
      </c>
      <c r="K402" s="8">
        <v>2</v>
      </c>
      <c r="L402" s="8">
        <v>3</v>
      </c>
      <c r="M402" s="8">
        <v>3</v>
      </c>
      <c r="N402" s="8">
        <v>0</v>
      </c>
      <c r="O402" s="8">
        <v>2</v>
      </c>
      <c r="P402" s="8">
        <v>1</v>
      </c>
      <c r="Q402" s="8">
        <v>3</v>
      </c>
      <c r="R402" s="8">
        <v>2</v>
      </c>
      <c r="S402" s="8">
        <v>2</v>
      </c>
      <c r="T402" s="8">
        <v>1</v>
      </c>
      <c r="U402" s="8">
        <v>1</v>
      </c>
      <c r="V402" s="20">
        <v>1</v>
      </c>
      <c r="W402" s="112"/>
      <c r="X402" s="112"/>
      <c r="Y402" s="112"/>
    </row>
    <row r="403" spans="2:25">
      <c r="B403" s="1">
        <v>19364</v>
      </c>
      <c r="C403" s="8">
        <v>2</v>
      </c>
      <c r="D403" s="8">
        <v>2</v>
      </c>
      <c r="E403" s="8">
        <v>2</v>
      </c>
      <c r="F403" s="8">
        <v>1</v>
      </c>
      <c r="G403" s="8">
        <v>1</v>
      </c>
      <c r="H403" s="8">
        <v>1</v>
      </c>
      <c r="I403" s="8">
        <v>1</v>
      </c>
      <c r="J403" s="8">
        <v>2</v>
      </c>
      <c r="K403" s="8">
        <v>2</v>
      </c>
      <c r="L403" s="8">
        <v>2</v>
      </c>
      <c r="M403" s="8">
        <v>2</v>
      </c>
      <c r="N403" s="8">
        <v>1</v>
      </c>
      <c r="O403" s="8">
        <v>1</v>
      </c>
      <c r="P403" s="8">
        <v>1</v>
      </c>
      <c r="Q403" s="8">
        <v>2</v>
      </c>
      <c r="R403" s="8">
        <v>2</v>
      </c>
      <c r="S403" s="8">
        <v>2</v>
      </c>
      <c r="T403" s="8">
        <v>1</v>
      </c>
      <c r="U403" s="8">
        <v>1</v>
      </c>
      <c r="V403" s="20">
        <v>2</v>
      </c>
      <c r="W403" s="112"/>
      <c r="X403" s="112"/>
      <c r="Y403" s="112"/>
    </row>
    <row r="404" spans="2:25">
      <c r="B404" s="1">
        <v>23777</v>
      </c>
      <c r="C404" s="8">
        <v>3</v>
      </c>
      <c r="D404" s="8">
        <v>3</v>
      </c>
      <c r="E404" s="8">
        <v>1</v>
      </c>
      <c r="F404" s="8">
        <v>3</v>
      </c>
      <c r="G404" s="8">
        <v>1</v>
      </c>
      <c r="H404" s="8">
        <v>3</v>
      </c>
      <c r="I404" s="8">
        <v>0</v>
      </c>
      <c r="J404" s="8">
        <v>3</v>
      </c>
      <c r="K404" s="8">
        <v>3</v>
      </c>
      <c r="L404" s="8">
        <v>1</v>
      </c>
      <c r="M404" s="8">
        <v>1</v>
      </c>
      <c r="N404" s="8">
        <v>1</v>
      </c>
      <c r="O404" s="8">
        <v>2</v>
      </c>
      <c r="P404" s="8">
        <v>2</v>
      </c>
      <c r="Q404" s="8">
        <v>1</v>
      </c>
      <c r="R404" s="8">
        <v>1</v>
      </c>
      <c r="S404" s="8">
        <v>3</v>
      </c>
      <c r="T404" s="8">
        <v>0</v>
      </c>
      <c r="U404" s="8">
        <v>1</v>
      </c>
      <c r="V404" s="20">
        <v>1</v>
      </c>
      <c r="W404" s="112"/>
      <c r="X404" s="112"/>
      <c r="Y404" s="112"/>
    </row>
    <row r="405" spans="2:25">
      <c r="B405" s="1">
        <v>23792</v>
      </c>
      <c r="C405" s="8">
        <v>3</v>
      </c>
      <c r="D405" s="8">
        <v>2</v>
      </c>
      <c r="E405" s="8">
        <v>1</v>
      </c>
      <c r="F405" s="8">
        <v>1</v>
      </c>
      <c r="G405" s="8">
        <v>2</v>
      </c>
      <c r="H405" s="8">
        <v>2</v>
      </c>
      <c r="I405" s="8">
        <v>2</v>
      </c>
      <c r="J405" s="8">
        <v>2</v>
      </c>
      <c r="K405" s="8">
        <v>2</v>
      </c>
      <c r="L405" s="8">
        <v>2</v>
      </c>
      <c r="M405" s="8">
        <v>2</v>
      </c>
      <c r="N405" s="8">
        <v>2</v>
      </c>
      <c r="O405" s="8">
        <v>1</v>
      </c>
      <c r="P405" s="8">
        <v>0</v>
      </c>
      <c r="Q405" s="8">
        <v>3</v>
      </c>
      <c r="R405" s="8">
        <v>1</v>
      </c>
      <c r="S405" s="8">
        <v>1</v>
      </c>
      <c r="T405" s="8">
        <v>2</v>
      </c>
      <c r="U405" s="8">
        <v>2</v>
      </c>
      <c r="V405" s="20">
        <v>2</v>
      </c>
      <c r="W405" s="112"/>
      <c r="X405" s="112"/>
      <c r="Y405" s="112"/>
    </row>
    <row r="406" spans="2:25">
      <c r="B406" s="1">
        <v>23247</v>
      </c>
      <c r="C406" s="8">
        <v>1</v>
      </c>
      <c r="D406" s="8">
        <v>1</v>
      </c>
      <c r="E406" s="8">
        <v>0</v>
      </c>
      <c r="F406" s="8">
        <v>2</v>
      </c>
      <c r="G406" s="8">
        <v>1</v>
      </c>
      <c r="H406" s="8">
        <v>1</v>
      </c>
      <c r="I406" s="8">
        <v>0</v>
      </c>
      <c r="J406" s="8">
        <v>0</v>
      </c>
      <c r="K406" s="8">
        <v>1</v>
      </c>
      <c r="L406" s="8">
        <v>2</v>
      </c>
      <c r="M406" s="8">
        <v>3</v>
      </c>
      <c r="N406" s="8">
        <v>1</v>
      </c>
      <c r="O406" s="8">
        <v>1</v>
      </c>
      <c r="P406" s="8">
        <v>1</v>
      </c>
      <c r="Q406" s="8">
        <v>2</v>
      </c>
      <c r="R406" s="8">
        <v>1</v>
      </c>
      <c r="S406" s="8">
        <v>3</v>
      </c>
      <c r="T406" s="8">
        <v>2</v>
      </c>
      <c r="U406" s="8">
        <v>0</v>
      </c>
      <c r="V406" s="20">
        <v>0</v>
      </c>
      <c r="W406" s="112"/>
      <c r="X406" s="112"/>
      <c r="Y406" s="112"/>
    </row>
    <row r="407" spans="2:25">
      <c r="B407" s="1">
        <v>19696</v>
      </c>
      <c r="C407" s="8">
        <v>3</v>
      </c>
      <c r="D407" s="8">
        <v>2</v>
      </c>
      <c r="E407" s="8">
        <v>1</v>
      </c>
      <c r="F407" s="8">
        <v>1</v>
      </c>
      <c r="G407" s="8">
        <v>2</v>
      </c>
      <c r="H407" s="8">
        <v>3</v>
      </c>
      <c r="I407" s="8">
        <v>0</v>
      </c>
      <c r="J407" s="8">
        <v>0</v>
      </c>
      <c r="K407" s="8">
        <v>0</v>
      </c>
      <c r="L407" s="8">
        <v>2</v>
      </c>
      <c r="M407" s="8">
        <v>3</v>
      </c>
      <c r="N407" s="8">
        <v>1</v>
      </c>
      <c r="O407" s="8">
        <v>3</v>
      </c>
      <c r="P407" s="8">
        <v>1</v>
      </c>
      <c r="Q407" s="8">
        <v>1</v>
      </c>
      <c r="R407" s="8">
        <v>2</v>
      </c>
      <c r="S407" s="8">
        <v>3</v>
      </c>
      <c r="T407" s="8">
        <v>0</v>
      </c>
      <c r="U407" s="8">
        <v>0</v>
      </c>
      <c r="V407" s="20">
        <v>2</v>
      </c>
      <c r="W407" s="112"/>
      <c r="X407" s="112"/>
      <c r="Y407" s="112"/>
    </row>
    <row r="408" spans="2:25">
      <c r="B408" s="1">
        <v>23838</v>
      </c>
      <c r="C408" s="8">
        <v>0</v>
      </c>
      <c r="D408" s="8">
        <v>0</v>
      </c>
      <c r="E408" s="8">
        <v>0</v>
      </c>
      <c r="F408" s="8">
        <v>0</v>
      </c>
      <c r="G408" s="8">
        <v>2</v>
      </c>
      <c r="H408" s="8">
        <v>1</v>
      </c>
      <c r="I408" s="8">
        <v>0</v>
      </c>
      <c r="J408" s="8">
        <v>0</v>
      </c>
      <c r="K408" s="8">
        <v>0</v>
      </c>
      <c r="L408" s="8">
        <v>2</v>
      </c>
      <c r="M408" s="8">
        <v>2</v>
      </c>
      <c r="N408" s="8">
        <v>1</v>
      </c>
      <c r="O408" s="8">
        <v>0</v>
      </c>
      <c r="P408" s="8">
        <v>0</v>
      </c>
      <c r="Q408" s="8">
        <v>3</v>
      </c>
      <c r="R408" s="8">
        <v>0</v>
      </c>
      <c r="S408" s="8">
        <v>2</v>
      </c>
      <c r="T408" s="8">
        <v>1</v>
      </c>
      <c r="U408" s="8">
        <v>0</v>
      </c>
      <c r="V408" s="20">
        <v>2</v>
      </c>
      <c r="W408" s="112"/>
      <c r="X408" s="112"/>
      <c r="Y408" s="112"/>
    </row>
    <row r="409" spans="2: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113"/>
      <c r="W409" s="113"/>
      <c r="X409" s="113"/>
      <c r="Y409" s="113"/>
    </row>
    <row r="410" spans="2: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113"/>
      <c r="W410" s="113"/>
      <c r="X410" s="113"/>
      <c r="Y410" s="113"/>
    </row>
    <row r="411" spans="2: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113"/>
      <c r="W411" s="113"/>
      <c r="X411" s="113"/>
      <c r="Y411" s="113"/>
    </row>
    <row r="412" spans="2:25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113"/>
      <c r="W412" s="113"/>
      <c r="X412" s="113"/>
      <c r="Y412" s="113"/>
    </row>
    <row r="413" spans="2:25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113"/>
      <c r="W413" s="113"/>
      <c r="X413" s="113"/>
      <c r="Y413" s="113"/>
    </row>
    <row r="414" spans="2:25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113"/>
      <c r="W414" s="113"/>
      <c r="X414" s="113"/>
      <c r="Y414" s="113"/>
    </row>
    <row r="415" spans="2:25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113"/>
      <c r="W415" s="113"/>
      <c r="X415" s="113"/>
      <c r="Y415" s="113"/>
    </row>
    <row r="416" spans="2:25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113"/>
      <c r="W416" s="113"/>
      <c r="X416" s="113"/>
      <c r="Y416" s="113"/>
    </row>
    <row r="417" spans="2:25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113"/>
      <c r="W417" s="113"/>
      <c r="X417" s="113"/>
      <c r="Y417" s="113"/>
    </row>
    <row r="418" spans="2:25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113"/>
      <c r="W418" s="113"/>
      <c r="X418" s="113"/>
      <c r="Y418" s="113"/>
    </row>
    <row r="419" spans="2:25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113"/>
      <c r="W419" s="113"/>
      <c r="X419" s="113"/>
      <c r="Y419" s="113"/>
    </row>
    <row r="420" spans="2:25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113"/>
      <c r="W420" s="113"/>
      <c r="X420" s="113"/>
      <c r="Y420" s="113"/>
    </row>
    <row r="421" spans="2:25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113"/>
      <c r="W421" s="113"/>
      <c r="X421" s="113"/>
      <c r="Y421" s="113"/>
    </row>
    <row r="422" spans="2:25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113"/>
      <c r="W422" s="113"/>
      <c r="X422" s="113"/>
      <c r="Y422" s="113"/>
    </row>
    <row r="423" spans="2:25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113"/>
      <c r="W423" s="113"/>
      <c r="X423" s="113"/>
      <c r="Y423" s="113"/>
    </row>
    <row r="424" spans="2:25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113"/>
      <c r="W424" s="113"/>
      <c r="X424" s="113"/>
      <c r="Y424" s="113"/>
    </row>
    <row r="425" spans="2:25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113"/>
      <c r="W425" s="113"/>
      <c r="X425" s="113"/>
      <c r="Y425" s="113"/>
    </row>
    <row r="426" spans="2:25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113"/>
      <c r="W426" s="113"/>
      <c r="X426" s="113"/>
      <c r="Y426" s="113"/>
    </row>
    <row r="427" spans="2:25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113"/>
      <c r="W427" s="113"/>
      <c r="X427" s="113"/>
      <c r="Y427" s="113"/>
    </row>
    <row r="428" spans="2:25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113"/>
      <c r="W428" s="113"/>
      <c r="X428" s="113"/>
      <c r="Y428" s="113"/>
    </row>
    <row r="429" spans="2:25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113"/>
      <c r="W429" s="113"/>
      <c r="X429" s="113"/>
      <c r="Y429" s="113"/>
    </row>
    <row r="430" spans="2:25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113"/>
      <c r="W430" s="113"/>
      <c r="X430" s="113"/>
      <c r="Y430" s="113"/>
    </row>
    <row r="431" spans="2:25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113"/>
      <c r="W431" s="113"/>
      <c r="X431" s="113"/>
      <c r="Y431" s="113"/>
    </row>
    <row r="432" spans="2:25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113"/>
      <c r="W432" s="113"/>
      <c r="X432" s="113"/>
      <c r="Y432" s="113"/>
    </row>
    <row r="433" spans="2: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113"/>
      <c r="W433" s="113"/>
      <c r="X433" s="113"/>
      <c r="Y433" s="113"/>
    </row>
    <row r="434" spans="2: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113"/>
      <c r="W434" s="113"/>
      <c r="X434" s="113"/>
      <c r="Y434" s="113"/>
    </row>
    <row r="435" spans="2: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113"/>
      <c r="W435" s="113"/>
      <c r="X435" s="113"/>
      <c r="Y435" s="113"/>
    </row>
    <row r="436" spans="2: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113"/>
      <c r="W436" s="113"/>
      <c r="X436" s="113"/>
      <c r="Y436" s="113"/>
    </row>
    <row r="437" spans="2: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113"/>
      <c r="W437" s="113"/>
      <c r="X437" s="113"/>
      <c r="Y437" s="113"/>
    </row>
    <row r="438" spans="2: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113"/>
      <c r="W438" s="113"/>
      <c r="X438" s="113"/>
      <c r="Y438" s="113"/>
    </row>
    <row r="439" spans="2: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113"/>
      <c r="W439" s="113"/>
      <c r="X439" s="113"/>
      <c r="Y439" s="113"/>
    </row>
    <row r="440" spans="2: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113"/>
      <c r="W440" s="113"/>
      <c r="X440" s="113"/>
      <c r="Y440" s="113"/>
    </row>
    <row r="441" spans="2: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113"/>
      <c r="W441" s="113"/>
      <c r="X441" s="113"/>
      <c r="Y441" s="113"/>
    </row>
    <row r="442" spans="2: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113"/>
      <c r="W442" s="113"/>
      <c r="X442" s="113"/>
      <c r="Y442" s="113"/>
    </row>
    <row r="443" spans="2: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113"/>
      <c r="W443" s="113"/>
      <c r="X443" s="113"/>
      <c r="Y443" s="113"/>
    </row>
    <row r="444" spans="2: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113"/>
      <c r="W444" s="113"/>
      <c r="X444" s="113"/>
      <c r="Y444" s="113"/>
    </row>
    <row r="445" spans="2: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113"/>
      <c r="W445" s="113"/>
      <c r="X445" s="113"/>
      <c r="Y445" s="113"/>
    </row>
    <row r="446" spans="2: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113"/>
      <c r="W446" s="113"/>
      <c r="X446" s="113"/>
      <c r="Y446" s="113"/>
    </row>
    <row r="447" spans="2: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113"/>
      <c r="W447" s="113"/>
      <c r="X447" s="113"/>
      <c r="Y447" s="113"/>
    </row>
    <row r="448" spans="2: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113"/>
      <c r="W448" s="113"/>
      <c r="X448" s="113"/>
      <c r="Y448" s="113"/>
    </row>
    <row r="449" spans="2: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113"/>
      <c r="W449" s="113"/>
      <c r="X449" s="113"/>
      <c r="Y449" s="113"/>
    </row>
    <row r="450" spans="2: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113"/>
      <c r="W450" s="113"/>
      <c r="X450" s="113"/>
      <c r="Y450" s="113"/>
    </row>
    <row r="451" spans="2: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113"/>
      <c r="W451" s="113"/>
      <c r="X451" s="113"/>
      <c r="Y451" s="113"/>
    </row>
    <row r="452" spans="2: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113"/>
      <c r="W452" s="113"/>
      <c r="X452" s="113"/>
      <c r="Y452" s="113"/>
    </row>
    <row r="453" spans="2: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113"/>
      <c r="W453" s="113"/>
      <c r="X453" s="113"/>
      <c r="Y453" s="113"/>
    </row>
    <row r="454" spans="2: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113"/>
      <c r="W454" s="113"/>
      <c r="X454" s="113"/>
      <c r="Y454" s="113"/>
    </row>
    <row r="455" spans="2: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113"/>
      <c r="W455" s="113"/>
      <c r="X455" s="113"/>
      <c r="Y455" s="113"/>
    </row>
    <row r="456" spans="2: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113"/>
      <c r="W456" s="113"/>
      <c r="X456" s="113"/>
      <c r="Y456" s="113"/>
    </row>
    <row r="457" spans="2: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113"/>
      <c r="W457" s="113"/>
      <c r="X457" s="113"/>
      <c r="Y457" s="113"/>
    </row>
    <row r="458" spans="2: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113"/>
      <c r="W458" s="113"/>
      <c r="X458" s="113"/>
      <c r="Y458" s="113"/>
    </row>
    <row r="459" spans="2: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113"/>
      <c r="W459" s="113"/>
      <c r="X459" s="113"/>
      <c r="Y459" s="113"/>
    </row>
    <row r="460" spans="2: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113"/>
      <c r="W460" s="113"/>
      <c r="X460" s="113"/>
      <c r="Y460" s="113"/>
    </row>
    <row r="461" spans="2: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113"/>
      <c r="W461" s="113"/>
      <c r="X461" s="113"/>
      <c r="Y461" s="113"/>
    </row>
    <row r="462" spans="2: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113"/>
      <c r="W462" s="113"/>
      <c r="X462" s="113"/>
      <c r="Y462" s="113"/>
    </row>
    <row r="463" spans="2: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113"/>
      <c r="W463" s="113"/>
      <c r="X463" s="113"/>
      <c r="Y463" s="113"/>
    </row>
    <row r="464" spans="2: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113"/>
      <c r="W464" s="113"/>
      <c r="X464" s="113"/>
      <c r="Y464" s="113"/>
    </row>
    <row r="465" spans="2: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113"/>
      <c r="W465" s="113"/>
      <c r="X465" s="113"/>
      <c r="Y465" s="113"/>
    </row>
    <row r="466" spans="2: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113"/>
      <c r="W466" s="113"/>
      <c r="X466" s="113"/>
      <c r="Y466" s="113"/>
    </row>
    <row r="467" spans="2: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113"/>
      <c r="W467" s="113"/>
      <c r="X467" s="113"/>
      <c r="Y467" s="113"/>
    </row>
    <row r="468" spans="2: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113"/>
      <c r="W468" s="113"/>
      <c r="X468" s="113"/>
      <c r="Y468" s="113"/>
    </row>
    <row r="469" spans="2: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113"/>
      <c r="W469" s="113"/>
      <c r="X469" s="113"/>
      <c r="Y469" s="113"/>
    </row>
    <row r="470" spans="2: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113"/>
      <c r="W470" s="113"/>
      <c r="X470" s="113"/>
      <c r="Y470" s="113"/>
    </row>
    <row r="471" spans="2: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113"/>
      <c r="W471" s="113"/>
      <c r="X471" s="113"/>
      <c r="Y471" s="113"/>
    </row>
    <row r="472" spans="2: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113"/>
      <c r="W472" s="113"/>
      <c r="X472" s="113"/>
      <c r="Y472" s="113"/>
    </row>
    <row r="473" spans="2: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113"/>
      <c r="W473" s="113"/>
      <c r="X473" s="113"/>
      <c r="Y473" s="113"/>
    </row>
    <row r="474" spans="2: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113"/>
      <c r="W474" s="113"/>
      <c r="X474" s="113"/>
      <c r="Y474" s="113"/>
    </row>
    <row r="475" spans="2:25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113"/>
      <c r="W475" s="113"/>
      <c r="X475" s="113"/>
      <c r="Y475" s="113"/>
    </row>
    <row r="476" spans="2:25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113"/>
      <c r="W476" s="113"/>
      <c r="X476" s="113"/>
      <c r="Y476" s="113"/>
    </row>
    <row r="477" spans="2:25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113"/>
      <c r="W477" s="113"/>
      <c r="X477" s="113"/>
      <c r="Y477" s="113"/>
    </row>
    <row r="478" spans="2:25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113"/>
      <c r="W478" s="113"/>
      <c r="X478" s="113"/>
      <c r="Y478" s="113"/>
    </row>
    <row r="479" spans="2:25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113"/>
      <c r="W479" s="113"/>
      <c r="X479" s="113"/>
      <c r="Y479" s="113"/>
    </row>
    <row r="480" spans="2:25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113"/>
      <c r="W480" s="113"/>
      <c r="X480" s="113"/>
      <c r="Y480" s="113"/>
    </row>
    <row r="481" spans="2:25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113"/>
      <c r="W481" s="113"/>
      <c r="X481" s="113"/>
      <c r="Y481" s="113"/>
    </row>
    <row r="482" spans="2:25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113"/>
      <c r="W482" s="113"/>
      <c r="X482" s="113"/>
      <c r="Y482" s="113"/>
    </row>
    <row r="483" spans="2:25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113"/>
      <c r="W483" s="113"/>
      <c r="X483" s="113"/>
      <c r="Y483" s="113"/>
    </row>
    <row r="484" spans="2:25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113"/>
      <c r="W484" s="113"/>
      <c r="X484" s="113"/>
      <c r="Y484" s="113"/>
    </row>
    <row r="485" spans="2:25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113"/>
      <c r="W485" s="113"/>
      <c r="X485" s="113"/>
      <c r="Y485" s="113"/>
    </row>
    <row r="486" spans="2:25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113"/>
      <c r="W486" s="113"/>
      <c r="X486" s="113"/>
      <c r="Y486" s="113"/>
    </row>
    <row r="487" spans="2:25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113"/>
      <c r="W487" s="113"/>
      <c r="X487" s="113"/>
      <c r="Y487" s="113"/>
    </row>
    <row r="488" spans="2:25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113"/>
      <c r="W488" s="113"/>
      <c r="X488" s="113"/>
      <c r="Y488" s="113"/>
    </row>
    <row r="489" spans="2:25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113"/>
      <c r="W489" s="113"/>
      <c r="X489" s="113"/>
      <c r="Y489" s="113"/>
    </row>
    <row r="490" spans="2:25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113"/>
      <c r="W490" s="113"/>
      <c r="X490" s="113"/>
      <c r="Y490" s="113"/>
    </row>
    <row r="491" spans="2:25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113"/>
      <c r="W491" s="113"/>
      <c r="X491" s="113"/>
      <c r="Y491" s="113"/>
    </row>
    <row r="492" spans="2:25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113"/>
      <c r="W492" s="113"/>
      <c r="X492" s="113"/>
      <c r="Y492" s="113"/>
    </row>
    <row r="493" spans="2:25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113"/>
      <c r="W493" s="113"/>
      <c r="X493" s="113"/>
      <c r="Y493" s="113"/>
    </row>
    <row r="494" spans="2:25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113"/>
      <c r="W494" s="113"/>
      <c r="X494" s="113"/>
      <c r="Y494" s="113"/>
    </row>
    <row r="495" spans="2:25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113"/>
      <c r="W495" s="113"/>
      <c r="X495" s="113"/>
      <c r="Y495" s="113"/>
    </row>
    <row r="496" spans="2:25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113"/>
      <c r="W496" s="113"/>
      <c r="X496" s="113"/>
      <c r="Y496" s="113"/>
    </row>
    <row r="497" spans="2:25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113"/>
      <c r="W497" s="113"/>
      <c r="X497" s="113"/>
      <c r="Y497" s="113"/>
    </row>
    <row r="498" spans="2:25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113"/>
      <c r="W498" s="113"/>
      <c r="X498" s="113"/>
      <c r="Y498" s="113"/>
    </row>
    <row r="499" spans="2:25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113"/>
      <c r="W499" s="113"/>
      <c r="X499" s="113"/>
      <c r="Y499" s="113"/>
    </row>
    <row r="500" spans="2:25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113"/>
      <c r="W500" s="113"/>
      <c r="X500" s="113"/>
      <c r="Y500" s="113"/>
    </row>
    <row r="501" spans="2:25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113"/>
      <c r="W501" s="113"/>
      <c r="X501" s="113"/>
      <c r="Y501" s="113"/>
    </row>
    <row r="502" spans="2:25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113"/>
      <c r="W502" s="113"/>
      <c r="X502" s="113"/>
      <c r="Y502" s="113"/>
    </row>
    <row r="503" spans="2:25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113"/>
      <c r="W503" s="113"/>
      <c r="X503" s="113"/>
      <c r="Y503" s="113"/>
    </row>
    <row r="504" spans="2:25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113"/>
      <c r="W504" s="113"/>
      <c r="X504" s="113"/>
      <c r="Y504" s="113"/>
    </row>
    <row r="505" spans="2:25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113"/>
      <c r="W505" s="113"/>
      <c r="X505" s="113"/>
      <c r="Y505" s="113"/>
    </row>
    <row r="506" spans="2:25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113"/>
      <c r="W506" s="113"/>
      <c r="X506" s="113"/>
      <c r="Y506" s="113"/>
    </row>
    <row r="507" spans="2:25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113"/>
      <c r="W507" s="113"/>
      <c r="X507" s="113"/>
      <c r="Y507" s="113"/>
    </row>
    <row r="508" spans="2:25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113"/>
      <c r="W508" s="113"/>
      <c r="X508" s="113"/>
      <c r="Y508" s="113"/>
    </row>
    <row r="509" spans="2:25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113"/>
      <c r="W509" s="113"/>
      <c r="X509" s="113"/>
      <c r="Y509" s="113"/>
    </row>
    <row r="510" spans="2:25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113"/>
      <c r="W510" s="113"/>
      <c r="X510" s="113"/>
      <c r="Y510" s="113"/>
    </row>
    <row r="511" spans="2:25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113"/>
      <c r="W511" s="113"/>
      <c r="X511" s="113"/>
      <c r="Y511" s="113"/>
    </row>
    <row r="512" spans="2:25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113"/>
      <c r="W512" s="113"/>
      <c r="X512" s="113"/>
      <c r="Y512" s="113"/>
    </row>
    <row r="513" spans="2:25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113"/>
      <c r="W513" s="113"/>
      <c r="X513" s="113"/>
      <c r="Y513" s="113"/>
    </row>
    <row r="514" spans="2:25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113"/>
      <c r="W514" s="113"/>
      <c r="X514" s="113"/>
      <c r="Y514" s="113"/>
    </row>
    <row r="515" spans="2:25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113"/>
      <c r="W515" s="113"/>
      <c r="X515" s="113"/>
      <c r="Y515" s="113"/>
    </row>
    <row r="516" spans="2:25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113"/>
      <c r="W516" s="113"/>
      <c r="X516" s="113"/>
      <c r="Y516" s="113"/>
    </row>
    <row r="517" spans="2:25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113"/>
      <c r="W517" s="113"/>
      <c r="X517" s="113"/>
      <c r="Y517" s="113"/>
    </row>
    <row r="518" spans="2:25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113"/>
      <c r="W518" s="113"/>
      <c r="X518" s="113"/>
      <c r="Y518" s="113"/>
    </row>
    <row r="519" spans="2:25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113"/>
      <c r="W519" s="113"/>
      <c r="X519" s="113"/>
      <c r="Y519" s="113"/>
    </row>
    <row r="520" spans="2:25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113"/>
      <c r="W520" s="113"/>
      <c r="X520" s="113"/>
      <c r="Y520" s="113"/>
    </row>
    <row r="521" spans="2:25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113"/>
      <c r="W521" s="113"/>
      <c r="X521" s="113"/>
      <c r="Y521" s="113"/>
    </row>
    <row r="522" spans="2:25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113"/>
      <c r="W522" s="113"/>
      <c r="X522" s="113"/>
      <c r="Y522" s="113"/>
    </row>
    <row r="523" spans="2:25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113"/>
      <c r="W523" s="113"/>
      <c r="X523" s="113"/>
      <c r="Y523" s="113"/>
    </row>
    <row r="524" spans="2:25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113"/>
      <c r="W524" s="113"/>
      <c r="X524" s="113"/>
      <c r="Y524" s="113"/>
    </row>
    <row r="525" spans="2:25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113"/>
      <c r="W525" s="113"/>
      <c r="X525" s="113"/>
      <c r="Y525" s="113"/>
    </row>
    <row r="526" spans="2:25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113"/>
      <c r="W526" s="113"/>
      <c r="X526" s="113"/>
      <c r="Y526" s="113"/>
    </row>
    <row r="527" spans="2:25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113"/>
      <c r="W527" s="113"/>
      <c r="X527" s="113"/>
      <c r="Y527" s="113"/>
    </row>
    <row r="528" spans="2:25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113"/>
      <c r="W528" s="113"/>
      <c r="X528" s="113"/>
      <c r="Y528" s="113"/>
    </row>
    <row r="529" spans="2:25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113"/>
      <c r="W529" s="113"/>
      <c r="X529" s="113"/>
      <c r="Y529" s="113"/>
    </row>
    <row r="530" spans="2:25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113"/>
      <c r="W530" s="113"/>
      <c r="X530" s="113"/>
      <c r="Y530" s="113"/>
    </row>
    <row r="531" spans="2:25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113"/>
      <c r="W531" s="113"/>
      <c r="X531" s="113"/>
      <c r="Y531" s="113"/>
    </row>
    <row r="532" spans="2:25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113"/>
      <c r="W532" s="113"/>
      <c r="X532" s="113"/>
      <c r="Y532" s="113"/>
    </row>
    <row r="533" spans="2:25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113"/>
      <c r="W533" s="113"/>
      <c r="X533" s="113"/>
      <c r="Y533" s="113"/>
    </row>
    <row r="534" spans="2:25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113"/>
      <c r="W534" s="113"/>
      <c r="X534" s="113"/>
      <c r="Y534" s="113"/>
    </row>
    <row r="535" spans="2:25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113"/>
      <c r="W535" s="113"/>
      <c r="X535" s="113"/>
      <c r="Y535" s="113"/>
    </row>
    <row r="536" spans="2:25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113"/>
      <c r="W536" s="113"/>
      <c r="X536" s="113"/>
      <c r="Y536" s="113"/>
    </row>
    <row r="537" spans="2:25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113"/>
      <c r="W537" s="113"/>
      <c r="X537" s="113"/>
      <c r="Y537" s="113"/>
    </row>
    <row r="538" spans="2:25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113"/>
      <c r="W538" s="113"/>
      <c r="X538" s="113"/>
      <c r="Y538" s="113"/>
    </row>
    <row r="539" spans="2:25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113"/>
      <c r="W539" s="113"/>
      <c r="X539" s="113"/>
      <c r="Y539" s="113"/>
    </row>
    <row r="540" spans="2:25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113"/>
      <c r="W540" s="113"/>
      <c r="X540" s="113"/>
      <c r="Y540" s="113"/>
    </row>
    <row r="541" spans="2:25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113"/>
      <c r="W541" s="113"/>
      <c r="X541" s="113"/>
      <c r="Y541" s="113"/>
    </row>
    <row r="542" spans="2:25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113"/>
      <c r="W542" s="113"/>
      <c r="X542" s="113"/>
      <c r="Y542" s="113"/>
    </row>
    <row r="543" spans="2:25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113"/>
      <c r="W543" s="113"/>
      <c r="X543" s="113"/>
      <c r="Y543" s="113"/>
    </row>
    <row r="544" spans="2:25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113"/>
      <c r="W544" s="113"/>
      <c r="X544" s="113"/>
      <c r="Y544" s="113"/>
    </row>
    <row r="545" spans="2:25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113"/>
      <c r="W545" s="113"/>
      <c r="X545" s="113"/>
      <c r="Y545" s="113"/>
    </row>
    <row r="546" spans="2:25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113"/>
      <c r="W546" s="113"/>
      <c r="X546" s="113"/>
      <c r="Y546" s="113"/>
    </row>
    <row r="547" spans="2:25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113"/>
      <c r="W547" s="113"/>
      <c r="X547" s="113"/>
      <c r="Y547" s="113"/>
    </row>
    <row r="548" spans="2:25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113"/>
      <c r="W548" s="113"/>
      <c r="X548" s="113"/>
      <c r="Y548" s="113"/>
    </row>
    <row r="549" spans="2:25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113"/>
      <c r="W549" s="113"/>
      <c r="X549" s="113"/>
      <c r="Y549" s="113"/>
    </row>
    <row r="550" spans="2:25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113"/>
      <c r="W550" s="113"/>
      <c r="X550" s="113"/>
      <c r="Y550" s="113"/>
    </row>
    <row r="551" spans="2:25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113"/>
      <c r="W551" s="113"/>
      <c r="X551" s="113"/>
      <c r="Y551" s="113"/>
    </row>
    <row r="552" spans="2:25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113"/>
      <c r="W552" s="113"/>
      <c r="X552" s="113"/>
      <c r="Y552" s="113"/>
    </row>
    <row r="553" spans="2:25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113"/>
      <c r="W553" s="113"/>
      <c r="X553" s="113"/>
      <c r="Y553" s="113"/>
    </row>
    <row r="554" spans="2:25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113"/>
      <c r="W554" s="113"/>
      <c r="X554" s="113"/>
      <c r="Y554" s="113"/>
    </row>
    <row r="555" spans="2:25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113"/>
      <c r="W555" s="113"/>
      <c r="X555" s="113"/>
      <c r="Y555" s="113"/>
    </row>
    <row r="556" spans="2:25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113"/>
      <c r="W556" s="113"/>
      <c r="X556" s="113"/>
      <c r="Y556" s="113"/>
    </row>
    <row r="557" spans="2:25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113"/>
      <c r="W557" s="113"/>
      <c r="X557" s="113"/>
      <c r="Y557" s="113"/>
    </row>
    <row r="558" spans="2:25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113"/>
      <c r="W558" s="113"/>
      <c r="X558" s="113"/>
      <c r="Y558" s="113"/>
    </row>
    <row r="559" spans="2:25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113"/>
      <c r="W559" s="113"/>
      <c r="X559" s="113"/>
      <c r="Y559" s="113"/>
    </row>
    <row r="560" spans="2:25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113"/>
      <c r="W560" s="113"/>
      <c r="X560" s="113"/>
      <c r="Y560" s="113"/>
    </row>
    <row r="561" spans="2:25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113"/>
      <c r="W561" s="113"/>
      <c r="X561" s="113"/>
      <c r="Y561" s="113"/>
    </row>
    <row r="562" spans="2:25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113"/>
      <c r="W562" s="113"/>
      <c r="X562" s="113"/>
      <c r="Y562" s="113"/>
    </row>
    <row r="563" spans="2:25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113"/>
      <c r="W563" s="113"/>
      <c r="X563" s="113"/>
      <c r="Y563" s="113"/>
    </row>
    <row r="564" spans="2:25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113"/>
      <c r="W564" s="113"/>
      <c r="X564" s="113"/>
      <c r="Y564" s="113"/>
    </row>
    <row r="565" spans="2:25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113"/>
      <c r="W565" s="113"/>
      <c r="X565" s="113"/>
      <c r="Y565" s="113"/>
    </row>
    <row r="566" spans="2:25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113"/>
      <c r="W566" s="113"/>
      <c r="X566" s="113"/>
      <c r="Y566" s="113"/>
    </row>
    <row r="567" spans="2:25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113"/>
      <c r="W567" s="113"/>
      <c r="X567" s="113"/>
      <c r="Y567" s="113"/>
    </row>
    <row r="568" spans="2:25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113"/>
      <c r="W568" s="113"/>
      <c r="X568" s="113"/>
      <c r="Y568" s="113"/>
    </row>
    <row r="569" spans="2:25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113"/>
      <c r="W569" s="113"/>
      <c r="X569" s="113"/>
      <c r="Y569" s="113"/>
    </row>
    <row r="570" spans="2:25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113"/>
      <c r="W570" s="113"/>
      <c r="X570" s="113"/>
      <c r="Y570" s="113"/>
    </row>
    <row r="571" spans="2:25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113"/>
      <c r="W571" s="113"/>
      <c r="X571" s="113"/>
      <c r="Y571" s="113"/>
    </row>
    <row r="572" spans="2:25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113"/>
      <c r="W572" s="113"/>
      <c r="X572" s="113"/>
      <c r="Y572" s="113"/>
    </row>
    <row r="573" spans="2:25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113"/>
      <c r="W573" s="113"/>
      <c r="X573" s="113"/>
      <c r="Y573" s="113"/>
    </row>
    <row r="574" spans="2:25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113"/>
      <c r="W574" s="113"/>
      <c r="X574" s="113"/>
      <c r="Y574" s="113"/>
    </row>
    <row r="575" spans="2:25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113"/>
      <c r="W575" s="113"/>
      <c r="X575" s="113"/>
      <c r="Y575" s="113"/>
    </row>
    <row r="576" spans="2:25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113"/>
      <c r="W576" s="113"/>
      <c r="X576" s="113"/>
      <c r="Y576" s="113"/>
    </row>
    <row r="577" spans="2:25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113"/>
      <c r="W577" s="113"/>
      <c r="X577" s="113"/>
      <c r="Y577" s="113"/>
    </row>
    <row r="578" spans="2:25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113"/>
      <c r="W578" s="113"/>
      <c r="X578" s="113"/>
      <c r="Y578" s="113"/>
    </row>
    <row r="579" spans="2:25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113"/>
      <c r="W579" s="113"/>
      <c r="X579" s="113"/>
      <c r="Y579" s="113"/>
    </row>
    <row r="580" spans="2:25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113"/>
      <c r="W580" s="113"/>
      <c r="X580" s="113"/>
      <c r="Y580" s="113"/>
    </row>
    <row r="581" spans="2:25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113"/>
      <c r="W581" s="113"/>
      <c r="X581" s="113"/>
      <c r="Y581" s="113"/>
    </row>
    <row r="582" spans="2:25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113"/>
      <c r="W582" s="113"/>
      <c r="X582" s="113"/>
      <c r="Y582" s="113"/>
    </row>
    <row r="583" spans="2:25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113"/>
      <c r="W583" s="113"/>
      <c r="X583" s="113"/>
      <c r="Y583" s="113"/>
    </row>
    <row r="584" spans="2:25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113"/>
      <c r="W584" s="113"/>
      <c r="X584" s="113"/>
      <c r="Y584" s="113"/>
    </row>
    <row r="585" spans="2:25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113"/>
      <c r="W585" s="113"/>
      <c r="X585" s="113"/>
      <c r="Y585" s="113"/>
    </row>
    <row r="586" spans="2:25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113"/>
      <c r="W586" s="113"/>
      <c r="X586" s="113"/>
      <c r="Y586" s="113"/>
    </row>
    <row r="587" spans="2:25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113"/>
      <c r="W587" s="113"/>
      <c r="X587" s="113"/>
      <c r="Y587" s="113"/>
    </row>
    <row r="588" spans="2:25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113"/>
      <c r="W588" s="113"/>
      <c r="X588" s="113"/>
      <c r="Y588" s="113"/>
    </row>
    <row r="589" spans="2:25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113"/>
      <c r="W589" s="113"/>
      <c r="X589" s="113"/>
      <c r="Y589" s="113"/>
    </row>
    <row r="590" spans="2:25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113"/>
      <c r="W590" s="113"/>
      <c r="X590" s="113"/>
      <c r="Y590" s="113"/>
    </row>
    <row r="591" spans="2:25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113"/>
      <c r="W591" s="113"/>
      <c r="X591" s="113"/>
      <c r="Y591" s="113"/>
    </row>
    <row r="592" spans="2:25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113"/>
      <c r="W592" s="113"/>
      <c r="X592" s="113"/>
      <c r="Y592" s="113"/>
    </row>
    <row r="593" spans="2:25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113"/>
      <c r="W593" s="113"/>
      <c r="X593" s="113"/>
      <c r="Y593" s="113"/>
    </row>
    <row r="594" spans="2:25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113"/>
      <c r="W594" s="113"/>
      <c r="X594" s="113"/>
      <c r="Y594" s="113"/>
    </row>
    <row r="595" spans="2:25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113"/>
      <c r="W595" s="113"/>
      <c r="X595" s="113"/>
      <c r="Y595" s="113"/>
    </row>
    <row r="596" spans="2:25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113"/>
      <c r="W596" s="113"/>
      <c r="X596" s="113"/>
      <c r="Y596" s="113"/>
    </row>
    <row r="597" spans="2:25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113"/>
      <c r="W597" s="113"/>
      <c r="X597" s="113"/>
      <c r="Y597" s="113"/>
    </row>
    <row r="598" spans="2:25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113"/>
      <c r="W598" s="113"/>
      <c r="X598" s="113"/>
      <c r="Y598" s="113"/>
    </row>
    <row r="599" spans="2:25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113"/>
      <c r="W599" s="113"/>
      <c r="X599" s="113"/>
      <c r="Y599" s="113"/>
    </row>
    <row r="600" spans="2:25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113"/>
      <c r="W600" s="113"/>
      <c r="X600" s="113"/>
      <c r="Y600" s="113"/>
    </row>
    <row r="601" spans="2:25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113"/>
      <c r="W601" s="113"/>
      <c r="X601" s="113"/>
      <c r="Y601" s="113"/>
    </row>
    <row r="602" spans="2:25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113"/>
      <c r="W602" s="113"/>
      <c r="X602" s="113"/>
      <c r="Y602" s="113"/>
    </row>
    <row r="603" spans="2:25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113"/>
      <c r="W603" s="113"/>
      <c r="X603" s="113"/>
      <c r="Y603" s="113"/>
    </row>
    <row r="604" spans="2:25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113"/>
      <c r="W604" s="113"/>
      <c r="X604" s="113"/>
      <c r="Y604" s="113"/>
    </row>
    <row r="605" spans="2:25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113"/>
      <c r="W605" s="113"/>
      <c r="X605" s="113"/>
      <c r="Y605" s="113"/>
    </row>
    <row r="606" spans="2:25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113"/>
      <c r="W606" s="113"/>
      <c r="X606" s="113"/>
      <c r="Y606" s="113"/>
    </row>
    <row r="607" spans="2:25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113"/>
      <c r="W607" s="113"/>
      <c r="X607" s="113"/>
      <c r="Y607" s="113"/>
    </row>
    <row r="608" spans="2:25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113"/>
      <c r="W608" s="113"/>
      <c r="X608" s="113"/>
      <c r="Y608" s="113"/>
    </row>
    <row r="609" spans="2:25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113"/>
      <c r="W609" s="113"/>
      <c r="X609" s="113"/>
      <c r="Y609" s="113"/>
    </row>
    <row r="610" spans="2:25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113"/>
      <c r="W610" s="113"/>
      <c r="X610" s="113"/>
      <c r="Y610" s="113"/>
    </row>
    <row r="611" spans="2:25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113"/>
      <c r="W611" s="113"/>
      <c r="X611" s="113"/>
      <c r="Y611" s="113"/>
    </row>
    <row r="612" spans="2:25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113"/>
      <c r="W612" s="113"/>
      <c r="X612" s="113"/>
      <c r="Y612" s="113"/>
    </row>
    <row r="613" spans="2:25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113"/>
      <c r="W613" s="113"/>
      <c r="X613" s="113"/>
      <c r="Y613" s="113"/>
    </row>
    <row r="614" spans="2:25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113"/>
      <c r="W614" s="113"/>
      <c r="X614" s="113"/>
      <c r="Y614" s="113"/>
    </row>
    <row r="615" spans="2:25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113"/>
      <c r="W615" s="113"/>
      <c r="X615" s="113"/>
      <c r="Y615" s="113"/>
    </row>
    <row r="616" spans="2:25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113"/>
      <c r="W616" s="113"/>
      <c r="X616" s="113"/>
      <c r="Y616" s="113"/>
    </row>
    <row r="617" spans="2:25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113"/>
      <c r="W617" s="113"/>
      <c r="X617" s="113"/>
      <c r="Y617" s="113"/>
    </row>
    <row r="618" spans="2:25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113"/>
      <c r="W618" s="113"/>
      <c r="X618" s="113"/>
      <c r="Y618" s="113"/>
    </row>
    <row r="619" spans="2:25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113"/>
      <c r="W619" s="113"/>
      <c r="X619" s="113"/>
      <c r="Y619" s="113"/>
    </row>
    <row r="620" spans="2:25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113"/>
      <c r="W620" s="113"/>
      <c r="X620" s="113"/>
      <c r="Y620" s="113"/>
    </row>
    <row r="621" spans="2:25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113"/>
      <c r="W621" s="113"/>
      <c r="X621" s="113"/>
      <c r="Y621" s="113"/>
    </row>
    <row r="622" spans="2:25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113"/>
      <c r="W622" s="113"/>
      <c r="X622" s="113"/>
      <c r="Y622" s="113"/>
    </row>
    <row r="623" spans="2:25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113"/>
      <c r="W623" s="113"/>
      <c r="X623" s="113"/>
      <c r="Y623" s="113"/>
    </row>
    <row r="624" spans="2:25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113"/>
      <c r="W624" s="113"/>
      <c r="X624" s="113"/>
      <c r="Y624" s="113"/>
    </row>
    <row r="625" spans="2:25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113"/>
      <c r="W625" s="113"/>
      <c r="X625" s="113"/>
      <c r="Y625" s="113"/>
    </row>
    <row r="626" spans="2:25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113"/>
      <c r="W626" s="113"/>
      <c r="X626" s="113"/>
      <c r="Y626" s="113"/>
    </row>
    <row r="627" spans="2:25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113"/>
      <c r="W627" s="113"/>
      <c r="X627" s="113"/>
      <c r="Y627" s="113"/>
    </row>
    <row r="628" spans="2:25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113"/>
      <c r="W628" s="113"/>
      <c r="X628" s="113"/>
      <c r="Y628" s="113"/>
    </row>
    <row r="629" spans="2:25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113"/>
      <c r="W629" s="113"/>
      <c r="X629" s="113"/>
      <c r="Y629" s="113"/>
    </row>
    <row r="630" spans="2:25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113"/>
      <c r="W630" s="113"/>
      <c r="X630" s="113"/>
      <c r="Y630" s="113"/>
    </row>
    <row r="631" spans="2:25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113"/>
      <c r="W631" s="113"/>
      <c r="X631" s="113"/>
      <c r="Y631" s="113"/>
    </row>
    <row r="632" spans="2:25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113"/>
      <c r="W632" s="113"/>
      <c r="X632" s="113"/>
      <c r="Y632" s="113"/>
    </row>
    <row r="633" spans="2:25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113"/>
      <c r="W633" s="113"/>
      <c r="X633" s="113"/>
      <c r="Y633" s="113"/>
    </row>
    <row r="634" spans="2:25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113"/>
      <c r="W634" s="113"/>
      <c r="X634" s="113"/>
      <c r="Y634" s="113"/>
    </row>
    <row r="635" spans="2:25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113"/>
      <c r="W635" s="113"/>
      <c r="X635" s="113"/>
      <c r="Y635" s="113"/>
    </row>
    <row r="636" spans="2:25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113"/>
      <c r="W636" s="113"/>
      <c r="X636" s="113"/>
      <c r="Y636" s="113"/>
    </row>
    <row r="637" spans="2:25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113"/>
      <c r="W637" s="113"/>
      <c r="X637" s="113"/>
      <c r="Y637" s="113"/>
    </row>
    <row r="638" spans="2:25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113"/>
      <c r="W638" s="113"/>
      <c r="X638" s="113"/>
      <c r="Y638" s="113"/>
    </row>
    <row r="639" spans="2:25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113"/>
      <c r="W639" s="113"/>
      <c r="X639" s="113"/>
      <c r="Y639" s="113"/>
    </row>
    <row r="640" spans="2:25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113"/>
      <c r="W640" s="113"/>
      <c r="X640" s="113"/>
      <c r="Y640" s="113"/>
    </row>
    <row r="641" spans="2:25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113"/>
      <c r="W641" s="113"/>
      <c r="X641" s="113"/>
      <c r="Y641" s="113"/>
    </row>
    <row r="642" spans="2:25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113"/>
      <c r="W642" s="113"/>
      <c r="X642" s="113"/>
      <c r="Y642" s="113"/>
    </row>
    <row r="643" spans="2:25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113"/>
      <c r="W643" s="113"/>
      <c r="X643" s="113"/>
      <c r="Y643" s="113"/>
    </row>
    <row r="644" spans="2:25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113"/>
      <c r="W644" s="113"/>
      <c r="X644" s="113"/>
      <c r="Y644" s="113"/>
    </row>
    <row r="645" spans="2:25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113"/>
      <c r="W645" s="113"/>
      <c r="X645" s="113"/>
      <c r="Y645" s="113"/>
    </row>
    <row r="646" spans="2:25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113"/>
      <c r="W646" s="113"/>
      <c r="X646" s="113"/>
      <c r="Y646" s="113"/>
    </row>
    <row r="647" spans="2:25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113"/>
      <c r="W647" s="113"/>
      <c r="X647" s="113"/>
      <c r="Y647" s="113"/>
    </row>
    <row r="648" spans="2:25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113"/>
      <c r="W648" s="113"/>
      <c r="X648" s="113"/>
      <c r="Y648" s="113"/>
    </row>
    <row r="649" spans="2:25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113"/>
      <c r="W649" s="113"/>
      <c r="X649" s="113"/>
      <c r="Y649" s="113"/>
    </row>
    <row r="650" spans="2:25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113"/>
      <c r="W650" s="113"/>
      <c r="X650" s="113"/>
      <c r="Y650" s="113"/>
    </row>
    <row r="651" spans="2:25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113"/>
      <c r="W651" s="113"/>
      <c r="X651" s="113"/>
      <c r="Y651" s="113"/>
    </row>
    <row r="652" spans="2:25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113"/>
      <c r="W652" s="113"/>
      <c r="X652" s="113"/>
      <c r="Y652" s="113"/>
    </row>
    <row r="653" spans="2:25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113"/>
      <c r="W653" s="113"/>
      <c r="X653" s="113"/>
      <c r="Y653" s="113"/>
    </row>
    <row r="654" spans="2:25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113"/>
      <c r="W654" s="113"/>
      <c r="X654" s="113"/>
      <c r="Y654" s="113"/>
    </row>
    <row r="655" spans="2:25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113"/>
      <c r="W655" s="113"/>
      <c r="X655" s="113"/>
      <c r="Y655" s="113"/>
    </row>
    <row r="656" spans="2:25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113"/>
      <c r="W656" s="113"/>
      <c r="X656" s="113"/>
      <c r="Y656" s="113"/>
    </row>
    <row r="657" spans="2:25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113"/>
      <c r="W657" s="113"/>
      <c r="X657" s="113"/>
      <c r="Y657" s="113"/>
    </row>
    <row r="658" spans="2:25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113"/>
      <c r="W658" s="113"/>
      <c r="X658" s="113"/>
      <c r="Y658" s="113"/>
    </row>
    <row r="659" spans="2:25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113"/>
      <c r="W659" s="113"/>
      <c r="X659" s="113"/>
      <c r="Y659" s="113"/>
    </row>
    <row r="660" spans="2:25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113"/>
      <c r="W660" s="113"/>
      <c r="X660" s="113"/>
      <c r="Y660" s="113"/>
    </row>
    <row r="661" spans="2:25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113"/>
      <c r="W661" s="113"/>
      <c r="X661" s="113"/>
      <c r="Y661" s="113"/>
    </row>
    <row r="662" spans="2:25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113"/>
      <c r="W662" s="113"/>
      <c r="X662" s="113"/>
      <c r="Y662" s="113"/>
    </row>
    <row r="663" spans="2:25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113"/>
      <c r="W663" s="113"/>
      <c r="X663" s="113"/>
      <c r="Y663" s="113"/>
    </row>
    <row r="664" spans="2:25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113"/>
      <c r="W664" s="113"/>
      <c r="X664" s="113"/>
      <c r="Y664" s="113"/>
    </row>
    <row r="665" spans="2:25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113"/>
      <c r="W665" s="113"/>
      <c r="X665" s="113"/>
      <c r="Y665" s="113"/>
    </row>
    <row r="666" spans="2:25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113"/>
      <c r="W666" s="113"/>
      <c r="X666" s="113"/>
      <c r="Y666" s="113"/>
    </row>
    <row r="667" spans="2:25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113"/>
      <c r="W667" s="113"/>
      <c r="X667" s="113"/>
      <c r="Y667" s="113"/>
    </row>
    <row r="668" spans="2:25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113"/>
      <c r="W668" s="113"/>
      <c r="X668" s="113"/>
      <c r="Y668" s="113"/>
    </row>
    <row r="669" spans="2:25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113"/>
      <c r="W669" s="113"/>
      <c r="X669" s="113"/>
      <c r="Y669" s="113"/>
    </row>
    <row r="670" spans="2:25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113"/>
      <c r="W670" s="113"/>
      <c r="X670" s="113"/>
      <c r="Y670" s="113"/>
    </row>
    <row r="671" spans="2:25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113"/>
      <c r="W671" s="113"/>
      <c r="X671" s="113"/>
      <c r="Y671" s="113"/>
    </row>
    <row r="672" spans="2:25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113"/>
      <c r="W672" s="113"/>
      <c r="X672" s="113"/>
      <c r="Y672" s="113"/>
    </row>
    <row r="673" spans="2:25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113"/>
      <c r="W673" s="113"/>
      <c r="X673" s="113"/>
      <c r="Y673" s="113"/>
    </row>
    <row r="674" spans="2:25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113"/>
      <c r="W674" s="113"/>
      <c r="X674" s="113"/>
      <c r="Y674" s="113"/>
    </row>
    <row r="675" spans="2:25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113"/>
      <c r="W675" s="113"/>
      <c r="X675" s="113"/>
      <c r="Y675" s="113"/>
    </row>
    <row r="676" spans="2:25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113"/>
      <c r="W676" s="113"/>
      <c r="X676" s="113"/>
      <c r="Y676" s="113"/>
    </row>
    <row r="677" spans="2:25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113"/>
      <c r="W677" s="113"/>
      <c r="X677" s="113"/>
      <c r="Y677" s="113"/>
    </row>
    <row r="678" spans="2:25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113"/>
      <c r="W678" s="113"/>
      <c r="X678" s="113"/>
      <c r="Y678" s="113"/>
    </row>
    <row r="679" spans="2:25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113"/>
      <c r="W679" s="113"/>
      <c r="X679" s="113"/>
      <c r="Y679" s="113"/>
    </row>
    <row r="680" spans="2:25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113"/>
      <c r="W680" s="113"/>
      <c r="X680" s="113"/>
      <c r="Y680" s="113"/>
    </row>
    <row r="681" spans="2:25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113"/>
      <c r="W681" s="113"/>
      <c r="X681" s="113"/>
      <c r="Y681" s="113"/>
    </row>
    <row r="682" spans="2:25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113"/>
      <c r="W682" s="113"/>
      <c r="X682" s="113"/>
      <c r="Y682" s="113"/>
    </row>
    <row r="683" spans="2:25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113"/>
      <c r="W683" s="113"/>
      <c r="X683" s="113"/>
      <c r="Y683" s="113"/>
    </row>
    <row r="684" spans="2:25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113"/>
      <c r="W684" s="113"/>
      <c r="X684" s="113"/>
      <c r="Y684" s="113"/>
    </row>
    <row r="685" spans="2:25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113"/>
      <c r="W685" s="113"/>
      <c r="X685" s="113"/>
      <c r="Y685" s="113"/>
    </row>
    <row r="686" spans="2:25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113"/>
      <c r="W686" s="113"/>
      <c r="X686" s="113"/>
      <c r="Y686" s="113"/>
    </row>
    <row r="687" spans="2:25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113"/>
      <c r="W687" s="113"/>
      <c r="X687" s="113"/>
      <c r="Y687" s="113"/>
    </row>
    <row r="688" spans="2:25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113"/>
      <c r="W688" s="113"/>
      <c r="X688" s="113"/>
      <c r="Y688" s="113"/>
    </row>
    <row r="689" spans="2:25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113"/>
      <c r="W689" s="113"/>
      <c r="X689" s="113"/>
      <c r="Y689" s="113"/>
    </row>
    <row r="690" spans="2:25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113"/>
      <c r="W690" s="113"/>
      <c r="X690" s="113"/>
      <c r="Y690" s="113"/>
    </row>
    <row r="691" spans="2:25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113"/>
      <c r="W691" s="113"/>
      <c r="X691" s="113"/>
      <c r="Y691" s="113"/>
    </row>
    <row r="692" spans="2:25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113"/>
      <c r="W692" s="113"/>
      <c r="X692" s="113"/>
      <c r="Y692" s="113"/>
    </row>
    <row r="693" spans="2:25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113"/>
      <c r="W693" s="113"/>
      <c r="X693" s="113"/>
      <c r="Y693" s="113"/>
    </row>
    <row r="694" spans="2:25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113"/>
      <c r="W694" s="113"/>
      <c r="X694" s="113"/>
      <c r="Y694" s="113"/>
    </row>
    <row r="695" spans="2:25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113"/>
      <c r="W695" s="113"/>
      <c r="X695" s="113"/>
      <c r="Y695" s="113"/>
    </row>
    <row r="696" spans="2:25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113"/>
      <c r="W696" s="113"/>
      <c r="X696" s="113"/>
      <c r="Y696" s="113"/>
    </row>
    <row r="697" spans="2:25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113"/>
      <c r="W697" s="113"/>
      <c r="X697" s="113"/>
      <c r="Y697" s="113"/>
    </row>
    <row r="698" spans="2:25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113"/>
      <c r="W698" s="113"/>
      <c r="X698" s="113"/>
      <c r="Y698" s="113"/>
    </row>
    <row r="699" spans="2:25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113"/>
      <c r="W699" s="113"/>
      <c r="X699" s="113"/>
      <c r="Y699" s="113"/>
    </row>
    <row r="700" spans="2:25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113"/>
      <c r="W700" s="113"/>
      <c r="X700" s="113"/>
      <c r="Y700" s="113"/>
    </row>
    <row r="701" spans="2:25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113"/>
      <c r="W701" s="113"/>
      <c r="X701" s="113"/>
      <c r="Y701" s="113"/>
    </row>
    <row r="702" spans="2:25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113"/>
      <c r="W702" s="113"/>
      <c r="X702" s="113"/>
      <c r="Y702" s="113"/>
    </row>
    <row r="703" spans="2:25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113"/>
      <c r="W703" s="113"/>
      <c r="X703" s="113"/>
      <c r="Y703" s="113"/>
    </row>
    <row r="704" spans="2:25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113"/>
      <c r="W704" s="113"/>
      <c r="X704" s="113"/>
      <c r="Y704" s="113"/>
    </row>
    <row r="705" spans="2:25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113"/>
      <c r="W705" s="113"/>
      <c r="X705" s="113"/>
      <c r="Y705" s="113"/>
    </row>
    <row r="706" spans="2:25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113"/>
      <c r="W706" s="113"/>
      <c r="X706" s="113"/>
      <c r="Y706" s="113"/>
    </row>
    <row r="707" spans="2:25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113"/>
      <c r="W707" s="113"/>
      <c r="X707" s="113"/>
      <c r="Y707" s="113"/>
    </row>
    <row r="708" spans="2:25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113"/>
      <c r="W708" s="113"/>
      <c r="X708" s="113"/>
      <c r="Y708" s="113"/>
    </row>
    <row r="709" spans="2:25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113"/>
      <c r="W709" s="113"/>
      <c r="X709" s="113"/>
      <c r="Y709" s="113"/>
    </row>
    <row r="710" spans="2:25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113"/>
      <c r="W710" s="113"/>
      <c r="X710" s="113"/>
      <c r="Y710" s="113"/>
    </row>
    <row r="711" spans="2:25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113"/>
      <c r="W711" s="113"/>
      <c r="X711" s="113"/>
      <c r="Y711" s="113"/>
    </row>
    <row r="712" spans="2:25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113"/>
      <c r="W712" s="113"/>
      <c r="X712" s="113"/>
      <c r="Y712" s="113"/>
    </row>
    <row r="713" spans="2:25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113"/>
      <c r="W713" s="113"/>
      <c r="X713" s="113"/>
      <c r="Y713" s="113"/>
    </row>
    <row r="714" spans="2:25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113"/>
      <c r="W714" s="113"/>
      <c r="X714" s="113"/>
      <c r="Y714" s="113"/>
    </row>
    <row r="715" spans="2:25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113"/>
      <c r="W715" s="113"/>
      <c r="X715" s="113"/>
      <c r="Y715" s="113"/>
    </row>
    <row r="716" spans="2:25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113"/>
      <c r="W716" s="113"/>
      <c r="X716" s="113"/>
      <c r="Y716" s="113"/>
    </row>
    <row r="717" spans="2:25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113"/>
      <c r="W717" s="113"/>
      <c r="X717" s="113"/>
      <c r="Y717" s="113"/>
    </row>
    <row r="718" spans="2:25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113"/>
      <c r="W718" s="113"/>
      <c r="X718" s="113"/>
      <c r="Y718" s="113"/>
    </row>
    <row r="719" spans="2:25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1"/>
      <c r="W719" s="113"/>
      <c r="X719" s="113"/>
      <c r="Y719" s="113"/>
    </row>
    <row r="720" spans="2:25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1"/>
      <c r="W720" s="113"/>
      <c r="X720" s="113"/>
      <c r="Y720" s="113"/>
    </row>
    <row r="721" spans="2:25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1"/>
      <c r="W721" s="113"/>
      <c r="X721" s="113"/>
      <c r="Y721" s="113"/>
    </row>
    <row r="722" spans="2:25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1"/>
      <c r="W722" s="113"/>
      <c r="X722" s="113"/>
      <c r="Y722" s="113"/>
    </row>
    <row r="723" spans="2:25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1"/>
      <c r="W723" s="113"/>
      <c r="X723" s="113"/>
      <c r="Y723" s="113"/>
    </row>
    <row r="724" spans="2:25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1"/>
      <c r="W724" s="113"/>
      <c r="X724" s="113"/>
      <c r="Y724" s="113"/>
    </row>
    <row r="725" spans="2:25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1"/>
      <c r="W725" s="113"/>
      <c r="X725" s="113"/>
      <c r="Y725" s="113"/>
    </row>
    <row r="726" spans="2:25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1"/>
      <c r="W726" s="113"/>
      <c r="X726" s="113"/>
      <c r="Y726" s="113"/>
    </row>
    <row r="727" spans="2:25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1"/>
      <c r="W727" s="113"/>
      <c r="X727" s="113"/>
      <c r="Y727" s="113"/>
    </row>
    <row r="728" spans="2:25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1"/>
      <c r="W728" s="113"/>
      <c r="X728" s="113"/>
      <c r="Y728" s="113"/>
    </row>
    <row r="729" spans="2:25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1"/>
      <c r="W729" s="113"/>
      <c r="X729" s="113"/>
      <c r="Y729" s="113"/>
    </row>
    <row r="730" spans="2:25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1"/>
      <c r="W730" s="113"/>
      <c r="X730" s="113"/>
      <c r="Y730" s="113"/>
    </row>
    <row r="731" spans="2:25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1"/>
      <c r="W731" s="113"/>
      <c r="X731" s="113"/>
      <c r="Y731" s="113"/>
    </row>
    <row r="732" spans="2:25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1"/>
      <c r="W732" s="113"/>
      <c r="X732" s="113"/>
      <c r="Y732" s="113"/>
    </row>
    <row r="733" spans="2:25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1"/>
      <c r="W733" s="113"/>
      <c r="X733" s="113"/>
      <c r="Y733" s="113"/>
    </row>
    <row r="734" spans="2:25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1"/>
      <c r="W734" s="113"/>
      <c r="X734" s="113"/>
      <c r="Y734" s="113"/>
    </row>
    <row r="735" spans="2:25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1"/>
      <c r="W735" s="113"/>
      <c r="X735" s="113"/>
      <c r="Y735" s="113"/>
    </row>
    <row r="736" spans="2:25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1"/>
      <c r="W736" s="113"/>
      <c r="X736" s="113"/>
      <c r="Y736" s="113"/>
    </row>
    <row r="737" spans="2:25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1"/>
      <c r="W737" s="113"/>
      <c r="X737" s="113"/>
      <c r="Y737" s="113"/>
    </row>
    <row r="738" spans="2:25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1"/>
      <c r="W738" s="113"/>
      <c r="X738" s="113"/>
      <c r="Y738" s="113"/>
    </row>
    <row r="739" spans="2:25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1"/>
      <c r="W739" s="113"/>
      <c r="X739" s="113"/>
      <c r="Y739" s="113"/>
    </row>
    <row r="740" spans="2:25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1"/>
      <c r="W740" s="113"/>
      <c r="X740" s="113"/>
      <c r="Y740" s="113"/>
    </row>
    <row r="741" spans="2:25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1"/>
      <c r="W741" s="113"/>
      <c r="X741" s="113"/>
      <c r="Y741" s="113"/>
    </row>
    <row r="742" spans="2:25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1"/>
      <c r="W742" s="113"/>
      <c r="X742" s="113"/>
      <c r="Y742" s="113"/>
    </row>
    <row r="743" spans="2:25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1"/>
      <c r="W743" s="113"/>
      <c r="X743" s="113"/>
      <c r="Y743" s="113"/>
    </row>
    <row r="744" spans="2:25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1"/>
      <c r="W744" s="113"/>
      <c r="X744" s="113"/>
      <c r="Y744" s="113"/>
    </row>
    <row r="745" spans="2:25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1"/>
      <c r="W745" s="113"/>
      <c r="X745" s="113"/>
      <c r="Y745" s="113"/>
    </row>
    <row r="746" spans="2:25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1"/>
      <c r="W746" s="113"/>
      <c r="X746" s="113"/>
      <c r="Y746" s="113"/>
    </row>
    <row r="747" spans="2:25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1"/>
      <c r="W747" s="113"/>
      <c r="X747" s="113"/>
      <c r="Y747" s="113"/>
    </row>
    <row r="748" spans="2:25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1"/>
      <c r="W748" s="113"/>
      <c r="X748" s="113"/>
      <c r="Y748" s="113"/>
    </row>
    <row r="749" spans="2:25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1"/>
      <c r="W749" s="113"/>
      <c r="X749" s="113"/>
      <c r="Y749" s="113"/>
    </row>
    <row r="750" spans="2:25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1"/>
      <c r="W750" s="113"/>
      <c r="X750" s="113"/>
      <c r="Y750" s="113"/>
    </row>
    <row r="751" spans="2:25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1"/>
      <c r="W751" s="113"/>
      <c r="X751" s="113"/>
      <c r="Y751" s="113"/>
    </row>
    <row r="752" spans="2:25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1"/>
      <c r="W752" s="113"/>
      <c r="X752" s="113"/>
      <c r="Y752" s="113"/>
    </row>
    <row r="753" spans="2:25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1"/>
      <c r="W753" s="113"/>
      <c r="X753" s="113"/>
      <c r="Y753" s="113"/>
    </row>
    <row r="754" spans="2:25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1"/>
      <c r="W754" s="113"/>
      <c r="X754" s="113"/>
      <c r="Y754" s="113"/>
    </row>
    <row r="755" spans="2:25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1"/>
      <c r="W755" s="113"/>
      <c r="X755" s="113"/>
      <c r="Y755" s="113"/>
    </row>
    <row r="756" spans="2:25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1"/>
      <c r="W756" s="113"/>
      <c r="X756" s="113"/>
      <c r="Y756" s="113"/>
    </row>
    <row r="757" spans="2:25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1"/>
      <c r="W757" s="113"/>
      <c r="X757" s="113"/>
      <c r="Y757" s="113"/>
    </row>
    <row r="758" spans="2:25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1"/>
      <c r="W758" s="113"/>
      <c r="X758" s="113"/>
      <c r="Y758" s="113"/>
    </row>
    <row r="759" spans="2:25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1"/>
      <c r="W759" s="113"/>
      <c r="X759" s="113"/>
      <c r="Y759" s="113"/>
    </row>
    <row r="760" spans="2:25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1"/>
      <c r="W760" s="113"/>
      <c r="X760" s="113"/>
      <c r="Y760" s="113"/>
    </row>
    <row r="761" spans="2:25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1"/>
      <c r="W761" s="113"/>
      <c r="X761" s="113"/>
      <c r="Y761" s="113"/>
    </row>
    <row r="762" spans="2:25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1"/>
      <c r="W762" s="113"/>
      <c r="X762" s="113"/>
      <c r="Y762" s="113"/>
    </row>
    <row r="763" spans="2:25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1"/>
      <c r="W763" s="113"/>
      <c r="X763" s="113"/>
      <c r="Y763" s="113"/>
    </row>
    <row r="764" spans="2:25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1"/>
      <c r="W764" s="113"/>
      <c r="X764" s="113"/>
      <c r="Y764" s="113"/>
    </row>
    <row r="765" spans="2:25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1"/>
      <c r="W765" s="113"/>
      <c r="X765" s="113"/>
      <c r="Y765" s="113"/>
    </row>
    <row r="766" spans="2:25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1"/>
      <c r="W766" s="113"/>
      <c r="X766" s="113"/>
      <c r="Y766" s="113"/>
    </row>
    <row r="767" spans="2:25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1"/>
      <c r="W767" s="113"/>
      <c r="X767" s="113"/>
      <c r="Y767" s="113"/>
    </row>
    <row r="768" spans="2:25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1"/>
      <c r="W768" s="113"/>
      <c r="X768" s="113"/>
      <c r="Y768" s="113"/>
    </row>
    <row r="769" spans="2:25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1"/>
      <c r="W769" s="113"/>
      <c r="X769" s="113"/>
      <c r="Y769" s="113"/>
    </row>
    <row r="770" spans="2:25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1"/>
      <c r="W770" s="113"/>
      <c r="X770" s="113"/>
      <c r="Y770" s="113"/>
    </row>
    <row r="771" spans="2:25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1"/>
      <c r="W771" s="113"/>
      <c r="X771" s="113"/>
      <c r="Y771" s="113"/>
    </row>
    <row r="772" spans="2:25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1"/>
      <c r="W772" s="113"/>
      <c r="X772" s="113"/>
      <c r="Y772" s="113"/>
    </row>
    <row r="773" spans="2:25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1"/>
      <c r="W773" s="113"/>
      <c r="X773" s="113"/>
      <c r="Y773" s="113"/>
    </row>
    <row r="774" spans="2:25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1"/>
      <c r="W774" s="113"/>
      <c r="X774" s="113"/>
      <c r="Y774" s="113"/>
    </row>
    <row r="775" spans="2:25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1"/>
      <c r="W775" s="113"/>
      <c r="X775" s="113"/>
      <c r="Y775" s="113"/>
    </row>
    <row r="776" spans="2:25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1"/>
      <c r="W776" s="113"/>
      <c r="X776" s="113"/>
      <c r="Y776" s="113"/>
    </row>
    <row r="777" spans="2:25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1"/>
      <c r="W777" s="113"/>
      <c r="X777" s="113"/>
      <c r="Y777" s="113"/>
    </row>
    <row r="778" spans="2:25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1"/>
      <c r="W778" s="113"/>
      <c r="X778" s="113"/>
      <c r="Y778" s="113"/>
    </row>
    <row r="779" spans="2:25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1"/>
      <c r="W779" s="113"/>
      <c r="X779" s="113"/>
      <c r="Y779" s="113"/>
    </row>
    <row r="780" spans="2:25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1"/>
      <c r="W780" s="113"/>
      <c r="X780" s="113"/>
      <c r="Y780" s="113"/>
    </row>
    <row r="781" spans="2:25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1"/>
      <c r="W781" s="113"/>
      <c r="X781" s="113"/>
      <c r="Y781" s="113"/>
    </row>
    <row r="782" spans="2:25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1"/>
      <c r="W782" s="113"/>
      <c r="X782" s="113"/>
      <c r="Y782" s="113"/>
    </row>
    <row r="783" spans="2:25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1"/>
      <c r="W783" s="113"/>
      <c r="X783" s="113"/>
      <c r="Y783" s="113"/>
    </row>
    <row r="784" spans="2:25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1"/>
      <c r="W784" s="113"/>
      <c r="X784" s="113"/>
      <c r="Y784" s="113"/>
    </row>
    <row r="785" spans="2:25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1"/>
      <c r="W785" s="113"/>
      <c r="X785" s="113"/>
      <c r="Y785" s="113"/>
    </row>
    <row r="786" spans="2:25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1"/>
      <c r="W786" s="113"/>
      <c r="X786" s="113"/>
      <c r="Y786" s="113"/>
    </row>
    <row r="787" spans="2:25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1"/>
      <c r="W787" s="113"/>
      <c r="X787" s="113"/>
      <c r="Y787" s="113"/>
    </row>
    <row r="788" spans="2:25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1"/>
      <c r="W788" s="113"/>
      <c r="X788" s="113"/>
      <c r="Y788" s="113"/>
    </row>
    <row r="789" spans="2:25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1"/>
      <c r="W789" s="113"/>
      <c r="X789" s="113"/>
      <c r="Y789" s="113"/>
    </row>
    <row r="790" spans="2:25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1"/>
      <c r="W790" s="113"/>
      <c r="X790" s="113"/>
      <c r="Y790" s="113"/>
    </row>
    <row r="791" spans="2:25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1"/>
      <c r="W791" s="113"/>
      <c r="X791" s="113"/>
      <c r="Y791" s="113"/>
    </row>
    <row r="792" spans="2:25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1"/>
      <c r="W792" s="113"/>
      <c r="X792" s="113"/>
      <c r="Y792" s="113"/>
    </row>
    <row r="793" spans="2:25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1"/>
      <c r="W793" s="113"/>
      <c r="X793" s="113"/>
      <c r="Y793" s="113"/>
    </row>
    <row r="794" spans="2:25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1"/>
      <c r="W794" s="113"/>
      <c r="X794" s="113"/>
      <c r="Y794" s="113"/>
    </row>
    <row r="795" spans="2:25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1"/>
      <c r="W795" s="113"/>
      <c r="X795" s="113"/>
      <c r="Y795" s="113"/>
    </row>
    <row r="796" spans="2:25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1"/>
      <c r="W796" s="113"/>
      <c r="X796" s="113"/>
      <c r="Y796" s="113"/>
    </row>
    <row r="797" spans="2:25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1"/>
      <c r="W797" s="113"/>
      <c r="X797" s="113"/>
      <c r="Y797" s="113"/>
    </row>
    <row r="798" spans="2:25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1"/>
      <c r="W798" s="113"/>
      <c r="X798" s="113"/>
      <c r="Y798" s="113"/>
    </row>
    <row r="799" spans="2:25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1"/>
      <c r="W799" s="113"/>
      <c r="X799" s="113"/>
      <c r="Y799" s="113"/>
    </row>
    <row r="800" spans="2:25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1"/>
      <c r="W800" s="113"/>
      <c r="X800" s="113"/>
      <c r="Y800" s="113"/>
    </row>
    <row r="801" spans="2:25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1"/>
      <c r="W801" s="113"/>
      <c r="X801" s="113"/>
      <c r="Y801" s="113"/>
    </row>
    <row r="802" spans="2:25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1"/>
      <c r="W802" s="113"/>
      <c r="X802" s="113"/>
      <c r="Y802" s="113"/>
    </row>
    <row r="803" spans="2:25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1"/>
      <c r="W803" s="113"/>
      <c r="X803" s="113"/>
      <c r="Y803" s="113"/>
    </row>
    <row r="804" spans="2:25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1"/>
      <c r="W804" s="113"/>
      <c r="X804" s="113"/>
      <c r="Y804" s="113"/>
    </row>
    <row r="805" spans="2:25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1"/>
      <c r="W805" s="113"/>
      <c r="X805" s="113"/>
      <c r="Y805" s="113"/>
    </row>
    <row r="806" spans="2:25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1"/>
      <c r="W806" s="113"/>
      <c r="X806" s="113"/>
      <c r="Y806" s="113"/>
    </row>
    <row r="807" spans="2:25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1"/>
      <c r="W807" s="113"/>
      <c r="X807" s="113"/>
      <c r="Y807" s="113"/>
    </row>
    <row r="808" spans="2:25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1"/>
      <c r="W808" s="113"/>
      <c r="X808" s="113"/>
      <c r="Y808" s="113"/>
    </row>
    <row r="809" spans="2:25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1"/>
      <c r="W809" s="113"/>
      <c r="X809" s="113"/>
      <c r="Y809" s="113"/>
    </row>
    <row r="810" spans="2:25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1"/>
      <c r="W810" s="113"/>
      <c r="X810" s="113"/>
      <c r="Y810" s="113"/>
    </row>
    <row r="811" spans="2:25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1"/>
      <c r="W811" s="113"/>
      <c r="X811" s="113"/>
      <c r="Y811" s="113"/>
    </row>
    <row r="812" spans="2:25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1"/>
      <c r="W812" s="113"/>
      <c r="X812" s="113"/>
      <c r="Y812" s="113"/>
    </row>
    <row r="813" spans="2:25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1"/>
      <c r="W813" s="113"/>
      <c r="X813" s="113"/>
      <c r="Y813" s="113"/>
    </row>
    <row r="814" spans="2:25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1"/>
      <c r="W814" s="113"/>
      <c r="X814" s="113"/>
      <c r="Y814" s="113"/>
    </row>
    <row r="815" spans="2:25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1"/>
      <c r="W815" s="113"/>
      <c r="X815" s="113"/>
      <c r="Y815" s="113"/>
    </row>
    <row r="816" spans="2:25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1"/>
      <c r="W816" s="113"/>
      <c r="X816" s="113"/>
      <c r="Y816" s="113"/>
    </row>
    <row r="817" spans="2:25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1"/>
      <c r="W817" s="113"/>
      <c r="X817" s="113"/>
      <c r="Y817" s="113"/>
    </row>
    <row r="818" spans="2:25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1"/>
      <c r="W818" s="113"/>
      <c r="X818" s="113"/>
      <c r="Y818" s="113"/>
    </row>
    <row r="819" spans="2:25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1"/>
      <c r="W819" s="113"/>
      <c r="X819" s="113"/>
      <c r="Y819" s="113"/>
    </row>
    <row r="820" spans="2:25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1"/>
      <c r="W820" s="113"/>
      <c r="X820" s="113"/>
      <c r="Y820" s="113"/>
    </row>
    <row r="821" spans="2:25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1"/>
      <c r="W821" s="113"/>
      <c r="X821" s="113"/>
      <c r="Y821" s="113"/>
    </row>
    <row r="822" spans="2:25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1"/>
      <c r="W822" s="113"/>
      <c r="X822" s="113"/>
      <c r="Y822" s="113"/>
    </row>
    <row r="823" spans="2:25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1"/>
      <c r="W823" s="113"/>
      <c r="X823" s="113"/>
      <c r="Y823" s="113"/>
    </row>
    <row r="824" spans="2:25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1"/>
      <c r="W824" s="113"/>
      <c r="X824" s="113"/>
      <c r="Y824" s="113"/>
    </row>
    <row r="825" spans="2:25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1"/>
      <c r="W825" s="113"/>
      <c r="X825" s="113"/>
      <c r="Y825" s="113"/>
    </row>
    <row r="826" spans="2:25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1"/>
      <c r="W826" s="113"/>
      <c r="X826" s="113"/>
      <c r="Y826" s="113"/>
    </row>
    <row r="827" spans="2:25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1"/>
      <c r="W827" s="113"/>
      <c r="X827" s="113"/>
      <c r="Y827" s="113"/>
    </row>
    <row r="828" spans="2:25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1"/>
      <c r="W828" s="113"/>
      <c r="X828" s="113"/>
      <c r="Y828" s="113"/>
    </row>
    <row r="829" spans="2:25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1"/>
      <c r="W829" s="113"/>
      <c r="X829" s="113"/>
      <c r="Y829" s="113"/>
    </row>
    <row r="830" spans="2:25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1"/>
      <c r="W830" s="113"/>
      <c r="X830" s="113"/>
      <c r="Y830" s="113"/>
    </row>
    <row r="831" spans="2:25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1"/>
      <c r="W831" s="113"/>
      <c r="X831" s="113"/>
      <c r="Y831" s="113"/>
    </row>
    <row r="832" spans="2:25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1"/>
      <c r="W832" s="113"/>
      <c r="X832" s="113"/>
      <c r="Y832" s="113"/>
    </row>
    <row r="833" spans="2:25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1"/>
      <c r="W833" s="113"/>
      <c r="X833" s="113"/>
      <c r="Y833" s="113"/>
    </row>
    <row r="834" spans="2:25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1"/>
      <c r="W834" s="113"/>
      <c r="X834" s="113"/>
      <c r="Y834" s="113"/>
    </row>
    <row r="835" spans="2:25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1"/>
      <c r="W835" s="113"/>
      <c r="X835" s="113"/>
      <c r="Y835" s="113"/>
    </row>
    <row r="836" spans="2:25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1"/>
      <c r="W836" s="113"/>
      <c r="X836" s="113"/>
      <c r="Y836" s="113"/>
    </row>
    <row r="837" spans="2:25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1"/>
      <c r="W837" s="113"/>
      <c r="X837" s="113"/>
      <c r="Y837" s="113"/>
    </row>
    <row r="838" spans="2:25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1"/>
      <c r="W838" s="113"/>
      <c r="X838" s="113"/>
      <c r="Y838" s="113"/>
    </row>
    <row r="839" spans="2:25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1"/>
      <c r="W839" s="113"/>
      <c r="X839" s="113"/>
      <c r="Y839" s="113"/>
    </row>
    <row r="840" spans="2:25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1"/>
      <c r="W840" s="113"/>
      <c r="X840" s="113"/>
      <c r="Y840" s="113"/>
    </row>
    <row r="841" spans="2:25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1"/>
      <c r="W841" s="113"/>
      <c r="X841" s="113"/>
      <c r="Y841" s="113"/>
    </row>
    <row r="842" spans="2:25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1"/>
      <c r="W842" s="113"/>
      <c r="X842" s="113"/>
      <c r="Y842" s="113"/>
    </row>
    <row r="843" spans="2:25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1"/>
      <c r="W843" s="113"/>
      <c r="X843" s="113"/>
      <c r="Y843" s="113"/>
    </row>
    <row r="844" spans="2:25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1"/>
      <c r="W844" s="113"/>
      <c r="X844" s="113"/>
      <c r="Y844" s="113"/>
    </row>
    <row r="845" spans="2:25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1"/>
      <c r="W845" s="113"/>
      <c r="X845" s="113"/>
      <c r="Y845" s="113"/>
    </row>
    <row r="846" spans="2:25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1"/>
      <c r="W846" s="113"/>
      <c r="X846" s="113"/>
      <c r="Y846" s="113"/>
    </row>
    <row r="847" spans="2:25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1"/>
      <c r="W847" s="113"/>
      <c r="X847" s="113"/>
      <c r="Y847" s="113"/>
    </row>
    <row r="848" spans="2:25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1"/>
      <c r="W848" s="113"/>
      <c r="X848" s="113"/>
      <c r="Y848" s="113"/>
    </row>
    <row r="849" spans="2:25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1"/>
      <c r="W849" s="113"/>
      <c r="X849" s="113"/>
      <c r="Y849" s="113"/>
    </row>
    <row r="850" spans="2:25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1"/>
      <c r="W850" s="113"/>
      <c r="X850" s="113"/>
      <c r="Y850" s="113"/>
    </row>
    <row r="851" spans="2:25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1"/>
      <c r="W851" s="113"/>
      <c r="X851" s="113"/>
      <c r="Y851" s="113"/>
    </row>
    <row r="852" spans="2:25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1"/>
      <c r="W852" s="113"/>
      <c r="X852" s="113"/>
      <c r="Y852" s="113"/>
    </row>
    <row r="853" spans="2:25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1"/>
      <c r="W853" s="113"/>
      <c r="X853" s="113"/>
      <c r="Y853" s="113"/>
    </row>
    <row r="854" spans="2:25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1"/>
      <c r="W854" s="113"/>
      <c r="X854" s="113"/>
      <c r="Y854" s="113"/>
    </row>
    <row r="855" spans="2:25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1"/>
      <c r="W855" s="113"/>
      <c r="X855" s="113"/>
      <c r="Y855" s="113"/>
    </row>
    <row r="856" spans="2:25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1"/>
      <c r="W856" s="113"/>
      <c r="X856" s="113"/>
      <c r="Y856" s="113"/>
    </row>
    <row r="857" spans="2:25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1"/>
      <c r="W857" s="113"/>
      <c r="X857" s="113"/>
      <c r="Y857" s="113"/>
    </row>
    <row r="858" spans="2:25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1"/>
      <c r="W858" s="113"/>
      <c r="X858" s="113"/>
      <c r="Y858" s="113"/>
    </row>
    <row r="859" spans="2:25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1"/>
      <c r="W859" s="113"/>
      <c r="X859" s="113"/>
      <c r="Y859" s="113"/>
    </row>
    <row r="860" spans="2:25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1"/>
      <c r="W860" s="113"/>
      <c r="X860" s="113"/>
      <c r="Y860" s="113"/>
    </row>
    <row r="861" spans="2:25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1"/>
      <c r="W861" s="113"/>
      <c r="X861" s="113"/>
      <c r="Y861" s="113"/>
    </row>
    <row r="862" spans="2:25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1"/>
      <c r="W862" s="113"/>
      <c r="X862" s="113"/>
      <c r="Y862" s="113"/>
    </row>
    <row r="863" spans="2:25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1"/>
      <c r="W863" s="113"/>
      <c r="X863" s="113"/>
      <c r="Y863" s="113"/>
    </row>
    <row r="864" spans="2:25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1"/>
      <c r="W864" s="113"/>
      <c r="X864" s="113"/>
      <c r="Y864" s="113"/>
    </row>
    <row r="865" spans="2:25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1"/>
      <c r="W865" s="113"/>
      <c r="X865" s="113"/>
      <c r="Y865" s="113"/>
    </row>
    <row r="866" spans="2:25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1"/>
      <c r="W866" s="113"/>
      <c r="X866" s="113"/>
      <c r="Y866" s="113"/>
    </row>
    <row r="867" spans="2:25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1"/>
      <c r="W867" s="113"/>
      <c r="X867" s="113"/>
      <c r="Y867" s="113"/>
    </row>
    <row r="868" spans="2:25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1"/>
      <c r="W868" s="113"/>
      <c r="X868" s="113"/>
      <c r="Y868" s="113"/>
    </row>
    <row r="869" spans="2:25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1"/>
      <c r="W869" s="113"/>
      <c r="X869" s="113"/>
      <c r="Y869" s="113"/>
    </row>
    <row r="870" spans="2:25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1"/>
      <c r="W870" s="113"/>
      <c r="X870" s="113"/>
      <c r="Y870" s="113"/>
    </row>
    <row r="871" spans="2:25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1"/>
      <c r="W871" s="113"/>
      <c r="X871" s="113"/>
      <c r="Y871" s="113"/>
    </row>
    <row r="872" spans="2:25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1"/>
      <c r="W872" s="113"/>
      <c r="X872" s="113"/>
      <c r="Y872" s="113"/>
    </row>
    <row r="873" spans="2:25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1"/>
      <c r="W873" s="113"/>
      <c r="X873" s="113"/>
      <c r="Y873" s="113"/>
    </row>
    <row r="874" spans="2:25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1"/>
      <c r="W874" s="113"/>
      <c r="X874" s="113"/>
      <c r="Y874" s="113"/>
    </row>
    <row r="875" spans="2:25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1"/>
      <c r="W875" s="113"/>
      <c r="X875" s="113"/>
      <c r="Y875" s="113"/>
    </row>
    <row r="876" spans="2:25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1"/>
      <c r="W876" s="113"/>
      <c r="X876" s="113"/>
      <c r="Y876" s="113"/>
    </row>
    <row r="877" spans="2:25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1"/>
      <c r="W877" s="113"/>
      <c r="X877" s="113"/>
      <c r="Y877" s="113"/>
    </row>
    <row r="878" spans="2:25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1"/>
      <c r="W878" s="113"/>
      <c r="X878" s="113"/>
      <c r="Y878" s="113"/>
    </row>
    <row r="879" spans="2:25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1"/>
      <c r="W879" s="113"/>
      <c r="X879" s="113"/>
      <c r="Y879" s="113"/>
    </row>
    <row r="880" spans="2:25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1"/>
      <c r="W880" s="113"/>
      <c r="X880" s="113"/>
      <c r="Y880" s="113"/>
    </row>
    <row r="881" spans="2:25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1"/>
      <c r="W881" s="113"/>
      <c r="X881" s="113"/>
      <c r="Y881" s="113"/>
    </row>
    <row r="882" spans="2:25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1"/>
      <c r="W882" s="113"/>
      <c r="X882" s="113"/>
      <c r="Y882" s="113"/>
    </row>
    <row r="883" spans="2:25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1"/>
      <c r="W883" s="113"/>
      <c r="X883" s="113"/>
      <c r="Y883" s="113"/>
    </row>
    <row r="884" spans="2:25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1"/>
      <c r="W884" s="113"/>
      <c r="X884" s="113"/>
      <c r="Y884" s="113"/>
    </row>
    <row r="885" spans="2:25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1"/>
      <c r="W885" s="113"/>
      <c r="X885" s="113"/>
      <c r="Y885" s="113"/>
    </row>
    <row r="886" spans="2:25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1"/>
      <c r="W886" s="113"/>
      <c r="X886" s="113"/>
      <c r="Y886" s="113"/>
    </row>
    <row r="887" spans="2:25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1"/>
      <c r="W887" s="113"/>
      <c r="X887" s="113"/>
      <c r="Y887" s="113"/>
    </row>
    <row r="888" spans="2:25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1"/>
      <c r="W888" s="113"/>
      <c r="X888" s="113"/>
      <c r="Y888" s="113"/>
    </row>
  </sheetData>
  <mergeCells count="2">
    <mergeCell ref="AA4:AE4"/>
    <mergeCell ref="AA2:AE2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9A242-3DD5-45A2-9E41-7D44759745A4}">
  <dimension ref="A1:B17"/>
  <sheetViews>
    <sheetView workbookViewId="0">
      <selection activeCell="H21" sqref="H21"/>
    </sheetView>
  </sheetViews>
  <sheetFormatPr defaultRowHeight="13.8"/>
  <cols>
    <col min="1" max="1" width="14.109375" style="184" customWidth="1"/>
    <col min="2" max="2" width="20.5546875" style="184" customWidth="1"/>
    <col min="3" max="16384" width="8.88671875" style="184"/>
  </cols>
  <sheetData>
    <row r="1" spans="1:2" ht="42" thickBot="1">
      <c r="A1" s="190" t="s">
        <v>198</v>
      </c>
      <c r="B1" s="189" t="s">
        <v>300</v>
      </c>
    </row>
    <row r="2" spans="1:2">
      <c r="A2" s="188" t="s">
        <v>47</v>
      </c>
      <c r="B2" s="187">
        <v>0.60238829999999999</v>
      </c>
    </row>
    <row r="3" spans="1:2">
      <c r="A3" s="186" t="s">
        <v>48</v>
      </c>
      <c r="B3" s="185">
        <v>0.44969700000000001</v>
      </c>
    </row>
    <row r="4" spans="1:2">
      <c r="A4" s="186" t="s">
        <v>49</v>
      </c>
      <c r="B4" s="185">
        <v>0.31031599999999998</v>
      </c>
    </row>
    <row r="5" spans="1:2">
      <c r="A5" s="186" t="s">
        <v>50</v>
      </c>
      <c r="B5" s="185">
        <v>0.35613430000000001</v>
      </c>
    </row>
    <row r="6" spans="1:2">
      <c r="A6" s="186" t="s">
        <v>51</v>
      </c>
      <c r="B6" s="185">
        <v>0.38736619999999999</v>
      </c>
    </row>
    <row r="7" spans="1:2">
      <c r="A7" s="186" t="s">
        <v>52</v>
      </c>
      <c r="B7" s="185">
        <v>0.50295369999999995</v>
      </c>
    </row>
    <row r="8" spans="1:2">
      <c r="A8" s="186" t="s">
        <v>55</v>
      </c>
      <c r="B8" s="185">
        <v>0.53926689999999999</v>
      </c>
    </row>
    <row r="9" spans="1:2">
      <c r="A9" s="186" t="s">
        <v>56</v>
      </c>
      <c r="B9" s="185">
        <v>0.46410649999999998</v>
      </c>
    </row>
    <row r="10" spans="1:2">
      <c r="A10" s="186" t="s">
        <v>57</v>
      </c>
      <c r="B10" s="185">
        <v>0.47520089999999998</v>
      </c>
    </row>
    <row r="11" spans="1:2">
      <c r="A11" s="186" t="s">
        <v>58</v>
      </c>
      <c r="B11" s="185">
        <v>0.30149110000000001</v>
      </c>
    </row>
    <row r="12" spans="1:2">
      <c r="A12" s="186" t="s">
        <v>59</v>
      </c>
      <c r="B12" s="185">
        <v>0.4229137</v>
      </c>
    </row>
    <row r="13" spans="1:2">
      <c r="A13" s="186" t="s">
        <v>60</v>
      </c>
      <c r="B13" s="185">
        <v>0.61017790000000005</v>
      </c>
    </row>
    <row r="14" spans="1:2">
      <c r="A14" s="186" t="s">
        <v>62</v>
      </c>
      <c r="B14" s="185">
        <v>0.67948070000000005</v>
      </c>
    </row>
    <row r="15" spans="1:2">
      <c r="A15" s="186" t="s">
        <v>63</v>
      </c>
      <c r="B15" s="185">
        <v>0.46778710000000001</v>
      </c>
    </row>
    <row r="16" spans="1:2">
      <c r="A16" s="186" t="s">
        <v>64</v>
      </c>
      <c r="B16" s="185">
        <v>0.5263525</v>
      </c>
    </row>
    <row r="17" spans="1:2">
      <c r="A17" s="186" t="s">
        <v>65</v>
      </c>
      <c r="B17" s="185">
        <v>0.55405550000000003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A29A9-A7B3-430D-AE40-7954F79AE7BA}">
  <dimension ref="B1:V887"/>
  <sheetViews>
    <sheetView workbookViewId="0">
      <selection activeCell="S16" sqref="S16"/>
    </sheetView>
  </sheetViews>
  <sheetFormatPr defaultRowHeight="13.8"/>
  <cols>
    <col min="1" max="1" width="8.88671875" style="184"/>
    <col min="2" max="17" width="4.6640625" style="184" customWidth="1"/>
    <col min="18" max="18" width="8.88671875" style="184"/>
    <col min="19" max="19" width="38.6640625" style="184" bestFit="1" customWidth="1"/>
    <col min="20" max="20" width="11.5546875" style="184" bestFit="1" customWidth="1"/>
    <col min="21" max="21" width="8.88671875" style="184"/>
    <col min="22" max="22" width="32" style="191" bestFit="1" customWidth="1"/>
    <col min="23" max="16384" width="8.88671875" style="184"/>
  </cols>
  <sheetData>
    <row r="1" spans="2:22" ht="14.4" thickBot="1">
      <c r="B1" s="198" t="s">
        <v>47</v>
      </c>
      <c r="C1" s="198" t="s">
        <v>48</v>
      </c>
      <c r="D1" s="198" t="s">
        <v>49</v>
      </c>
      <c r="E1" s="198" t="s">
        <v>50</v>
      </c>
      <c r="F1" s="198" t="s">
        <v>51</v>
      </c>
      <c r="G1" s="198" t="s">
        <v>52</v>
      </c>
      <c r="H1" s="198" t="s">
        <v>55</v>
      </c>
      <c r="I1" s="198" t="s">
        <v>56</v>
      </c>
      <c r="J1" s="198" t="s">
        <v>57</v>
      </c>
      <c r="K1" s="198" t="s">
        <v>58</v>
      </c>
      <c r="L1" s="198" t="s">
        <v>59</v>
      </c>
      <c r="M1" s="198" t="s">
        <v>60</v>
      </c>
      <c r="N1" s="198" t="s">
        <v>62</v>
      </c>
      <c r="O1" s="198" t="s">
        <v>63</v>
      </c>
      <c r="P1" s="198" t="s">
        <v>64</v>
      </c>
      <c r="Q1" s="198" t="s">
        <v>65</v>
      </c>
      <c r="V1" s="191" t="s">
        <v>224</v>
      </c>
    </row>
    <row r="2" spans="2:22" ht="14.4" thickBot="1">
      <c r="B2" s="197">
        <v>1</v>
      </c>
      <c r="C2" s="197">
        <v>2</v>
      </c>
      <c r="D2" s="197">
        <v>0</v>
      </c>
      <c r="E2" s="197">
        <v>0</v>
      </c>
      <c r="F2" s="197">
        <v>2</v>
      </c>
      <c r="G2" s="197">
        <v>3</v>
      </c>
      <c r="H2" s="197">
        <v>2</v>
      </c>
      <c r="I2" s="197">
        <v>2</v>
      </c>
      <c r="J2" s="197">
        <v>2</v>
      </c>
      <c r="K2" s="197">
        <v>0</v>
      </c>
      <c r="L2" s="197">
        <v>0</v>
      </c>
      <c r="M2" s="197">
        <v>0</v>
      </c>
      <c r="N2" s="197">
        <v>1</v>
      </c>
      <c r="O2" s="197">
        <v>3</v>
      </c>
      <c r="P2" s="197">
        <v>3</v>
      </c>
      <c r="Q2" s="197">
        <v>1</v>
      </c>
      <c r="S2" s="196" t="s">
        <v>304</v>
      </c>
      <c r="T2" s="199">
        <v>0.854482937</v>
      </c>
      <c r="V2" s="191">
        <v>20</v>
      </c>
    </row>
    <row r="3" spans="2:22">
      <c r="B3" s="193">
        <v>1</v>
      </c>
      <c r="C3" s="193">
        <v>2</v>
      </c>
      <c r="D3" s="193">
        <v>0</v>
      </c>
      <c r="E3" s="193">
        <v>0</v>
      </c>
      <c r="F3" s="193">
        <v>2</v>
      </c>
      <c r="G3" s="193">
        <v>0</v>
      </c>
      <c r="H3" s="193">
        <v>1</v>
      </c>
      <c r="I3" s="193">
        <v>1</v>
      </c>
      <c r="J3" s="193">
        <v>3</v>
      </c>
      <c r="K3" s="193">
        <v>0</v>
      </c>
      <c r="L3" s="193">
        <v>0</v>
      </c>
      <c r="M3" s="193">
        <v>1</v>
      </c>
      <c r="N3" s="193">
        <v>1</v>
      </c>
      <c r="O3" s="193">
        <v>2</v>
      </c>
      <c r="P3" s="193">
        <v>1</v>
      </c>
      <c r="Q3" s="193">
        <v>0</v>
      </c>
      <c r="V3" s="191">
        <v>13</v>
      </c>
    </row>
    <row r="4" spans="2:22">
      <c r="B4" s="193">
        <v>2</v>
      </c>
      <c r="C4" s="193">
        <v>2</v>
      </c>
      <c r="D4" s="193">
        <v>2</v>
      </c>
      <c r="E4" s="193">
        <v>3</v>
      </c>
      <c r="F4" s="193">
        <v>2</v>
      </c>
      <c r="G4" s="193">
        <v>3</v>
      </c>
      <c r="H4" s="193">
        <v>1</v>
      </c>
      <c r="I4" s="193">
        <v>1</v>
      </c>
      <c r="J4" s="193">
        <v>0</v>
      </c>
      <c r="K4" s="193">
        <v>2</v>
      </c>
      <c r="L4" s="193">
        <v>1</v>
      </c>
      <c r="M4" s="193">
        <v>2</v>
      </c>
      <c r="N4" s="193">
        <v>0</v>
      </c>
      <c r="O4" s="193">
        <v>0</v>
      </c>
      <c r="P4" s="193">
        <v>0</v>
      </c>
      <c r="Q4" s="193">
        <v>0</v>
      </c>
      <c r="S4" s="184" t="s">
        <v>303</v>
      </c>
      <c r="T4" s="184">
        <v>0.83576689699999995</v>
      </c>
      <c r="V4" s="191">
        <v>19</v>
      </c>
    </row>
    <row r="5" spans="2:22">
      <c r="B5" s="193">
        <v>1</v>
      </c>
      <c r="C5" s="193">
        <v>2</v>
      </c>
      <c r="D5" s="193">
        <v>1</v>
      </c>
      <c r="E5" s="193">
        <v>2</v>
      </c>
      <c r="F5" s="193">
        <v>1</v>
      </c>
      <c r="G5" s="193">
        <v>2</v>
      </c>
      <c r="H5" s="193">
        <v>2</v>
      </c>
      <c r="I5" s="193">
        <v>1</v>
      </c>
      <c r="J5" s="193">
        <v>1</v>
      </c>
      <c r="K5" s="193">
        <v>1</v>
      </c>
      <c r="L5" s="193">
        <v>1</v>
      </c>
      <c r="M5" s="193">
        <v>1</v>
      </c>
      <c r="N5" s="193">
        <v>1</v>
      </c>
      <c r="O5" s="193">
        <v>1</v>
      </c>
      <c r="P5" s="193">
        <v>1</v>
      </c>
      <c r="Q5" s="193">
        <v>0</v>
      </c>
      <c r="V5" s="191">
        <v>17</v>
      </c>
    </row>
    <row r="6" spans="2:22">
      <c r="B6" s="193">
        <v>3</v>
      </c>
      <c r="C6" s="193">
        <v>1</v>
      </c>
      <c r="D6" s="193">
        <v>3</v>
      </c>
      <c r="E6" s="193">
        <v>3</v>
      </c>
      <c r="F6" s="193">
        <v>1</v>
      </c>
      <c r="G6" s="193">
        <v>2</v>
      </c>
      <c r="H6" s="193">
        <v>1</v>
      </c>
      <c r="I6" s="193">
        <v>1</v>
      </c>
      <c r="J6" s="193">
        <v>2</v>
      </c>
      <c r="K6" s="193">
        <v>1</v>
      </c>
      <c r="L6" s="193">
        <v>1</v>
      </c>
      <c r="M6" s="193">
        <v>2</v>
      </c>
      <c r="N6" s="193">
        <v>1</v>
      </c>
      <c r="O6" s="193">
        <v>1</v>
      </c>
      <c r="P6" s="193">
        <v>1</v>
      </c>
      <c r="Q6" s="193">
        <v>3</v>
      </c>
      <c r="S6" s="195" t="s">
        <v>302</v>
      </c>
      <c r="T6" s="200">
        <f>T2-T4</f>
        <v>1.8716040000000045E-2</v>
      </c>
      <c r="V6" s="191">
        <v>26</v>
      </c>
    </row>
    <row r="7" spans="2:22">
      <c r="B7" s="193">
        <v>2</v>
      </c>
      <c r="C7" s="193">
        <v>2</v>
      </c>
      <c r="D7" s="193">
        <v>0</v>
      </c>
      <c r="E7" s="193">
        <v>2</v>
      </c>
      <c r="F7" s="193">
        <v>1</v>
      </c>
      <c r="G7" s="193">
        <v>2</v>
      </c>
      <c r="H7" s="193">
        <v>2</v>
      </c>
      <c r="I7" s="193">
        <v>1</v>
      </c>
      <c r="J7" s="193">
        <v>2</v>
      </c>
      <c r="K7" s="193">
        <v>1</v>
      </c>
      <c r="L7" s="193">
        <v>1</v>
      </c>
      <c r="M7" s="193">
        <v>1</v>
      </c>
      <c r="N7" s="193">
        <v>2</v>
      </c>
      <c r="O7" s="193">
        <v>2</v>
      </c>
      <c r="P7" s="193">
        <v>1</v>
      </c>
      <c r="Q7" s="193">
        <v>1</v>
      </c>
      <c r="V7" s="191">
        <v>21</v>
      </c>
    </row>
    <row r="8" spans="2:22">
      <c r="B8" s="193">
        <v>3</v>
      </c>
      <c r="C8" s="193">
        <v>1</v>
      </c>
      <c r="D8" s="193">
        <v>2</v>
      </c>
      <c r="E8" s="193">
        <v>1</v>
      </c>
      <c r="F8" s="193">
        <v>2</v>
      </c>
      <c r="G8" s="193">
        <v>3</v>
      </c>
      <c r="H8" s="193">
        <v>3</v>
      </c>
      <c r="I8" s="193">
        <v>3</v>
      </c>
      <c r="J8" s="193">
        <v>2</v>
      </c>
      <c r="K8" s="193">
        <v>2</v>
      </c>
      <c r="L8" s="193">
        <v>2</v>
      </c>
      <c r="M8" s="193">
        <v>3</v>
      </c>
      <c r="N8" s="193">
        <v>3</v>
      </c>
      <c r="O8" s="193">
        <v>3</v>
      </c>
      <c r="P8" s="193">
        <v>3</v>
      </c>
      <c r="Q8" s="193">
        <v>3</v>
      </c>
      <c r="V8" s="191">
        <v>38</v>
      </c>
    </row>
    <row r="9" spans="2:22">
      <c r="B9" s="193">
        <v>1</v>
      </c>
      <c r="C9" s="193">
        <v>1</v>
      </c>
      <c r="D9" s="193">
        <v>1</v>
      </c>
      <c r="E9" s="193">
        <v>0</v>
      </c>
      <c r="F9" s="193">
        <v>3</v>
      </c>
      <c r="G9" s="193">
        <v>1</v>
      </c>
      <c r="H9" s="193">
        <v>2</v>
      </c>
      <c r="I9" s="193">
        <v>3</v>
      </c>
      <c r="J9" s="193">
        <v>2</v>
      </c>
      <c r="K9" s="193">
        <v>1</v>
      </c>
      <c r="L9" s="193">
        <v>1</v>
      </c>
      <c r="M9" s="193">
        <v>3</v>
      </c>
      <c r="N9" s="193">
        <v>3</v>
      </c>
      <c r="O9" s="193">
        <v>2</v>
      </c>
      <c r="P9" s="193">
        <v>3</v>
      </c>
      <c r="Q9" s="193">
        <v>1</v>
      </c>
      <c r="S9" s="194" t="s">
        <v>301</v>
      </c>
      <c r="T9" s="194">
        <v>0.85458653699999998</v>
      </c>
      <c r="V9" s="191">
        <v>27</v>
      </c>
    </row>
    <row r="10" spans="2:22">
      <c r="B10" s="193">
        <v>3</v>
      </c>
      <c r="C10" s="193">
        <v>2</v>
      </c>
      <c r="D10" s="193">
        <v>2</v>
      </c>
      <c r="E10" s="193">
        <v>1</v>
      </c>
      <c r="F10" s="193">
        <v>1</v>
      </c>
      <c r="G10" s="193">
        <v>2</v>
      </c>
      <c r="H10" s="193">
        <v>2</v>
      </c>
      <c r="I10" s="193">
        <v>2</v>
      </c>
      <c r="J10" s="193">
        <v>2</v>
      </c>
      <c r="K10" s="193">
        <v>0</v>
      </c>
      <c r="L10" s="193">
        <v>2</v>
      </c>
      <c r="M10" s="193">
        <v>2</v>
      </c>
      <c r="N10" s="193">
        <v>1</v>
      </c>
      <c r="O10" s="193">
        <v>2</v>
      </c>
      <c r="P10" s="193">
        <v>2</v>
      </c>
      <c r="Q10" s="193">
        <v>0</v>
      </c>
      <c r="S10" s="194"/>
      <c r="V10" s="191">
        <v>24</v>
      </c>
    </row>
    <row r="11" spans="2:22">
      <c r="B11" s="193">
        <v>1</v>
      </c>
      <c r="C11" s="193">
        <v>2</v>
      </c>
      <c r="D11" s="193">
        <v>0</v>
      </c>
      <c r="E11" s="193">
        <v>2</v>
      </c>
      <c r="F11" s="193">
        <v>2</v>
      </c>
      <c r="G11" s="193">
        <v>0</v>
      </c>
      <c r="H11" s="193">
        <v>2</v>
      </c>
      <c r="I11" s="193">
        <v>3</v>
      </c>
      <c r="J11" s="193">
        <v>2</v>
      </c>
      <c r="K11" s="193">
        <v>0</v>
      </c>
      <c r="L11" s="193">
        <v>1</v>
      </c>
      <c r="M11" s="193">
        <v>1</v>
      </c>
      <c r="N11" s="193">
        <v>2</v>
      </c>
      <c r="O11" s="193">
        <v>2</v>
      </c>
      <c r="P11" s="193">
        <v>0</v>
      </c>
      <c r="Q11" s="193">
        <v>0</v>
      </c>
      <c r="V11" s="191">
        <v>18</v>
      </c>
    </row>
    <row r="12" spans="2:22">
      <c r="B12" s="193">
        <v>0</v>
      </c>
      <c r="C12" s="193">
        <v>3</v>
      </c>
      <c r="D12" s="193">
        <v>0</v>
      </c>
      <c r="E12" s="193">
        <v>1</v>
      </c>
      <c r="F12" s="193">
        <v>1</v>
      </c>
      <c r="G12" s="193">
        <v>2</v>
      </c>
      <c r="H12" s="193">
        <v>0</v>
      </c>
      <c r="I12" s="193">
        <v>2</v>
      </c>
      <c r="J12" s="193">
        <v>1</v>
      </c>
      <c r="K12" s="193">
        <v>2</v>
      </c>
      <c r="L12" s="193">
        <v>0</v>
      </c>
      <c r="M12" s="193">
        <v>1</v>
      </c>
      <c r="N12" s="193">
        <v>1</v>
      </c>
      <c r="O12" s="193">
        <v>1</v>
      </c>
      <c r="P12" s="193">
        <v>2</v>
      </c>
      <c r="Q12" s="193">
        <v>0</v>
      </c>
      <c r="V12" s="191">
        <v>14</v>
      </c>
    </row>
    <row r="13" spans="2:22">
      <c r="B13" s="193">
        <v>3</v>
      </c>
      <c r="C13" s="193">
        <v>3</v>
      </c>
      <c r="D13" s="193">
        <v>2</v>
      </c>
      <c r="E13" s="193">
        <v>2</v>
      </c>
      <c r="F13" s="193">
        <v>2</v>
      </c>
      <c r="G13" s="193">
        <v>3</v>
      </c>
      <c r="H13" s="193">
        <v>2</v>
      </c>
      <c r="I13" s="193">
        <v>3</v>
      </c>
      <c r="J13" s="193">
        <v>3</v>
      </c>
      <c r="K13" s="193">
        <v>3</v>
      </c>
      <c r="L13" s="193">
        <v>3</v>
      </c>
      <c r="M13" s="193">
        <v>2</v>
      </c>
      <c r="N13" s="193">
        <v>3</v>
      </c>
      <c r="O13" s="193">
        <v>2</v>
      </c>
      <c r="P13" s="193">
        <v>3</v>
      </c>
      <c r="Q13" s="193">
        <v>3</v>
      </c>
      <c r="V13" s="191">
        <v>39</v>
      </c>
    </row>
    <row r="14" spans="2:22">
      <c r="B14" s="193">
        <v>3</v>
      </c>
      <c r="C14" s="193">
        <v>2</v>
      </c>
      <c r="D14" s="193">
        <v>1</v>
      </c>
      <c r="E14" s="193">
        <v>1</v>
      </c>
      <c r="F14" s="193">
        <v>3</v>
      </c>
      <c r="G14" s="193">
        <v>1</v>
      </c>
      <c r="H14" s="193">
        <v>1</v>
      </c>
      <c r="I14" s="193">
        <v>3</v>
      </c>
      <c r="J14" s="193">
        <v>3</v>
      </c>
      <c r="K14" s="193">
        <v>0</v>
      </c>
      <c r="L14" s="193">
        <v>1</v>
      </c>
      <c r="M14" s="193">
        <v>1</v>
      </c>
      <c r="N14" s="193">
        <v>1</v>
      </c>
      <c r="O14" s="193">
        <v>3</v>
      </c>
      <c r="P14" s="193">
        <v>1</v>
      </c>
      <c r="Q14" s="193">
        <v>0</v>
      </c>
      <c r="V14" s="191">
        <v>23</v>
      </c>
    </row>
    <row r="15" spans="2:22">
      <c r="B15" s="193">
        <v>2</v>
      </c>
      <c r="C15" s="193">
        <v>1</v>
      </c>
      <c r="D15" s="193">
        <v>1</v>
      </c>
      <c r="E15" s="193">
        <v>2</v>
      </c>
      <c r="F15" s="193">
        <v>2</v>
      </c>
      <c r="G15" s="193">
        <v>2</v>
      </c>
      <c r="H15" s="193">
        <v>2</v>
      </c>
      <c r="I15" s="193">
        <v>2</v>
      </c>
      <c r="J15" s="193">
        <v>2</v>
      </c>
      <c r="K15" s="193">
        <v>0</v>
      </c>
      <c r="L15" s="193">
        <v>1</v>
      </c>
      <c r="M15" s="193">
        <v>2</v>
      </c>
      <c r="N15" s="193">
        <v>3</v>
      </c>
      <c r="O15" s="193">
        <v>2</v>
      </c>
      <c r="P15" s="193">
        <v>2</v>
      </c>
      <c r="Q15" s="193">
        <v>2</v>
      </c>
      <c r="V15" s="191">
        <v>27</v>
      </c>
    </row>
    <row r="16" spans="2:22">
      <c r="B16" s="193">
        <v>2</v>
      </c>
      <c r="C16" s="193">
        <v>3</v>
      </c>
      <c r="D16" s="193">
        <v>1</v>
      </c>
      <c r="E16" s="193">
        <v>2</v>
      </c>
      <c r="F16" s="193">
        <v>1</v>
      </c>
      <c r="G16" s="193">
        <v>3</v>
      </c>
      <c r="H16" s="193">
        <v>2</v>
      </c>
      <c r="I16" s="193">
        <v>1</v>
      </c>
      <c r="J16" s="193">
        <v>3</v>
      </c>
      <c r="K16" s="193">
        <v>2</v>
      </c>
      <c r="L16" s="193">
        <v>2</v>
      </c>
      <c r="M16" s="193">
        <v>1</v>
      </c>
      <c r="N16" s="193">
        <v>1</v>
      </c>
      <c r="O16" s="193">
        <v>1</v>
      </c>
      <c r="P16" s="193">
        <v>2</v>
      </c>
      <c r="Q16" s="193">
        <v>2</v>
      </c>
      <c r="V16" s="191">
        <v>26</v>
      </c>
    </row>
    <row r="17" spans="2:22">
      <c r="B17" s="193">
        <v>2</v>
      </c>
      <c r="C17" s="193">
        <v>2</v>
      </c>
      <c r="D17" s="193">
        <v>2</v>
      </c>
      <c r="E17" s="193">
        <v>1</v>
      </c>
      <c r="F17" s="193">
        <v>0</v>
      </c>
      <c r="G17" s="193">
        <v>3</v>
      </c>
      <c r="H17" s="193">
        <v>2</v>
      </c>
      <c r="I17" s="193">
        <v>2</v>
      </c>
      <c r="J17" s="193">
        <v>2</v>
      </c>
      <c r="K17" s="193">
        <v>2</v>
      </c>
      <c r="L17" s="193">
        <v>2</v>
      </c>
      <c r="M17" s="193">
        <v>2</v>
      </c>
      <c r="N17" s="193">
        <v>2</v>
      </c>
      <c r="O17" s="193">
        <v>3</v>
      </c>
      <c r="P17" s="193">
        <v>2</v>
      </c>
      <c r="Q17" s="193">
        <v>2</v>
      </c>
      <c r="V17" s="191">
        <v>29</v>
      </c>
    </row>
    <row r="18" spans="2:22">
      <c r="B18" s="193">
        <v>2</v>
      </c>
      <c r="C18" s="193">
        <v>1</v>
      </c>
      <c r="D18" s="193">
        <v>1</v>
      </c>
      <c r="E18" s="193">
        <v>0</v>
      </c>
      <c r="F18" s="193">
        <v>1</v>
      </c>
      <c r="G18" s="193">
        <v>1</v>
      </c>
      <c r="H18" s="193">
        <v>1</v>
      </c>
      <c r="I18" s="193">
        <v>2</v>
      </c>
      <c r="J18" s="193">
        <v>2</v>
      </c>
      <c r="K18" s="193">
        <v>0</v>
      </c>
      <c r="L18" s="193">
        <v>1</v>
      </c>
      <c r="M18" s="193">
        <v>2</v>
      </c>
      <c r="N18" s="193">
        <v>1</v>
      </c>
      <c r="O18" s="193">
        <v>2</v>
      </c>
      <c r="P18" s="193">
        <v>2</v>
      </c>
      <c r="Q18" s="193">
        <v>2</v>
      </c>
      <c r="V18" s="191">
        <v>20</v>
      </c>
    </row>
    <row r="19" spans="2:22">
      <c r="B19" s="193">
        <v>1</v>
      </c>
      <c r="C19" s="193">
        <v>3</v>
      </c>
      <c r="D19" s="193">
        <v>0</v>
      </c>
      <c r="E19" s="193">
        <v>1</v>
      </c>
      <c r="F19" s="193">
        <v>1</v>
      </c>
      <c r="G19" s="193">
        <v>1</v>
      </c>
      <c r="H19" s="193">
        <v>2</v>
      </c>
      <c r="I19" s="193">
        <v>2</v>
      </c>
      <c r="J19" s="193">
        <v>3</v>
      </c>
      <c r="K19" s="193">
        <v>0</v>
      </c>
      <c r="L19" s="193">
        <v>1</v>
      </c>
      <c r="M19" s="193">
        <v>1</v>
      </c>
      <c r="N19" s="193">
        <v>1</v>
      </c>
      <c r="O19" s="193">
        <v>3</v>
      </c>
      <c r="P19" s="193">
        <v>2</v>
      </c>
      <c r="Q19" s="193">
        <v>3</v>
      </c>
      <c r="V19" s="191">
        <v>22</v>
      </c>
    </row>
    <row r="20" spans="2:22">
      <c r="B20" s="193">
        <v>2</v>
      </c>
      <c r="C20" s="193">
        <v>3</v>
      </c>
      <c r="D20" s="193">
        <v>2</v>
      </c>
      <c r="E20" s="193">
        <v>1</v>
      </c>
      <c r="F20" s="193">
        <v>3</v>
      </c>
      <c r="G20" s="193">
        <v>1</v>
      </c>
      <c r="H20" s="193">
        <v>2</v>
      </c>
      <c r="I20" s="193">
        <v>2</v>
      </c>
      <c r="J20" s="193">
        <v>2</v>
      </c>
      <c r="K20" s="193">
        <v>1</v>
      </c>
      <c r="L20" s="193">
        <v>1</v>
      </c>
      <c r="M20" s="193">
        <v>2</v>
      </c>
      <c r="N20" s="193">
        <v>2</v>
      </c>
      <c r="O20" s="193">
        <v>3</v>
      </c>
      <c r="P20" s="193">
        <v>2</v>
      </c>
      <c r="Q20" s="193">
        <v>2</v>
      </c>
      <c r="V20" s="191">
        <v>28</v>
      </c>
    </row>
    <row r="21" spans="2:22">
      <c r="B21" s="193">
        <v>2</v>
      </c>
      <c r="C21" s="193">
        <v>2</v>
      </c>
      <c r="D21" s="193">
        <v>2</v>
      </c>
      <c r="E21" s="193">
        <v>1</v>
      </c>
      <c r="F21" s="193">
        <v>2</v>
      </c>
      <c r="G21" s="193">
        <v>2</v>
      </c>
      <c r="H21" s="193">
        <v>2</v>
      </c>
      <c r="I21" s="193">
        <v>2</v>
      </c>
      <c r="J21" s="193">
        <v>3</v>
      </c>
      <c r="K21" s="193">
        <v>0</v>
      </c>
      <c r="L21" s="193">
        <v>0</v>
      </c>
      <c r="M21" s="193">
        <v>2</v>
      </c>
      <c r="N21" s="193">
        <v>2</v>
      </c>
      <c r="O21" s="193">
        <v>3</v>
      </c>
      <c r="P21" s="193">
        <v>2</v>
      </c>
      <c r="Q21" s="193">
        <v>2</v>
      </c>
      <c r="V21" s="191">
        <v>27</v>
      </c>
    </row>
    <row r="22" spans="2:22">
      <c r="B22" s="193">
        <v>2</v>
      </c>
      <c r="C22" s="193">
        <v>0</v>
      </c>
      <c r="D22" s="193">
        <v>0</v>
      </c>
      <c r="E22" s="193">
        <v>3</v>
      </c>
      <c r="F22" s="193">
        <v>1</v>
      </c>
      <c r="G22" s="193">
        <v>3</v>
      </c>
      <c r="H22" s="193">
        <v>1</v>
      </c>
      <c r="I22" s="193">
        <v>1</v>
      </c>
      <c r="J22" s="193">
        <v>1</v>
      </c>
      <c r="K22" s="193">
        <v>1</v>
      </c>
      <c r="L22" s="193">
        <v>2</v>
      </c>
      <c r="M22" s="193">
        <v>0</v>
      </c>
      <c r="N22" s="193">
        <v>0</v>
      </c>
      <c r="O22" s="193">
        <v>1</v>
      </c>
      <c r="P22" s="193">
        <v>0</v>
      </c>
      <c r="Q22" s="193">
        <v>2</v>
      </c>
      <c r="V22" s="191">
        <v>18</v>
      </c>
    </row>
    <row r="23" spans="2:22">
      <c r="B23" s="193">
        <v>2</v>
      </c>
      <c r="C23" s="193">
        <v>1</v>
      </c>
      <c r="D23" s="193">
        <v>1</v>
      </c>
      <c r="E23" s="193">
        <v>1</v>
      </c>
      <c r="F23" s="193">
        <v>1</v>
      </c>
      <c r="G23" s="193">
        <v>2</v>
      </c>
      <c r="H23" s="193">
        <v>1</v>
      </c>
      <c r="I23" s="193">
        <v>1</v>
      </c>
      <c r="J23" s="193">
        <v>2</v>
      </c>
      <c r="K23" s="193">
        <v>2</v>
      </c>
      <c r="L23" s="193">
        <v>2</v>
      </c>
      <c r="M23" s="193">
        <v>2</v>
      </c>
      <c r="N23" s="193">
        <v>1</v>
      </c>
      <c r="O23" s="193">
        <v>2</v>
      </c>
      <c r="P23" s="193">
        <v>1</v>
      </c>
      <c r="Q23" s="193">
        <v>1</v>
      </c>
      <c r="V23" s="191">
        <v>22</v>
      </c>
    </row>
    <row r="24" spans="2:22">
      <c r="B24" s="193">
        <v>2</v>
      </c>
      <c r="C24" s="193">
        <v>3</v>
      </c>
      <c r="D24" s="193">
        <v>1</v>
      </c>
      <c r="E24" s="193">
        <v>0</v>
      </c>
      <c r="F24" s="193">
        <v>2</v>
      </c>
      <c r="G24" s="193">
        <v>1</v>
      </c>
      <c r="H24" s="193">
        <v>2</v>
      </c>
      <c r="I24" s="193">
        <v>1</v>
      </c>
      <c r="J24" s="193">
        <v>2</v>
      </c>
      <c r="K24" s="193">
        <v>0</v>
      </c>
      <c r="L24" s="193">
        <v>2</v>
      </c>
      <c r="M24" s="193">
        <v>2</v>
      </c>
      <c r="N24" s="193">
        <v>2</v>
      </c>
      <c r="O24" s="193">
        <v>3</v>
      </c>
      <c r="P24" s="193">
        <v>2</v>
      </c>
      <c r="Q24" s="193">
        <v>3</v>
      </c>
      <c r="V24" s="191">
        <v>25</v>
      </c>
    </row>
    <row r="25" spans="2:22">
      <c r="B25" s="193">
        <v>3</v>
      </c>
      <c r="C25" s="193">
        <v>2</v>
      </c>
      <c r="D25" s="193">
        <v>1</v>
      </c>
      <c r="E25" s="193">
        <v>3</v>
      </c>
      <c r="F25" s="193">
        <v>1</v>
      </c>
      <c r="G25" s="193">
        <v>2</v>
      </c>
      <c r="H25" s="193">
        <v>1</v>
      </c>
      <c r="I25" s="193">
        <v>0</v>
      </c>
      <c r="J25" s="193">
        <v>1</v>
      </c>
      <c r="K25" s="193">
        <v>2</v>
      </c>
      <c r="L25" s="193">
        <v>2</v>
      </c>
      <c r="M25" s="193">
        <v>0</v>
      </c>
      <c r="N25" s="193">
        <v>1</v>
      </c>
      <c r="O25" s="193">
        <v>1</v>
      </c>
      <c r="P25" s="193">
        <v>2</v>
      </c>
      <c r="Q25" s="193">
        <v>0</v>
      </c>
      <c r="V25" s="191">
        <v>20</v>
      </c>
    </row>
    <row r="26" spans="2:22">
      <c r="B26" s="193">
        <v>3</v>
      </c>
      <c r="C26" s="193">
        <v>2</v>
      </c>
      <c r="D26" s="193">
        <v>1</v>
      </c>
      <c r="E26" s="193">
        <v>3</v>
      </c>
      <c r="F26" s="193">
        <v>1</v>
      </c>
      <c r="G26" s="193">
        <v>3</v>
      </c>
      <c r="H26" s="193">
        <v>2</v>
      </c>
      <c r="I26" s="193">
        <v>3</v>
      </c>
      <c r="J26" s="193">
        <v>3</v>
      </c>
      <c r="K26" s="193">
        <v>2</v>
      </c>
      <c r="L26" s="193">
        <v>2</v>
      </c>
      <c r="M26" s="193">
        <v>2</v>
      </c>
      <c r="N26" s="193">
        <v>3</v>
      </c>
      <c r="O26" s="193">
        <v>2</v>
      </c>
      <c r="P26" s="193">
        <v>3</v>
      </c>
      <c r="Q26" s="193">
        <v>3</v>
      </c>
      <c r="V26" s="191">
        <v>36</v>
      </c>
    </row>
    <row r="27" spans="2:22">
      <c r="B27" s="193">
        <v>2</v>
      </c>
      <c r="C27" s="193">
        <v>0</v>
      </c>
      <c r="D27" s="193">
        <v>0</v>
      </c>
      <c r="E27" s="193">
        <v>2</v>
      </c>
      <c r="F27" s="193">
        <v>2</v>
      </c>
      <c r="G27" s="193">
        <v>2</v>
      </c>
      <c r="H27" s="193">
        <v>2</v>
      </c>
      <c r="I27" s="193">
        <v>3</v>
      </c>
      <c r="J27" s="193">
        <v>1</v>
      </c>
      <c r="K27" s="193">
        <v>3</v>
      </c>
      <c r="L27" s="193">
        <v>2</v>
      </c>
      <c r="M27" s="193">
        <v>1</v>
      </c>
      <c r="N27" s="193">
        <v>1</v>
      </c>
      <c r="O27" s="193">
        <v>1</v>
      </c>
      <c r="P27" s="193">
        <v>1</v>
      </c>
      <c r="Q27" s="193">
        <v>1</v>
      </c>
      <c r="V27" s="191">
        <v>24</v>
      </c>
    </row>
    <row r="28" spans="2:22">
      <c r="B28" s="193">
        <v>3</v>
      </c>
      <c r="C28" s="193">
        <v>2</v>
      </c>
      <c r="D28" s="193">
        <v>0</v>
      </c>
      <c r="E28" s="193">
        <v>2</v>
      </c>
      <c r="F28" s="193">
        <v>3</v>
      </c>
      <c r="G28" s="193">
        <v>3</v>
      </c>
      <c r="H28" s="193">
        <v>3</v>
      </c>
      <c r="I28" s="193">
        <v>1</v>
      </c>
      <c r="J28" s="193">
        <v>3</v>
      </c>
      <c r="K28" s="193">
        <v>1</v>
      </c>
      <c r="L28" s="193">
        <v>2</v>
      </c>
      <c r="M28" s="193">
        <v>2</v>
      </c>
      <c r="N28" s="193">
        <v>2</v>
      </c>
      <c r="O28" s="193">
        <v>3</v>
      </c>
      <c r="P28" s="193">
        <v>3</v>
      </c>
      <c r="Q28" s="193">
        <v>2</v>
      </c>
      <c r="V28" s="191">
        <v>33</v>
      </c>
    </row>
    <row r="29" spans="2:22">
      <c r="B29" s="193">
        <v>1</v>
      </c>
      <c r="C29" s="193">
        <v>0</v>
      </c>
      <c r="D29" s="193">
        <v>3</v>
      </c>
      <c r="E29" s="193">
        <v>1</v>
      </c>
      <c r="F29" s="193">
        <v>1</v>
      </c>
      <c r="G29" s="193">
        <v>2</v>
      </c>
      <c r="H29" s="193">
        <v>1</v>
      </c>
      <c r="I29" s="193">
        <v>1</v>
      </c>
      <c r="J29" s="193">
        <v>1</v>
      </c>
      <c r="K29" s="193">
        <v>3</v>
      </c>
      <c r="L29" s="193">
        <v>3</v>
      </c>
      <c r="M29" s="193">
        <v>1</v>
      </c>
      <c r="N29" s="193">
        <v>0</v>
      </c>
      <c r="O29" s="193">
        <v>1</v>
      </c>
      <c r="P29" s="193">
        <v>1</v>
      </c>
      <c r="Q29" s="193">
        <v>0</v>
      </c>
      <c r="V29" s="191">
        <v>20</v>
      </c>
    </row>
    <row r="30" spans="2:22">
      <c r="B30" s="193">
        <v>2</v>
      </c>
      <c r="C30" s="193">
        <v>1</v>
      </c>
      <c r="D30" s="193">
        <v>0</v>
      </c>
      <c r="E30" s="193">
        <v>1</v>
      </c>
      <c r="F30" s="193">
        <v>1</v>
      </c>
      <c r="G30" s="193">
        <v>2</v>
      </c>
      <c r="H30" s="193">
        <v>2</v>
      </c>
      <c r="I30" s="193">
        <v>1</v>
      </c>
      <c r="J30" s="193">
        <v>2</v>
      </c>
      <c r="K30" s="193">
        <v>1</v>
      </c>
      <c r="L30" s="193">
        <v>1</v>
      </c>
      <c r="M30" s="193">
        <v>1</v>
      </c>
      <c r="N30" s="193">
        <v>1</v>
      </c>
      <c r="O30" s="193">
        <v>3</v>
      </c>
      <c r="P30" s="193">
        <v>2</v>
      </c>
      <c r="Q30" s="193">
        <v>1</v>
      </c>
      <c r="V30" s="191">
        <v>21</v>
      </c>
    </row>
    <row r="31" spans="2:22">
      <c r="B31" s="193">
        <v>1</v>
      </c>
      <c r="C31" s="193">
        <v>0</v>
      </c>
      <c r="D31" s="193">
        <v>0</v>
      </c>
      <c r="E31" s="193">
        <v>1</v>
      </c>
      <c r="F31" s="193">
        <v>1</v>
      </c>
      <c r="G31" s="193">
        <v>1</v>
      </c>
      <c r="H31" s="193">
        <v>0</v>
      </c>
      <c r="I31" s="193">
        <v>1</v>
      </c>
      <c r="J31" s="193">
        <v>0</v>
      </c>
      <c r="K31" s="193">
        <v>1</v>
      </c>
      <c r="L31" s="193">
        <v>1</v>
      </c>
      <c r="M31" s="193">
        <v>2</v>
      </c>
      <c r="N31" s="193">
        <v>2</v>
      </c>
      <c r="O31" s="193">
        <v>0</v>
      </c>
      <c r="P31" s="193">
        <v>1</v>
      </c>
      <c r="Q31" s="193">
        <v>2</v>
      </c>
      <c r="V31" s="191">
        <v>14</v>
      </c>
    </row>
    <row r="32" spans="2:22">
      <c r="B32" s="193">
        <v>3</v>
      </c>
      <c r="C32" s="193">
        <v>2</v>
      </c>
      <c r="D32" s="193">
        <v>2</v>
      </c>
      <c r="E32" s="193">
        <v>3</v>
      </c>
      <c r="F32" s="193">
        <v>1</v>
      </c>
      <c r="G32" s="193">
        <v>2</v>
      </c>
      <c r="H32" s="193">
        <v>2</v>
      </c>
      <c r="I32" s="193">
        <v>1</v>
      </c>
      <c r="J32" s="193">
        <v>2</v>
      </c>
      <c r="K32" s="193">
        <v>1</v>
      </c>
      <c r="L32" s="193">
        <v>1</v>
      </c>
      <c r="M32" s="193">
        <v>2</v>
      </c>
      <c r="N32" s="193">
        <v>2</v>
      </c>
      <c r="O32" s="193">
        <v>3</v>
      </c>
      <c r="P32" s="193">
        <v>3</v>
      </c>
      <c r="Q32" s="193">
        <v>2</v>
      </c>
      <c r="V32" s="191">
        <v>30</v>
      </c>
    </row>
    <row r="33" spans="2:22">
      <c r="B33" s="193">
        <v>3</v>
      </c>
      <c r="C33" s="193">
        <v>3</v>
      </c>
      <c r="D33" s="193">
        <v>1</v>
      </c>
      <c r="E33" s="193">
        <v>1</v>
      </c>
      <c r="F33" s="193">
        <v>1</v>
      </c>
      <c r="G33" s="193">
        <v>1</v>
      </c>
      <c r="H33" s="193">
        <v>2</v>
      </c>
      <c r="I33" s="193">
        <v>2</v>
      </c>
      <c r="J33" s="193">
        <v>3</v>
      </c>
      <c r="K33" s="193">
        <v>1</v>
      </c>
      <c r="L33" s="193">
        <v>0</v>
      </c>
      <c r="M33" s="193">
        <v>1</v>
      </c>
      <c r="N33" s="193">
        <v>1</v>
      </c>
      <c r="O33" s="193">
        <v>2</v>
      </c>
      <c r="P33" s="193">
        <v>2</v>
      </c>
      <c r="Q33" s="193">
        <v>1</v>
      </c>
      <c r="V33" s="191">
        <v>22</v>
      </c>
    </row>
    <row r="34" spans="2:22">
      <c r="B34" s="193">
        <v>2</v>
      </c>
      <c r="C34" s="193">
        <v>2</v>
      </c>
      <c r="D34" s="193">
        <v>1</v>
      </c>
      <c r="E34" s="193">
        <v>1</v>
      </c>
      <c r="F34" s="193">
        <v>1</v>
      </c>
      <c r="G34" s="193">
        <v>3</v>
      </c>
      <c r="H34" s="193">
        <v>3</v>
      </c>
      <c r="I34" s="193">
        <v>2</v>
      </c>
      <c r="J34" s="193">
        <v>3</v>
      </c>
      <c r="K34" s="193">
        <v>2</v>
      </c>
      <c r="L34" s="193">
        <v>2</v>
      </c>
      <c r="M34" s="193">
        <v>3</v>
      </c>
      <c r="N34" s="193">
        <v>3</v>
      </c>
      <c r="O34" s="193">
        <v>3</v>
      </c>
      <c r="P34" s="193">
        <v>2</v>
      </c>
      <c r="Q34" s="193">
        <v>3</v>
      </c>
      <c r="V34" s="191">
        <v>34</v>
      </c>
    </row>
    <row r="35" spans="2:22">
      <c r="B35" s="193">
        <v>3</v>
      </c>
      <c r="C35" s="193">
        <v>3</v>
      </c>
      <c r="D35" s="193">
        <v>0</v>
      </c>
      <c r="E35" s="193">
        <v>3</v>
      </c>
      <c r="F35" s="193">
        <v>2</v>
      </c>
      <c r="G35" s="193">
        <v>3</v>
      </c>
      <c r="H35" s="193">
        <v>2</v>
      </c>
      <c r="I35" s="193">
        <v>1</v>
      </c>
      <c r="J35" s="193">
        <v>3</v>
      </c>
      <c r="K35" s="193">
        <v>2</v>
      </c>
      <c r="L35" s="193">
        <v>2</v>
      </c>
      <c r="M35" s="193">
        <v>3</v>
      </c>
      <c r="N35" s="193">
        <v>2</v>
      </c>
      <c r="O35" s="193">
        <v>1</v>
      </c>
      <c r="P35" s="193">
        <v>2</v>
      </c>
      <c r="Q35" s="193">
        <v>1</v>
      </c>
      <c r="V35" s="191">
        <v>30</v>
      </c>
    </row>
    <row r="36" spans="2:22">
      <c r="B36" s="193">
        <v>2</v>
      </c>
      <c r="C36" s="193">
        <v>1</v>
      </c>
      <c r="D36" s="193">
        <v>1</v>
      </c>
      <c r="E36" s="193">
        <v>2</v>
      </c>
      <c r="F36" s="193">
        <v>1</v>
      </c>
      <c r="G36" s="193">
        <v>2</v>
      </c>
      <c r="H36" s="193">
        <v>1</v>
      </c>
      <c r="I36" s="193">
        <v>0</v>
      </c>
      <c r="J36" s="193">
        <v>1</v>
      </c>
      <c r="K36" s="193">
        <v>2</v>
      </c>
      <c r="L36" s="193">
        <v>2</v>
      </c>
      <c r="M36" s="193">
        <v>0</v>
      </c>
      <c r="N36" s="193">
        <v>0</v>
      </c>
      <c r="O36" s="193">
        <v>1</v>
      </c>
      <c r="P36" s="193">
        <v>1</v>
      </c>
      <c r="Q36" s="193">
        <v>0</v>
      </c>
      <c r="V36" s="191">
        <v>16</v>
      </c>
    </row>
    <row r="37" spans="2:22">
      <c r="B37" s="193">
        <v>1</v>
      </c>
      <c r="C37" s="193">
        <v>2</v>
      </c>
      <c r="D37" s="193">
        <v>2</v>
      </c>
      <c r="E37" s="193">
        <v>2</v>
      </c>
      <c r="F37" s="193">
        <v>2</v>
      </c>
      <c r="G37" s="193">
        <v>3</v>
      </c>
      <c r="H37" s="193">
        <v>2</v>
      </c>
      <c r="I37" s="193">
        <v>1</v>
      </c>
      <c r="J37" s="193">
        <v>2</v>
      </c>
      <c r="K37" s="193">
        <v>2</v>
      </c>
      <c r="L37" s="193">
        <v>0</v>
      </c>
      <c r="M37" s="193">
        <v>1</v>
      </c>
      <c r="N37" s="193">
        <v>0</v>
      </c>
      <c r="O37" s="193">
        <v>3</v>
      </c>
      <c r="P37" s="193">
        <v>0</v>
      </c>
      <c r="Q37" s="193">
        <v>1</v>
      </c>
      <c r="V37" s="191">
        <v>22</v>
      </c>
    </row>
    <row r="38" spans="2:22">
      <c r="B38" s="193">
        <v>2</v>
      </c>
      <c r="C38" s="193">
        <v>3</v>
      </c>
      <c r="D38" s="193">
        <v>1</v>
      </c>
      <c r="E38" s="193">
        <v>2</v>
      </c>
      <c r="F38" s="193">
        <v>3</v>
      </c>
      <c r="G38" s="193">
        <v>3</v>
      </c>
      <c r="H38" s="193">
        <v>2</v>
      </c>
      <c r="I38" s="193">
        <v>2</v>
      </c>
      <c r="J38" s="193">
        <v>3</v>
      </c>
      <c r="K38" s="193">
        <v>2</v>
      </c>
      <c r="L38" s="193">
        <v>2</v>
      </c>
      <c r="M38" s="193">
        <v>2</v>
      </c>
      <c r="N38" s="193">
        <v>2</v>
      </c>
      <c r="O38" s="193">
        <v>0</v>
      </c>
      <c r="P38" s="193">
        <v>2</v>
      </c>
      <c r="Q38" s="193">
        <v>2</v>
      </c>
      <c r="V38" s="191">
        <v>30</v>
      </c>
    </row>
    <row r="39" spans="2:22">
      <c r="B39" s="193">
        <v>1</v>
      </c>
      <c r="C39" s="193">
        <v>2</v>
      </c>
      <c r="D39" s="193">
        <v>1</v>
      </c>
      <c r="E39" s="193">
        <v>1</v>
      </c>
      <c r="F39" s="193">
        <v>2</v>
      </c>
      <c r="G39" s="193">
        <v>1</v>
      </c>
      <c r="H39" s="193">
        <v>1</v>
      </c>
      <c r="I39" s="193">
        <v>1</v>
      </c>
      <c r="J39" s="193">
        <v>2</v>
      </c>
      <c r="K39" s="193">
        <v>1</v>
      </c>
      <c r="L39" s="193">
        <v>0</v>
      </c>
      <c r="M39" s="193">
        <v>1</v>
      </c>
      <c r="N39" s="193">
        <v>1</v>
      </c>
      <c r="O39" s="193">
        <v>1</v>
      </c>
      <c r="P39" s="193">
        <v>1</v>
      </c>
      <c r="Q39" s="193">
        <v>0</v>
      </c>
      <c r="V39" s="191">
        <v>15</v>
      </c>
    </row>
    <row r="40" spans="2:22">
      <c r="B40" s="193">
        <v>2</v>
      </c>
      <c r="C40" s="193">
        <v>1</v>
      </c>
      <c r="D40" s="193">
        <v>1</v>
      </c>
      <c r="E40" s="193">
        <v>2</v>
      </c>
      <c r="F40" s="193">
        <v>0</v>
      </c>
      <c r="G40" s="193">
        <v>2</v>
      </c>
      <c r="H40" s="193">
        <v>1</v>
      </c>
      <c r="I40" s="193">
        <v>2</v>
      </c>
      <c r="J40" s="193">
        <v>2</v>
      </c>
      <c r="K40" s="193">
        <v>2</v>
      </c>
      <c r="L40" s="193">
        <v>2</v>
      </c>
      <c r="M40" s="193">
        <v>0</v>
      </c>
      <c r="N40" s="193">
        <v>1</v>
      </c>
      <c r="O40" s="193">
        <v>2</v>
      </c>
      <c r="P40" s="193">
        <v>0</v>
      </c>
      <c r="Q40" s="193">
        <v>0</v>
      </c>
      <c r="V40" s="191">
        <v>19</v>
      </c>
    </row>
    <row r="41" spans="2:22">
      <c r="B41" s="193">
        <v>1</v>
      </c>
      <c r="C41" s="193">
        <v>1</v>
      </c>
      <c r="D41" s="193">
        <v>0</v>
      </c>
      <c r="E41" s="193">
        <v>1</v>
      </c>
      <c r="F41" s="193">
        <v>1</v>
      </c>
      <c r="G41" s="193">
        <v>1</v>
      </c>
      <c r="H41" s="193">
        <v>2</v>
      </c>
      <c r="I41" s="193">
        <v>2</v>
      </c>
      <c r="J41" s="193">
        <v>2</v>
      </c>
      <c r="K41" s="193">
        <v>1</v>
      </c>
      <c r="L41" s="193">
        <v>1</v>
      </c>
      <c r="M41" s="193">
        <v>2</v>
      </c>
      <c r="N41" s="193">
        <v>2</v>
      </c>
      <c r="O41" s="193">
        <v>2</v>
      </c>
      <c r="P41" s="193">
        <v>2</v>
      </c>
      <c r="Q41" s="193">
        <v>3</v>
      </c>
      <c r="V41" s="191">
        <v>23</v>
      </c>
    </row>
    <row r="42" spans="2:22">
      <c r="B42" s="193">
        <v>3</v>
      </c>
      <c r="C42" s="193">
        <v>1</v>
      </c>
      <c r="D42" s="193">
        <v>1</v>
      </c>
      <c r="E42" s="193">
        <v>2</v>
      </c>
      <c r="F42" s="193">
        <v>0</v>
      </c>
      <c r="G42" s="193">
        <v>2</v>
      </c>
      <c r="H42" s="193">
        <v>1</v>
      </c>
      <c r="I42" s="193">
        <v>0</v>
      </c>
      <c r="J42" s="193">
        <v>1</v>
      </c>
      <c r="K42" s="193">
        <v>0</v>
      </c>
      <c r="L42" s="193">
        <v>0</v>
      </c>
      <c r="M42" s="193">
        <v>1</v>
      </c>
      <c r="N42" s="193">
        <v>0</v>
      </c>
      <c r="O42" s="193">
        <v>2</v>
      </c>
      <c r="P42" s="193">
        <v>1</v>
      </c>
      <c r="Q42" s="193">
        <v>1</v>
      </c>
      <c r="V42" s="191">
        <v>15</v>
      </c>
    </row>
    <row r="43" spans="2:22">
      <c r="B43" s="193">
        <v>3</v>
      </c>
      <c r="C43" s="193">
        <v>2</v>
      </c>
      <c r="D43" s="193">
        <v>3</v>
      </c>
      <c r="E43" s="193">
        <v>3</v>
      </c>
      <c r="F43" s="193">
        <v>2</v>
      </c>
      <c r="G43" s="193">
        <v>3</v>
      </c>
      <c r="H43" s="193">
        <v>0</v>
      </c>
      <c r="I43" s="193">
        <v>3</v>
      </c>
      <c r="J43" s="193">
        <v>3</v>
      </c>
      <c r="K43" s="193">
        <v>2</v>
      </c>
      <c r="L43" s="193">
        <v>3</v>
      </c>
      <c r="M43" s="193">
        <v>2</v>
      </c>
      <c r="N43" s="193">
        <v>3</v>
      </c>
      <c r="O43" s="193">
        <v>3</v>
      </c>
      <c r="P43" s="193">
        <v>3</v>
      </c>
      <c r="Q43" s="193">
        <v>2</v>
      </c>
      <c r="V43" s="191">
        <v>38</v>
      </c>
    </row>
    <row r="44" spans="2:22">
      <c r="B44" s="193">
        <v>2</v>
      </c>
      <c r="C44" s="193">
        <v>3</v>
      </c>
      <c r="D44" s="193">
        <v>2</v>
      </c>
      <c r="E44" s="193">
        <v>1</v>
      </c>
      <c r="F44" s="193">
        <v>3</v>
      </c>
      <c r="G44" s="193">
        <v>2</v>
      </c>
      <c r="H44" s="193">
        <v>2</v>
      </c>
      <c r="I44" s="193">
        <v>3</v>
      </c>
      <c r="J44" s="193">
        <v>3</v>
      </c>
      <c r="K44" s="193">
        <v>2</v>
      </c>
      <c r="L44" s="193">
        <v>3</v>
      </c>
      <c r="M44" s="193">
        <v>3</v>
      </c>
      <c r="N44" s="193">
        <v>1</v>
      </c>
      <c r="O44" s="193">
        <v>3</v>
      </c>
      <c r="P44" s="193">
        <v>2</v>
      </c>
      <c r="Q44" s="193">
        <v>3</v>
      </c>
      <c r="V44" s="191">
        <v>35</v>
      </c>
    </row>
    <row r="45" spans="2:22">
      <c r="B45" s="193">
        <v>2</v>
      </c>
      <c r="C45" s="193">
        <v>1</v>
      </c>
      <c r="D45" s="193">
        <v>2</v>
      </c>
      <c r="E45" s="193">
        <v>0</v>
      </c>
      <c r="F45" s="193">
        <v>1</v>
      </c>
      <c r="G45" s="193">
        <v>1</v>
      </c>
      <c r="H45" s="193">
        <v>1</v>
      </c>
      <c r="I45" s="193">
        <v>2</v>
      </c>
      <c r="J45" s="193">
        <v>1</v>
      </c>
      <c r="K45" s="193">
        <v>0</v>
      </c>
      <c r="L45" s="193">
        <v>2</v>
      </c>
      <c r="M45" s="193">
        <v>2</v>
      </c>
      <c r="N45" s="193">
        <v>2</v>
      </c>
      <c r="O45" s="193">
        <v>2</v>
      </c>
      <c r="P45" s="193">
        <v>1</v>
      </c>
      <c r="Q45" s="193">
        <v>0</v>
      </c>
      <c r="V45" s="191">
        <v>19</v>
      </c>
    </row>
    <row r="46" spans="2:22">
      <c r="B46" s="193">
        <v>2</v>
      </c>
      <c r="C46" s="193">
        <v>2</v>
      </c>
      <c r="D46" s="193">
        <v>1</v>
      </c>
      <c r="E46" s="193">
        <v>2</v>
      </c>
      <c r="F46" s="193">
        <v>0</v>
      </c>
      <c r="G46" s="193">
        <v>1</v>
      </c>
      <c r="H46" s="193">
        <v>2</v>
      </c>
      <c r="I46" s="193">
        <v>2</v>
      </c>
      <c r="J46" s="193">
        <v>1</v>
      </c>
      <c r="K46" s="193">
        <v>2</v>
      </c>
      <c r="L46" s="193">
        <v>1</v>
      </c>
      <c r="M46" s="193">
        <v>0</v>
      </c>
      <c r="N46" s="193">
        <v>0</v>
      </c>
      <c r="O46" s="193">
        <v>1</v>
      </c>
      <c r="P46" s="193">
        <v>1</v>
      </c>
      <c r="Q46" s="193">
        <v>0</v>
      </c>
      <c r="V46" s="191">
        <v>16</v>
      </c>
    </row>
    <row r="47" spans="2:22">
      <c r="B47" s="193">
        <v>3</v>
      </c>
      <c r="C47" s="193">
        <v>3</v>
      </c>
      <c r="D47" s="193">
        <v>2</v>
      </c>
      <c r="E47" s="193">
        <v>3</v>
      </c>
      <c r="F47" s="193">
        <v>1</v>
      </c>
      <c r="G47" s="193">
        <v>2</v>
      </c>
      <c r="H47" s="193">
        <v>3</v>
      </c>
      <c r="I47" s="193">
        <v>2</v>
      </c>
      <c r="J47" s="193">
        <v>3</v>
      </c>
      <c r="K47" s="193">
        <v>0</v>
      </c>
      <c r="L47" s="193">
        <v>0</v>
      </c>
      <c r="M47" s="193">
        <v>2</v>
      </c>
      <c r="N47" s="193">
        <v>2</v>
      </c>
      <c r="O47" s="193">
        <v>2</v>
      </c>
      <c r="P47" s="193">
        <v>0</v>
      </c>
      <c r="Q47" s="193">
        <v>0</v>
      </c>
      <c r="V47" s="191">
        <v>25</v>
      </c>
    </row>
    <row r="48" spans="2:22">
      <c r="B48" s="193">
        <v>0</v>
      </c>
      <c r="C48" s="193">
        <v>1</v>
      </c>
      <c r="D48" s="193">
        <v>0</v>
      </c>
      <c r="E48" s="193">
        <v>1</v>
      </c>
      <c r="F48" s="193">
        <v>3</v>
      </c>
      <c r="G48" s="193">
        <v>2</v>
      </c>
      <c r="H48" s="193">
        <v>1</v>
      </c>
      <c r="I48" s="193">
        <v>3</v>
      </c>
      <c r="J48" s="193">
        <v>1</v>
      </c>
      <c r="K48" s="193">
        <v>3</v>
      </c>
      <c r="L48" s="193">
        <v>2</v>
      </c>
      <c r="M48" s="193">
        <v>0</v>
      </c>
      <c r="N48" s="193">
        <v>1</v>
      </c>
      <c r="O48" s="193">
        <v>3</v>
      </c>
      <c r="P48" s="193">
        <v>2</v>
      </c>
      <c r="Q48" s="193">
        <v>0</v>
      </c>
      <c r="V48" s="191">
        <v>22</v>
      </c>
    </row>
    <row r="49" spans="2:22">
      <c r="B49" s="193">
        <v>1</v>
      </c>
      <c r="C49" s="193">
        <v>2</v>
      </c>
      <c r="D49" s="193">
        <v>1</v>
      </c>
      <c r="E49" s="193">
        <v>2</v>
      </c>
      <c r="F49" s="193">
        <v>0</v>
      </c>
      <c r="G49" s="193">
        <v>1</v>
      </c>
      <c r="H49" s="193">
        <v>1</v>
      </c>
      <c r="I49" s="193">
        <v>2</v>
      </c>
      <c r="J49" s="193">
        <v>3</v>
      </c>
      <c r="K49" s="193">
        <v>0</v>
      </c>
      <c r="L49" s="193">
        <v>1</v>
      </c>
      <c r="M49" s="193">
        <v>1</v>
      </c>
      <c r="N49" s="193">
        <v>2</v>
      </c>
      <c r="O49" s="193">
        <v>3</v>
      </c>
      <c r="P49" s="193">
        <v>1</v>
      </c>
      <c r="Q49" s="193">
        <v>2</v>
      </c>
      <c r="V49" s="191">
        <v>21</v>
      </c>
    </row>
    <row r="50" spans="2:22">
      <c r="B50" s="193">
        <v>3</v>
      </c>
      <c r="C50" s="193">
        <v>2</v>
      </c>
      <c r="D50" s="193">
        <v>2</v>
      </c>
      <c r="E50" s="193">
        <v>3</v>
      </c>
      <c r="F50" s="193">
        <v>3</v>
      </c>
      <c r="G50" s="193">
        <v>2</v>
      </c>
      <c r="H50" s="193">
        <v>2</v>
      </c>
      <c r="I50" s="193">
        <v>1</v>
      </c>
      <c r="J50" s="193">
        <v>3</v>
      </c>
      <c r="K50" s="193">
        <v>1</v>
      </c>
      <c r="L50" s="193">
        <v>1</v>
      </c>
      <c r="M50" s="193">
        <v>2</v>
      </c>
      <c r="N50" s="193">
        <v>1</v>
      </c>
      <c r="O50" s="193">
        <v>2</v>
      </c>
      <c r="P50" s="193">
        <v>2</v>
      </c>
      <c r="Q50" s="193">
        <v>1</v>
      </c>
      <c r="V50" s="191">
        <v>29</v>
      </c>
    </row>
    <row r="51" spans="2:22">
      <c r="B51" s="193">
        <v>1</v>
      </c>
      <c r="C51" s="193">
        <v>2</v>
      </c>
      <c r="D51" s="193">
        <v>2</v>
      </c>
      <c r="E51" s="193">
        <v>2</v>
      </c>
      <c r="F51" s="193">
        <v>2</v>
      </c>
      <c r="G51" s="193">
        <v>1</v>
      </c>
      <c r="H51" s="193">
        <v>1</v>
      </c>
      <c r="I51" s="193">
        <v>1</v>
      </c>
      <c r="J51" s="193">
        <v>1</v>
      </c>
      <c r="K51" s="193">
        <v>1</v>
      </c>
      <c r="L51" s="193">
        <v>1</v>
      </c>
      <c r="M51" s="193">
        <v>1</v>
      </c>
      <c r="N51" s="193">
        <v>1</v>
      </c>
      <c r="O51" s="193">
        <v>2</v>
      </c>
      <c r="P51" s="193">
        <v>1</v>
      </c>
      <c r="Q51" s="193">
        <v>1</v>
      </c>
      <c r="V51" s="191">
        <v>19</v>
      </c>
    </row>
    <row r="52" spans="2:22">
      <c r="B52" s="193">
        <v>2</v>
      </c>
      <c r="C52" s="193">
        <v>1</v>
      </c>
      <c r="D52" s="193">
        <v>1</v>
      </c>
      <c r="E52" s="193">
        <v>2</v>
      </c>
      <c r="F52" s="193">
        <v>2</v>
      </c>
      <c r="G52" s="193">
        <v>1</v>
      </c>
      <c r="H52" s="193">
        <v>2</v>
      </c>
      <c r="I52" s="193">
        <v>1</v>
      </c>
      <c r="J52" s="193">
        <v>2</v>
      </c>
      <c r="K52" s="193">
        <v>1</v>
      </c>
      <c r="L52" s="193">
        <v>2</v>
      </c>
      <c r="M52" s="193">
        <v>3</v>
      </c>
      <c r="N52" s="193">
        <v>2</v>
      </c>
      <c r="O52" s="193">
        <v>2</v>
      </c>
      <c r="P52" s="193">
        <v>2</v>
      </c>
      <c r="Q52" s="193">
        <v>1</v>
      </c>
      <c r="V52" s="191">
        <v>26</v>
      </c>
    </row>
    <row r="53" spans="2:22">
      <c r="B53" s="193">
        <v>3</v>
      </c>
      <c r="C53" s="193">
        <v>2</v>
      </c>
      <c r="D53" s="193">
        <v>0</v>
      </c>
      <c r="E53" s="193">
        <v>1</v>
      </c>
      <c r="F53" s="193">
        <v>0</v>
      </c>
      <c r="G53" s="193">
        <v>3</v>
      </c>
      <c r="H53" s="193">
        <v>3</v>
      </c>
      <c r="I53" s="193">
        <v>2</v>
      </c>
      <c r="J53" s="193">
        <v>3</v>
      </c>
      <c r="K53" s="193">
        <v>1</v>
      </c>
      <c r="L53" s="193">
        <v>2</v>
      </c>
      <c r="M53" s="193">
        <v>0</v>
      </c>
      <c r="N53" s="193">
        <v>3</v>
      </c>
      <c r="O53" s="193">
        <v>2</v>
      </c>
      <c r="P53" s="193">
        <v>2</v>
      </c>
      <c r="Q53" s="193">
        <v>2</v>
      </c>
      <c r="V53" s="191">
        <v>27</v>
      </c>
    </row>
    <row r="54" spans="2:22">
      <c r="B54" s="193">
        <v>1</v>
      </c>
      <c r="C54" s="193">
        <v>0</v>
      </c>
      <c r="D54" s="193">
        <v>3</v>
      </c>
      <c r="E54" s="193">
        <v>1</v>
      </c>
      <c r="F54" s="193">
        <v>1</v>
      </c>
      <c r="G54" s="193">
        <v>1</v>
      </c>
      <c r="H54" s="193">
        <v>2</v>
      </c>
      <c r="I54" s="193">
        <v>1</v>
      </c>
      <c r="J54" s="193">
        <v>1</v>
      </c>
      <c r="K54" s="193">
        <v>0</v>
      </c>
      <c r="L54" s="193">
        <v>2</v>
      </c>
      <c r="M54" s="193">
        <v>1</v>
      </c>
      <c r="N54" s="193">
        <v>1</v>
      </c>
      <c r="O54" s="193">
        <v>1</v>
      </c>
      <c r="P54" s="193">
        <v>1</v>
      </c>
      <c r="Q54" s="193">
        <v>2</v>
      </c>
      <c r="V54" s="191">
        <v>19</v>
      </c>
    </row>
    <row r="55" spans="2:22">
      <c r="B55" s="193">
        <v>3</v>
      </c>
      <c r="C55" s="193">
        <v>2</v>
      </c>
      <c r="D55" s="193">
        <v>2</v>
      </c>
      <c r="E55" s="193">
        <v>3</v>
      </c>
      <c r="F55" s="193">
        <v>1</v>
      </c>
      <c r="G55" s="193">
        <v>1</v>
      </c>
      <c r="H55" s="193">
        <v>3</v>
      </c>
      <c r="I55" s="193">
        <v>3</v>
      </c>
      <c r="J55" s="193">
        <v>2</v>
      </c>
      <c r="K55" s="193">
        <v>2</v>
      </c>
      <c r="L55" s="193">
        <v>0</v>
      </c>
      <c r="M55" s="193">
        <v>2</v>
      </c>
      <c r="N55" s="193">
        <v>2</v>
      </c>
      <c r="O55" s="193">
        <v>1</v>
      </c>
      <c r="P55" s="193">
        <v>1</v>
      </c>
      <c r="Q55" s="193">
        <v>2</v>
      </c>
      <c r="V55" s="191">
        <v>28</v>
      </c>
    </row>
    <row r="56" spans="2:22">
      <c r="B56" s="193">
        <v>3</v>
      </c>
      <c r="C56" s="193">
        <v>3</v>
      </c>
      <c r="D56" s="193">
        <v>1</v>
      </c>
      <c r="E56" s="193">
        <v>3</v>
      </c>
      <c r="F56" s="193">
        <v>2</v>
      </c>
      <c r="G56" s="193">
        <v>2</v>
      </c>
      <c r="H56" s="193">
        <v>3</v>
      </c>
      <c r="I56" s="193">
        <v>1</v>
      </c>
      <c r="J56" s="193">
        <v>3</v>
      </c>
      <c r="K56" s="193">
        <v>1</v>
      </c>
      <c r="L56" s="193">
        <v>1</v>
      </c>
      <c r="M56" s="193">
        <v>3</v>
      </c>
      <c r="N56" s="193">
        <v>2</v>
      </c>
      <c r="O56" s="193">
        <v>1</v>
      </c>
      <c r="P56" s="193">
        <v>2</v>
      </c>
      <c r="Q56" s="193">
        <v>1</v>
      </c>
      <c r="V56" s="191">
        <v>29</v>
      </c>
    </row>
    <row r="57" spans="2:22">
      <c r="B57" s="193">
        <v>3</v>
      </c>
      <c r="C57" s="193">
        <v>3</v>
      </c>
      <c r="D57" s="193">
        <v>2</v>
      </c>
      <c r="E57" s="193">
        <v>3</v>
      </c>
      <c r="F57" s="193">
        <v>2</v>
      </c>
      <c r="G57" s="193">
        <v>2</v>
      </c>
      <c r="H57" s="193">
        <v>3</v>
      </c>
      <c r="I57" s="193">
        <v>3</v>
      </c>
      <c r="J57" s="193">
        <v>3</v>
      </c>
      <c r="K57" s="193">
        <v>2</v>
      </c>
      <c r="L57" s="193">
        <v>2</v>
      </c>
      <c r="M57" s="193">
        <v>3</v>
      </c>
      <c r="N57" s="193">
        <v>3</v>
      </c>
      <c r="O57" s="193">
        <v>2</v>
      </c>
      <c r="P57" s="193">
        <v>3</v>
      </c>
      <c r="Q57" s="193">
        <v>3</v>
      </c>
      <c r="V57" s="191">
        <v>39</v>
      </c>
    </row>
    <row r="58" spans="2:22">
      <c r="B58" s="193">
        <v>0</v>
      </c>
      <c r="C58" s="193">
        <v>1</v>
      </c>
      <c r="D58" s="193">
        <v>3</v>
      </c>
      <c r="E58" s="193">
        <v>2</v>
      </c>
      <c r="F58" s="193">
        <v>1</v>
      </c>
      <c r="G58" s="193">
        <v>1</v>
      </c>
      <c r="H58" s="193">
        <v>1</v>
      </c>
      <c r="I58" s="193">
        <v>1</v>
      </c>
      <c r="J58" s="193">
        <v>1</v>
      </c>
      <c r="K58" s="193">
        <v>1</v>
      </c>
      <c r="L58" s="193">
        <v>1</v>
      </c>
      <c r="M58" s="193">
        <v>0</v>
      </c>
      <c r="N58" s="193">
        <v>1</v>
      </c>
      <c r="O58" s="193">
        <v>1</v>
      </c>
      <c r="P58" s="193">
        <v>1</v>
      </c>
      <c r="Q58" s="193">
        <v>0</v>
      </c>
      <c r="V58" s="191">
        <v>15</v>
      </c>
    </row>
    <row r="59" spans="2:22">
      <c r="B59" s="193">
        <v>1</v>
      </c>
      <c r="C59" s="193">
        <v>1</v>
      </c>
      <c r="D59" s="193">
        <v>1</v>
      </c>
      <c r="E59" s="193">
        <v>2</v>
      </c>
      <c r="F59" s="193">
        <v>2</v>
      </c>
      <c r="G59" s="193">
        <v>1</v>
      </c>
      <c r="H59" s="193">
        <v>1</v>
      </c>
      <c r="I59" s="193">
        <v>1</v>
      </c>
      <c r="J59" s="193">
        <v>1</v>
      </c>
      <c r="K59" s="193">
        <v>1</v>
      </c>
      <c r="L59" s="193">
        <v>0</v>
      </c>
      <c r="M59" s="193">
        <v>0</v>
      </c>
      <c r="N59" s="193">
        <v>1</v>
      </c>
      <c r="O59" s="193">
        <v>0</v>
      </c>
      <c r="P59" s="193">
        <v>0</v>
      </c>
      <c r="Q59" s="193">
        <v>0</v>
      </c>
      <c r="V59" s="191">
        <v>12</v>
      </c>
    </row>
    <row r="60" spans="2:22">
      <c r="B60" s="193">
        <v>1</v>
      </c>
      <c r="C60" s="193">
        <v>1</v>
      </c>
      <c r="D60" s="193">
        <v>3</v>
      </c>
      <c r="E60" s="193">
        <v>1</v>
      </c>
      <c r="F60" s="193">
        <v>2</v>
      </c>
      <c r="G60" s="193">
        <v>1</v>
      </c>
      <c r="H60" s="193">
        <v>1</v>
      </c>
      <c r="I60" s="193">
        <v>1</v>
      </c>
      <c r="J60" s="193">
        <v>3</v>
      </c>
      <c r="K60" s="193">
        <v>0</v>
      </c>
      <c r="L60" s="193">
        <v>0</v>
      </c>
      <c r="M60" s="193">
        <v>0</v>
      </c>
      <c r="N60" s="193">
        <v>1</v>
      </c>
      <c r="O60" s="193">
        <v>3</v>
      </c>
      <c r="P60" s="193">
        <v>0</v>
      </c>
      <c r="Q60" s="193">
        <v>0</v>
      </c>
      <c r="V60" s="191">
        <v>17</v>
      </c>
    </row>
    <row r="61" spans="2:22">
      <c r="B61" s="193">
        <v>2</v>
      </c>
      <c r="C61" s="193">
        <v>3</v>
      </c>
      <c r="D61" s="193">
        <v>1</v>
      </c>
      <c r="E61" s="193">
        <v>1</v>
      </c>
      <c r="F61" s="193">
        <v>0</v>
      </c>
      <c r="G61" s="193">
        <v>2</v>
      </c>
      <c r="H61" s="193">
        <v>1</v>
      </c>
      <c r="I61" s="193">
        <v>3</v>
      </c>
      <c r="J61" s="193">
        <v>3</v>
      </c>
      <c r="K61" s="193">
        <v>0</v>
      </c>
      <c r="L61" s="193">
        <v>2</v>
      </c>
      <c r="M61" s="193">
        <v>1</v>
      </c>
      <c r="N61" s="193">
        <v>0</v>
      </c>
      <c r="O61" s="193">
        <v>2</v>
      </c>
      <c r="P61" s="193">
        <v>1</v>
      </c>
      <c r="Q61" s="193">
        <v>1</v>
      </c>
      <c r="V61" s="191">
        <v>20</v>
      </c>
    </row>
    <row r="62" spans="2:22">
      <c r="B62" s="193">
        <v>1</v>
      </c>
      <c r="C62" s="193">
        <v>3</v>
      </c>
      <c r="D62" s="193">
        <v>1</v>
      </c>
      <c r="E62" s="193">
        <v>1</v>
      </c>
      <c r="F62" s="193">
        <v>2</v>
      </c>
      <c r="G62" s="193">
        <v>2</v>
      </c>
      <c r="H62" s="193">
        <v>2</v>
      </c>
      <c r="I62" s="193">
        <v>2</v>
      </c>
      <c r="J62" s="193">
        <v>3</v>
      </c>
      <c r="K62" s="193">
        <v>1</v>
      </c>
      <c r="L62" s="193">
        <v>1</v>
      </c>
      <c r="M62" s="193">
        <v>1</v>
      </c>
      <c r="N62" s="193">
        <v>2</v>
      </c>
      <c r="O62" s="193">
        <v>2</v>
      </c>
      <c r="P62" s="193">
        <v>2</v>
      </c>
      <c r="Q62" s="193">
        <v>1</v>
      </c>
      <c r="V62" s="191">
        <v>24</v>
      </c>
    </row>
    <row r="63" spans="2:22">
      <c r="B63" s="193">
        <v>3</v>
      </c>
      <c r="C63" s="193">
        <v>2</v>
      </c>
      <c r="D63" s="193">
        <v>0</v>
      </c>
      <c r="E63" s="193">
        <v>3</v>
      </c>
      <c r="F63" s="193">
        <v>2</v>
      </c>
      <c r="G63" s="193">
        <v>1</v>
      </c>
      <c r="H63" s="193">
        <v>3</v>
      </c>
      <c r="I63" s="193">
        <v>0</v>
      </c>
      <c r="J63" s="193">
        <v>0</v>
      </c>
      <c r="K63" s="193">
        <v>0</v>
      </c>
      <c r="L63" s="193">
        <v>1</v>
      </c>
      <c r="M63" s="193">
        <v>2</v>
      </c>
      <c r="N63" s="193">
        <v>2</v>
      </c>
      <c r="O63" s="193">
        <v>1</v>
      </c>
      <c r="P63" s="193">
        <v>2</v>
      </c>
      <c r="Q63" s="193">
        <v>0</v>
      </c>
      <c r="V63" s="191">
        <v>20</v>
      </c>
    </row>
    <row r="64" spans="2:22">
      <c r="B64" s="193">
        <v>1</v>
      </c>
      <c r="C64" s="193">
        <v>0</v>
      </c>
      <c r="D64" s="193">
        <v>1</v>
      </c>
      <c r="E64" s="193">
        <v>2</v>
      </c>
      <c r="F64" s="193">
        <v>1</v>
      </c>
      <c r="G64" s="193">
        <v>2</v>
      </c>
      <c r="H64" s="193">
        <v>1</v>
      </c>
      <c r="I64" s="193">
        <v>1</v>
      </c>
      <c r="J64" s="193">
        <v>1</v>
      </c>
      <c r="K64" s="193">
        <v>2</v>
      </c>
      <c r="L64" s="193">
        <v>2</v>
      </c>
      <c r="M64" s="193">
        <v>1</v>
      </c>
      <c r="N64" s="193">
        <v>2</v>
      </c>
      <c r="O64" s="193">
        <v>1</v>
      </c>
      <c r="P64" s="193">
        <v>1</v>
      </c>
      <c r="Q64" s="193">
        <v>1</v>
      </c>
      <c r="V64" s="191">
        <v>20</v>
      </c>
    </row>
    <row r="65" spans="2:22">
      <c r="B65" s="193">
        <v>2</v>
      </c>
      <c r="C65" s="193">
        <v>2</v>
      </c>
      <c r="D65" s="193">
        <v>2</v>
      </c>
      <c r="E65" s="193">
        <v>1</v>
      </c>
      <c r="F65" s="193">
        <v>1</v>
      </c>
      <c r="G65" s="193">
        <v>1</v>
      </c>
      <c r="H65" s="193">
        <v>1</v>
      </c>
      <c r="I65" s="193">
        <v>2</v>
      </c>
      <c r="J65" s="193">
        <v>2</v>
      </c>
      <c r="K65" s="193">
        <v>1</v>
      </c>
      <c r="L65" s="193">
        <v>1</v>
      </c>
      <c r="M65" s="193">
        <v>2</v>
      </c>
      <c r="N65" s="193">
        <v>1</v>
      </c>
      <c r="O65" s="193">
        <v>1</v>
      </c>
      <c r="P65" s="193">
        <v>2</v>
      </c>
      <c r="Q65" s="193">
        <v>2</v>
      </c>
      <c r="V65" s="191">
        <v>22</v>
      </c>
    </row>
    <row r="66" spans="2:22">
      <c r="B66" s="193">
        <v>2</v>
      </c>
      <c r="C66" s="193">
        <v>2</v>
      </c>
      <c r="D66" s="193">
        <v>1</v>
      </c>
      <c r="E66" s="193">
        <v>1</v>
      </c>
      <c r="F66" s="193">
        <v>2</v>
      </c>
      <c r="G66" s="193">
        <v>1</v>
      </c>
      <c r="H66" s="193">
        <v>1</v>
      </c>
      <c r="I66" s="193">
        <v>1</v>
      </c>
      <c r="J66" s="193">
        <v>2</v>
      </c>
      <c r="K66" s="193">
        <v>1</v>
      </c>
      <c r="L66" s="193">
        <v>2</v>
      </c>
      <c r="M66" s="193">
        <v>1</v>
      </c>
      <c r="N66" s="193">
        <v>1</v>
      </c>
      <c r="O66" s="193">
        <v>2</v>
      </c>
      <c r="P66" s="193">
        <v>1</v>
      </c>
      <c r="Q66" s="193">
        <v>1</v>
      </c>
      <c r="V66" s="191">
        <v>20</v>
      </c>
    </row>
    <row r="67" spans="2:22">
      <c r="B67" s="193">
        <v>1</v>
      </c>
      <c r="C67" s="193">
        <v>0</v>
      </c>
      <c r="D67" s="193">
        <v>0</v>
      </c>
      <c r="E67" s="193">
        <v>0</v>
      </c>
      <c r="F67" s="193">
        <v>1</v>
      </c>
      <c r="G67" s="193">
        <v>0</v>
      </c>
      <c r="H67" s="193">
        <v>1</v>
      </c>
      <c r="I67" s="193">
        <v>0</v>
      </c>
      <c r="J67" s="193">
        <v>1</v>
      </c>
      <c r="K67" s="193">
        <v>0</v>
      </c>
      <c r="L67" s="193">
        <v>0</v>
      </c>
      <c r="M67" s="193">
        <v>3</v>
      </c>
      <c r="N67" s="193">
        <v>2</v>
      </c>
      <c r="O67" s="193">
        <v>0</v>
      </c>
      <c r="P67" s="193">
        <v>2</v>
      </c>
      <c r="Q67" s="193">
        <v>0</v>
      </c>
      <c r="V67" s="191">
        <v>11</v>
      </c>
    </row>
    <row r="68" spans="2:22">
      <c r="B68" s="193">
        <v>2</v>
      </c>
      <c r="C68" s="193">
        <v>3</v>
      </c>
      <c r="D68" s="193">
        <v>2</v>
      </c>
      <c r="E68" s="193">
        <v>2</v>
      </c>
      <c r="F68" s="193">
        <v>3</v>
      </c>
      <c r="G68" s="193">
        <v>1</v>
      </c>
      <c r="H68" s="193">
        <v>1</v>
      </c>
      <c r="I68" s="193">
        <v>0</v>
      </c>
      <c r="J68" s="193">
        <v>1</v>
      </c>
      <c r="K68" s="193">
        <v>0</v>
      </c>
      <c r="L68" s="193">
        <v>0</v>
      </c>
      <c r="M68" s="193">
        <v>3</v>
      </c>
      <c r="N68" s="193">
        <v>0</v>
      </c>
      <c r="O68" s="193">
        <v>3</v>
      </c>
      <c r="P68" s="193">
        <v>2</v>
      </c>
      <c r="Q68" s="193">
        <v>1</v>
      </c>
      <c r="V68" s="191">
        <v>21</v>
      </c>
    </row>
    <row r="69" spans="2:22">
      <c r="B69" s="193">
        <v>1</v>
      </c>
      <c r="C69" s="193">
        <v>2</v>
      </c>
      <c r="D69" s="193">
        <v>1</v>
      </c>
      <c r="E69" s="193">
        <v>1</v>
      </c>
      <c r="F69" s="193">
        <v>3</v>
      </c>
      <c r="G69" s="193">
        <v>0</v>
      </c>
      <c r="H69" s="193">
        <v>2</v>
      </c>
      <c r="I69" s="193">
        <v>2</v>
      </c>
      <c r="J69" s="193">
        <v>2</v>
      </c>
      <c r="K69" s="193">
        <v>0</v>
      </c>
      <c r="L69" s="193">
        <v>0</v>
      </c>
      <c r="M69" s="193">
        <v>1</v>
      </c>
      <c r="N69" s="193">
        <v>2</v>
      </c>
      <c r="O69" s="193">
        <v>0</v>
      </c>
      <c r="P69" s="193">
        <v>0</v>
      </c>
      <c r="Q69" s="193">
        <v>1</v>
      </c>
      <c r="V69" s="191">
        <v>16</v>
      </c>
    </row>
    <row r="70" spans="2:22">
      <c r="B70" s="193">
        <v>0</v>
      </c>
      <c r="C70" s="193">
        <v>0</v>
      </c>
      <c r="D70" s="193">
        <v>0</v>
      </c>
      <c r="E70" s="193">
        <v>2</v>
      </c>
      <c r="F70" s="193">
        <v>0</v>
      </c>
      <c r="G70" s="193">
        <v>1</v>
      </c>
      <c r="H70" s="193">
        <v>1</v>
      </c>
      <c r="I70" s="193">
        <v>0</v>
      </c>
      <c r="J70" s="193">
        <v>0</v>
      </c>
      <c r="K70" s="193">
        <v>0</v>
      </c>
      <c r="L70" s="193">
        <v>0</v>
      </c>
      <c r="M70" s="193">
        <v>0</v>
      </c>
      <c r="N70" s="193">
        <v>0</v>
      </c>
      <c r="O70" s="193">
        <v>0</v>
      </c>
      <c r="P70" s="193">
        <v>3</v>
      </c>
      <c r="Q70" s="193">
        <v>0</v>
      </c>
      <c r="V70" s="191">
        <v>7</v>
      </c>
    </row>
    <row r="71" spans="2:22">
      <c r="B71" s="193">
        <v>1</v>
      </c>
      <c r="C71" s="193">
        <v>1</v>
      </c>
      <c r="D71" s="193">
        <v>2</v>
      </c>
      <c r="E71" s="193">
        <v>0</v>
      </c>
      <c r="F71" s="193">
        <v>1</v>
      </c>
      <c r="G71" s="193">
        <v>1</v>
      </c>
      <c r="H71" s="193">
        <v>2</v>
      </c>
      <c r="I71" s="193">
        <v>0</v>
      </c>
      <c r="J71" s="193">
        <v>2</v>
      </c>
      <c r="K71" s="193">
        <v>0</v>
      </c>
      <c r="L71" s="193">
        <v>0</v>
      </c>
      <c r="M71" s="193">
        <v>0</v>
      </c>
      <c r="N71" s="193">
        <v>1</v>
      </c>
      <c r="O71" s="193">
        <v>1</v>
      </c>
      <c r="P71" s="193">
        <v>0</v>
      </c>
      <c r="Q71" s="193">
        <v>2</v>
      </c>
      <c r="V71" s="191">
        <v>13</v>
      </c>
    </row>
    <row r="72" spans="2:22">
      <c r="B72" s="193">
        <v>3</v>
      </c>
      <c r="C72" s="193">
        <v>2</v>
      </c>
      <c r="D72" s="193">
        <v>2</v>
      </c>
      <c r="E72" s="193">
        <v>3</v>
      </c>
      <c r="F72" s="193">
        <v>0</v>
      </c>
      <c r="G72" s="193">
        <v>3</v>
      </c>
      <c r="H72" s="193">
        <v>1</v>
      </c>
      <c r="I72" s="193">
        <v>2</v>
      </c>
      <c r="J72" s="193">
        <v>2</v>
      </c>
      <c r="K72" s="193">
        <v>1</v>
      </c>
      <c r="L72" s="193">
        <v>2</v>
      </c>
      <c r="M72" s="193">
        <v>2</v>
      </c>
      <c r="N72" s="193">
        <v>2</v>
      </c>
      <c r="O72" s="193">
        <v>3</v>
      </c>
      <c r="P72" s="193">
        <v>1</v>
      </c>
      <c r="Q72" s="193">
        <v>2</v>
      </c>
      <c r="V72" s="191">
        <v>29</v>
      </c>
    </row>
    <row r="73" spans="2:22">
      <c r="B73" s="193">
        <v>1</v>
      </c>
      <c r="C73" s="193">
        <v>2</v>
      </c>
      <c r="D73" s="193">
        <v>0</v>
      </c>
      <c r="E73" s="193">
        <v>0</v>
      </c>
      <c r="F73" s="193">
        <v>0</v>
      </c>
      <c r="G73" s="193">
        <v>0</v>
      </c>
      <c r="H73" s="193">
        <v>1</v>
      </c>
      <c r="I73" s="193">
        <v>0</v>
      </c>
      <c r="J73" s="193">
        <v>2</v>
      </c>
      <c r="K73" s="193">
        <v>0</v>
      </c>
      <c r="L73" s="193">
        <v>0</v>
      </c>
      <c r="M73" s="193">
        <v>0</v>
      </c>
      <c r="N73" s="193">
        <v>1</v>
      </c>
      <c r="O73" s="193">
        <v>1</v>
      </c>
      <c r="P73" s="193">
        <v>1</v>
      </c>
      <c r="Q73" s="193">
        <v>0</v>
      </c>
      <c r="V73" s="191">
        <v>7</v>
      </c>
    </row>
    <row r="74" spans="2:22">
      <c r="B74" s="193">
        <v>1</v>
      </c>
      <c r="C74" s="193">
        <v>2</v>
      </c>
      <c r="D74" s="193">
        <v>2</v>
      </c>
      <c r="E74" s="193">
        <v>0</v>
      </c>
      <c r="F74" s="193">
        <v>1</v>
      </c>
      <c r="G74" s="193">
        <v>1</v>
      </c>
      <c r="H74" s="193">
        <v>0</v>
      </c>
      <c r="I74" s="193">
        <v>0</v>
      </c>
      <c r="J74" s="193">
        <v>1</v>
      </c>
      <c r="K74" s="193">
        <v>1</v>
      </c>
      <c r="L74" s="193">
        <v>1</v>
      </c>
      <c r="M74" s="193">
        <v>1</v>
      </c>
      <c r="N74" s="193">
        <v>1</v>
      </c>
      <c r="O74" s="193">
        <v>1</v>
      </c>
      <c r="P74" s="193">
        <v>1</v>
      </c>
      <c r="Q74" s="193">
        <v>0</v>
      </c>
      <c r="V74" s="191">
        <v>12</v>
      </c>
    </row>
    <row r="75" spans="2:22">
      <c r="B75" s="193">
        <v>2</v>
      </c>
      <c r="C75" s="193">
        <v>1</v>
      </c>
      <c r="D75" s="193">
        <v>0</v>
      </c>
      <c r="E75" s="193">
        <v>1</v>
      </c>
      <c r="F75" s="193">
        <v>1</v>
      </c>
      <c r="G75" s="193">
        <v>2</v>
      </c>
      <c r="H75" s="193">
        <v>1</v>
      </c>
      <c r="I75" s="193">
        <v>2</v>
      </c>
      <c r="J75" s="193">
        <v>1</v>
      </c>
      <c r="K75" s="193">
        <v>3</v>
      </c>
      <c r="L75" s="193">
        <v>2</v>
      </c>
      <c r="M75" s="193">
        <v>1</v>
      </c>
      <c r="N75" s="193">
        <v>1</v>
      </c>
      <c r="O75" s="193">
        <v>1</v>
      </c>
      <c r="P75" s="193">
        <v>2</v>
      </c>
      <c r="Q75" s="193">
        <v>0</v>
      </c>
      <c r="V75" s="191">
        <v>20</v>
      </c>
    </row>
    <row r="76" spans="2:22">
      <c r="B76" s="193">
        <v>1</v>
      </c>
      <c r="C76" s="193">
        <v>3</v>
      </c>
      <c r="D76" s="193">
        <v>1</v>
      </c>
      <c r="E76" s="193">
        <v>1</v>
      </c>
      <c r="F76" s="193">
        <v>1</v>
      </c>
      <c r="G76" s="193">
        <v>1</v>
      </c>
      <c r="H76" s="193">
        <v>1</v>
      </c>
      <c r="I76" s="193">
        <v>1</v>
      </c>
      <c r="J76" s="193">
        <v>2</v>
      </c>
      <c r="K76" s="193">
        <v>0</v>
      </c>
      <c r="L76" s="193">
        <v>1</v>
      </c>
      <c r="M76" s="193">
        <v>2</v>
      </c>
      <c r="N76" s="193">
        <v>1</v>
      </c>
      <c r="O76" s="193">
        <v>2</v>
      </c>
      <c r="P76" s="193">
        <v>1</v>
      </c>
      <c r="Q76" s="193">
        <v>0</v>
      </c>
      <c r="V76" s="191">
        <v>16</v>
      </c>
    </row>
    <row r="77" spans="2:22">
      <c r="B77" s="193">
        <v>2</v>
      </c>
      <c r="C77" s="193">
        <v>2</v>
      </c>
      <c r="D77" s="193">
        <v>1</v>
      </c>
      <c r="E77" s="193">
        <v>2</v>
      </c>
      <c r="F77" s="193">
        <v>2</v>
      </c>
      <c r="G77" s="193">
        <v>1</v>
      </c>
      <c r="H77" s="193">
        <v>1</v>
      </c>
      <c r="I77" s="193">
        <v>1</v>
      </c>
      <c r="J77" s="193">
        <v>2</v>
      </c>
      <c r="K77" s="193">
        <v>0</v>
      </c>
      <c r="L77" s="193">
        <v>0</v>
      </c>
      <c r="M77" s="193">
        <v>1</v>
      </c>
      <c r="N77" s="193">
        <v>1</v>
      </c>
      <c r="O77" s="193">
        <v>2</v>
      </c>
      <c r="P77" s="193">
        <v>2</v>
      </c>
      <c r="Q77" s="193">
        <v>0</v>
      </c>
      <c r="V77" s="191">
        <v>18</v>
      </c>
    </row>
    <row r="78" spans="2:22">
      <c r="B78" s="193">
        <v>3</v>
      </c>
      <c r="C78" s="193">
        <v>3</v>
      </c>
      <c r="D78" s="193">
        <v>2</v>
      </c>
      <c r="E78" s="193">
        <v>3</v>
      </c>
      <c r="F78" s="193">
        <v>1</v>
      </c>
      <c r="G78" s="193">
        <v>2</v>
      </c>
      <c r="H78" s="193">
        <v>2</v>
      </c>
      <c r="I78" s="193">
        <v>2</v>
      </c>
      <c r="J78" s="193">
        <v>2</v>
      </c>
      <c r="K78" s="193">
        <v>1</v>
      </c>
      <c r="L78" s="193">
        <v>2</v>
      </c>
      <c r="M78" s="193">
        <v>2</v>
      </c>
      <c r="N78" s="193">
        <v>2</v>
      </c>
      <c r="O78" s="193">
        <v>2</v>
      </c>
      <c r="P78" s="193">
        <v>2</v>
      </c>
      <c r="Q78" s="193">
        <v>1</v>
      </c>
      <c r="V78" s="191">
        <v>29</v>
      </c>
    </row>
    <row r="79" spans="2:22">
      <c r="B79" s="193">
        <v>2</v>
      </c>
      <c r="C79" s="193">
        <v>2</v>
      </c>
      <c r="D79" s="193">
        <v>1</v>
      </c>
      <c r="E79" s="193">
        <v>1</v>
      </c>
      <c r="F79" s="193">
        <v>3</v>
      </c>
      <c r="G79" s="193">
        <v>2</v>
      </c>
      <c r="H79" s="193">
        <v>1</v>
      </c>
      <c r="I79" s="193">
        <v>1</v>
      </c>
      <c r="J79" s="193">
        <v>3</v>
      </c>
      <c r="K79" s="193">
        <v>2</v>
      </c>
      <c r="L79" s="193">
        <v>3</v>
      </c>
      <c r="M79" s="193">
        <v>2</v>
      </c>
      <c r="N79" s="193">
        <v>2</v>
      </c>
      <c r="O79" s="193">
        <v>3</v>
      </c>
      <c r="P79" s="193">
        <v>2</v>
      </c>
      <c r="Q79" s="193">
        <v>1</v>
      </c>
      <c r="V79" s="191">
        <v>29</v>
      </c>
    </row>
    <row r="80" spans="2:22">
      <c r="B80" s="193">
        <v>2</v>
      </c>
      <c r="C80" s="193">
        <v>2</v>
      </c>
      <c r="D80" s="193">
        <v>1</v>
      </c>
      <c r="E80" s="193">
        <v>2</v>
      </c>
      <c r="F80" s="193">
        <v>2</v>
      </c>
      <c r="G80" s="193">
        <v>3</v>
      </c>
      <c r="H80" s="193">
        <v>3</v>
      </c>
      <c r="I80" s="193">
        <v>3</v>
      </c>
      <c r="J80" s="193">
        <v>3</v>
      </c>
      <c r="K80" s="193">
        <v>2</v>
      </c>
      <c r="L80" s="193">
        <v>2</v>
      </c>
      <c r="M80" s="193">
        <v>3</v>
      </c>
      <c r="N80" s="193">
        <v>3</v>
      </c>
      <c r="O80" s="193">
        <v>3</v>
      </c>
      <c r="P80" s="193">
        <v>3</v>
      </c>
      <c r="Q80" s="193">
        <v>3</v>
      </c>
      <c r="V80" s="191">
        <v>38</v>
      </c>
    </row>
    <row r="81" spans="2:22">
      <c r="B81" s="193">
        <v>1</v>
      </c>
      <c r="C81" s="193">
        <v>3</v>
      </c>
      <c r="D81" s="193">
        <v>0</v>
      </c>
      <c r="E81" s="193">
        <v>2</v>
      </c>
      <c r="F81" s="193">
        <v>1</v>
      </c>
      <c r="G81" s="193">
        <v>1</v>
      </c>
      <c r="H81" s="193">
        <v>2</v>
      </c>
      <c r="I81" s="193">
        <v>3</v>
      </c>
      <c r="J81" s="193">
        <v>2</v>
      </c>
      <c r="K81" s="193">
        <v>0</v>
      </c>
      <c r="L81" s="193">
        <v>1</v>
      </c>
      <c r="M81" s="193">
        <v>0</v>
      </c>
      <c r="N81" s="193">
        <v>1</v>
      </c>
      <c r="O81" s="193">
        <v>2</v>
      </c>
      <c r="P81" s="193">
        <v>2</v>
      </c>
      <c r="Q81" s="193">
        <v>1</v>
      </c>
      <c r="V81" s="191">
        <v>19</v>
      </c>
    </row>
    <row r="82" spans="2:22">
      <c r="B82" s="193">
        <v>1</v>
      </c>
      <c r="C82" s="193">
        <v>1</v>
      </c>
      <c r="D82" s="193">
        <v>1</v>
      </c>
      <c r="E82" s="193">
        <v>1</v>
      </c>
      <c r="F82" s="193">
        <v>0</v>
      </c>
      <c r="G82" s="193">
        <v>1</v>
      </c>
      <c r="H82" s="193">
        <v>3</v>
      </c>
      <c r="I82" s="193">
        <v>0</v>
      </c>
      <c r="J82" s="193">
        <v>0</v>
      </c>
      <c r="K82" s="193">
        <v>0</v>
      </c>
      <c r="L82" s="193">
        <v>0</v>
      </c>
      <c r="M82" s="193">
        <v>0</v>
      </c>
      <c r="N82" s="193">
        <v>0</v>
      </c>
      <c r="O82" s="193">
        <v>2</v>
      </c>
      <c r="P82" s="193">
        <v>2</v>
      </c>
      <c r="Q82" s="193">
        <v>2</v>
      </c>
      <c r="V82" s="191">
        <v>13</v>
      </c>
    </row>
    <row r="83" spans="2:22">
      <c r="B83" s="193">
        <v>2</v>
      </c>
      <c r="C83" s="193">
        <v>2</v>
      </c>
      <c r="D83" s="193">
        <v>1</v>
      </c>
      <c r="E83" s="193">
        <v>2</v>
      </c>
      <c r="F83" s="193">
        <v>2</v>
      </c>
      <c r="G83" s="193">
        <v>2</v>
      </c>
      <c r="H83" s="193">
        <v>2</v>
      </c>
      <c r="I83" s="193">
        <v>2</v>
      </c>
      <c r="J83" s="193">
        <v>2</v>
      </c>
      <c r="K83" s="193">
        <v>1</v>
      </c>
      <c r="L83" s="193">
        <v>1</v>
      </c>
      <c r="M83" s="193">
        <v>1</v>
      </c>
      <c r="N83" s="193">
        <v>1</v>
      </c>
      <c r="O83" s="193">
        <v>2</v>
      </c>
      <c r="P83" s="193">
        <v>2</v>
      </c>
      <c r="Q83" s="193">
        <v>2</v>
      </c>
      <c r="V83" s="191">
        <v>25</v>
      </c>
    </row>
    <row r="84" spans="2:22">
      <c r="B84" s="193">
        <v>1</v>
      </c>
      <c r="C84" s="193">
        <v>1</v>
      </c>
      <c r="D84" s="193">
        <v>1</v>
      </c>
      <c r="E84" s="193">
        <v>0</v>
      </c>
      <c r="F84" s="193">
        <v>1</v>
      </c>
      <c r="G84" s="193">
        <v>1</v>
      </c>
      <c r="H84" s="193">
        <v>1</v>
      </c>
      <c r="I84" s="193">
        <v>1</v>
      </c>
      <c r="J84" s="193">
        <v>2</v>
      </c>
      <c r="K84" s="193">
        <v>1</v>
      </c>
      <c r="L84" s="193">
        <v>1</v>
      </c>
      <c r="M84" s="193">
        <v>0</v>
      </c>
      <c r="N84" s="193">
        <v>0</v>
      </c>
      <c r="O84" s="193">
        <v>1</v>
      </c>
      <c r="P84" s="193">
        <v>0</v>
      </c>
      <c r="Q84" s="193">
        <v>1</v>
      </c>
      <c r="V84" s="191">
        <v>12</v>
      </c>
    </row>
    <row r="85" spans="2:22">
      <c r="B85" s="193">
        <v>2</v>
      </c>
      <c r="C85" s="193">
        <v>1</v>
      </c>
      <c r="D85" s="193">
        <v>0</v>
      </c>
      <c r="E85" s="193">
        <v>1</v>
      </c>
      <c r="F85" s="193">
        <v>2</v>
      </c>
      <c r="G85" s="193">
        <v>1</v>
      </c>
      <c r="H85" s="193">
        <v>1</v>
      </c>
      <c r="I85" s="193">
        <v>1</v>
      </c>
      <c r="J85" s="193">
        <v>1</v>
      </c>
      <c r="K85" s="193">
        <v>1</v>
      </c>
      <c r="L85" s="193">
        <v>2</v>
      </c>
      <c r="M85" s="193">
        <v>1</v>
      </c>
      <c r="N85" s="193">
        <v>1</v>
      </c>
      <c r="O85" s="193">
        <v>2</v>
      </c>
      <c r="P85" s="193">
        <v>1</v>
      </c>
      <c r="Q85" s="193">
        <v>0</v>
      </c>
      <c r="V85" s="191">
        <v>17</v>
      </c>
    </row>
    <row r="86" spans="2:22">
      <c r="B86" s="193">
        <v>3</v>
      </c>
      <c r="C86" s="193">
        <v>1</v>
      </c>
      <c r="D86" s="193">
        <v>1</v>
      </c>
      <c r="E86" s="193">
        <v>3</v>
      </c>
      <c r="F86" s="193">
        <v>1</v>
      </c>
      <c r="G86" s="193">
        <v>2</v>
      </c>
      <c r="H86" s="193">
        <v>1</v>
      </c>
      <c r="I86" s="193">
        <v>2</v>
      </c>
      <c r="J86" s="193">
        <v>1</v>
      </c>
      <c r="K86" s="193">
        <v>1</v>
      </c>
      <c r="L86" s="193">
        <v>1</v>
      </c>
      <c r="M86" s="193">
        <v>2</v>
      </c>
      <c r="N86" s="193">
        <v>1</v>
      </c>
      <c r="O86" s="193">
        <v>2</v>
      </c>
      <c r="P86" s="193">
        <v>2</v>
      </c>
      <c r="Q86" s="193">
        <v>2</v>
      </c>
      <c r="V86" s="191">
        <v>25</v>
      </c>
    </row>
    <row r="87" spans="2:22">
      <c r="B87" s="193">
        <v>1</v>
      </c>
      <c r="C87" s="193">
        <v>2</v>
      </c>
      <c r="D87" s="193">
        <v>0</v>
      </c>
      <c r="E87" s="193">
        <v>2</v>
      </c>
      <c r="F87" s="193">
        <v>2</v>
      </c>
      <c r="G87" s="193">
        <v>2</v>
      </c>
      <c r="H87" s="193">
        <v>1</v>
      </c>
      <c r="I87" s="193">
        <v>2</v>
      </c>
      <c r="J87" s="193">
        <v>2</v>
      </c>
      <c r="K87" s="193">
        <v>1</v>
      </c>
      <c r="L87" s="193">
        <v>2</v>
      </c>
      <c r="M87" s="193">
        <v>2</v>
      </c>
      <c r="N87" s="193">
        <v>2</v>
      </c>
      <c r="O87" s="193">
        <v>2</v>
      </c>
      <c r="P87" s="193">
        <v>2</v>
      </c>
      <c r="Q87" s="193">
        <v>2</v>
      </c>
      <c r="V87" s="191">
        <v>25</v>
      </c>
    </row>
    <row r="88" spans="2:22">
      <c r="B88" s="193">
        <v>2</v>
      </c>
      <c r="C88" s="193">
        <v>2</v>
      </c>
      <c r="D88" s="193">
        <v>2</v>
      </c>
      <c r="E88" s="193">
        <v>2</v>
      </c>
      <c r="F88" s="193">
        <v>3</v>
      </c>
      <c r="G88" s="193">
        <v>0</v>
      </c>
      <c r="H88" s="193">
        <v>1</v>
      </c>
      <c r="I88" s="193">
        <v>2</v>
      </c>
      <c r="J88" s="193">
        <v>3</v>
      </c>
      <c r="K88" s="193">
        <v>0</v>
      </c>
      <c r="L88" s="193">
        <v>0</v>
      </c>
      <c r="M88" s="193">
        <v>0</v>
      </c>
      <c r="N88" s="193">
        <v>2</v>
      </c>
      <c r="O88" s="193">
        <v>2</v>
      </c>
      <c r="P88" s="193">
        <v>2</v>
      </c>
      <c r="Q88" s="193">
        <v>1</v>
      </c>
      <c r="V88" s="191">
        <v>22</v>
      </c>
    </row>
    <row r="89" spans="2:22">
      <c r="B89" s="193">
        <v>3</v>
      </c>
      <c r="C89" s="193">
        <v>1</v>
      </c>
      <c r="D89" s="193">
        <v>0</v>
      </c>
      <c r="E89" s="193">
        <v>1</v>
      </c>
      <c r="F89" s="193">
        <v>1</v>
      </c>
      <c r="G89" s="193">
        <v>2</v>
      </c>
      <c r="H89" s="193">
        <v>1</v>
      </c>
      <c r="I89" s="193">
        <v>2</v>
      </c>
      <c r="J89" s="193">
        <v>2</v>
      </c>
      <c r="K89" s="193">
        <v>2</v>
      </c>
      <c r="L89" s="193">
        <v>2</v>
      </c>
      <c r="M89" s="193">
        <v>0</v>
      </c>
      <c r="N89" s="193">
        <v>2</v>
      </c>
      <c r="O89" s="193">
        <v>1</v>
      </c>
      <c r="P89" s="193">
        <v>1</v>
      </c>
      <c r="Q89" s="193">
        <v>0</v>
      </c>
      <c r="V89" s="191">
        <v>20</v>
      </c>
    </row>
    <row r="90" spans="2:22">
      <c r="B90" s="193">
        <v>1</v>
      </c>
      <c r="C90" s="193">
        <v>2</v>
      </c>
      <c r="D90" s="193">
        <v>0</v>
      </c>
      <c r="E90" s="193">
        <v>3</v>
      </c>
      <c r="F90" s="193">
        <v>0</v>
      </c>
      <c r="G90" s="193">
        <v>1</v>
      </c>
      <c r="H90" s="193">
        <v>1</v>
      </c>
      <c r="I90" s="193">
        <v>2</v>
      </c>
      <c r="J90" s="193">
        <v>2</v>
      </c>
      <c r="K90" s="193">
        <v>0</v>
      </c>
      <c r="L90" s="193">
        <v>0</v>
      </c>
      <c r="M90" s="193">
        <v>1</v>
      </c>
      <c r="N90" s="193">
        <v>1</v>
      </c>
      <c r="O90" s="193">
        <v>2</v>
      </c>
      <c r="P90" s="193">
        <v>2</v>
      </c>
      <c r="Q90" s="193">
        <v>2</v>
      </c>
      <c r="V90" s="191">
        <v>18</v>
      </c>
    </row>
    <row r="91" spans="2:22">
      <c r="B91" s="193">
        <v>3</v>
      </c>
      <c r="C91" s="193">
        <v>3</v>
      </c>
      <c r="D91" s="193">
        <v>3</v>
      </c>
      <c r="E91" s="193">
        <v>3</v>
      </c>
      <c r="F91" s="193">
        <v>3</v>
      </c>
      <c r="G91" s="193">
        <v>3</v>
      </c>
      <c r="H91" s="193">
        <v>2</v>
      </c>
      <c r="I91" s="193">
        <v>3</v>
      </c>
      <c r="J91" s="193">
        <v>3</v>
      </c>
      <c r="K91" s="193">
        <v>2</v>
      </c>
      <c r="L91" s="193">
        <v>3</v>
      </c>
      <c r="M91" s="193">
        <v>2</v>
      </c>
      <c r="N91" s="193">
        <v>3</v>
      </c>
      <c r="O91" s="193">
        <v>3</v>
      </c>
      <c r="P91" s="193">
        <v>2</v>
      </c>
      <c r="Q91" s="193">
        <v>1</v>
      </c>
      <c r="V91" s="191">
        <v>39</v>
      </c>
    </row>
    <row r="92" spans="2:22">
      <c r="B92" s="193">
        <v>0</v>
      </c>
      <c r="C92" s="193">
        <v>1</v>
      </c>
      <c r="D92" s="193">
        <v>1</v>
      </c>
      <c r="E92" s="193">
        <v>1</v>
      </c>
      <c r="F92" s="193">
        <v>1</v>
      </c>
      <c r="G92" s="193">
        <v>1</v>
      </c>
      <c r="H92" s="193">
        <v>1</v>
      </c>
      <c r="I92" s="193">
        <v>1</v>
      </c>
      <c r="J92" s="193">
        <v>2</v>
      </c>
      <c r="K92" s="193">
        <v>1</v>
      </c>
      <c r="L92" s="193">
        <v>1</v>
      </c>
      <c r="M92" s="193">
        <v>1</v>
      </c>
      <c r="N92" s="193">
        <v>2</v>
      </c>
      <c r="O92" s="193">
        <v>2</v>
      </c>
      <c r="P92" s="193">
        <v>2</v>
      </c>
      <c r="Q92" s="193">
        <v>1</v>
      </c>
      <c r="V92" s="191">
        <v>18</v>
      </c>
    </row>
    <row r="93" spans="2:22">
      <c r="B93" s="193">
        <v>2</v>
      </c>
      <c r="C93" s="193">
        <v>2</v>
      </c>
      <c r="D93" s="193">
        <v>1</v>
      </c>
      <c r="E93" s="193">
        <v>2</v>
      </c>
      <c r="F93" s="193">
        <v>2</v>
      </c>
      <c r="G93" s="193">
        <v>2</v>
      </c>
      <c r="H93" s="193">
        <v>2</v>
      </c>
      <c r="I93" s="193">
        <v>3</v>
      </c>
      <c r="J93" s="193">
        <v>3</v>
      </c>
      <c r="K93" s="193">
        <v>2</v>
      </c>
      <c r="L93" s="193">
        <v>3</v>
      </c>
      <c r="M93" s="193">
        <v>2</v>
      </c>
      <c r="N93" s="193">
        <v>2</v>
      </c>
      <c r="O93" s="193">
        <v>2</v>
      </c>
      <c r="P93" s="193">
        <v>3</v>
      </c>
      <c r="Q93" s="193">
        <v>3</v>
      </c>
      <c r="V93" s="191">
        <v>34</v>
      </c>
    </row>
    <row r="94" spans="2:22">
      <c r="B94" s="193">
        <v>0</v>
      </c>
      <c r="C94" s="193">
        <v>2</v>
      </c>
      <c r="D94" s="193">
        <v>0</v>
      </c>
      <c r="E94" s="193">
        <v>0</v>
      </c>
      <c r="F94" s="193">
        <v>0</v>
      </c>
      <c r="G94" s="193">
        <v>3</v>
      </c>
      <c r="H94" s="193">
        <v>1</v>
      </c>
      <c r="I94" s="193">
        <v>1</v>
      </c>
      <c r="J94" s="193">
        <v>2</v>
      </c>
      <c r="K94" s="193">
        <v>0</v>
      </c>
      <c r="L94" s="193">
        <v>1</v>
      </c>
      <c r="M94" s="193">
        <v>1</v>
      </c>
      <c r="N94" s="193">
        <v>1</v>
      </c>
      <c r="O94" s="193">
        <v>2</v>
      </c>
      <c r="P94" s="193">
        <v>1</v>
      </c>
      <c r="Q94" s="193">
        <v>2</v>
      </c>
      <c r="V94" s="191">
        <v>15</v>
      </c>
    </row>
    <row r="95" spans="2:22">
      <c r="B95" s="193">
        <v>2</v>
      </c>
      <c r="C95" s="193">
        <v>1</v>
      </c>
      <c r="D95" s="193">
        <v>2</v>
      </c>
      <c r="E95" s="193">
        <v>1</v>
      </c>
      <c r="F95" s="193">
        <v>2</v>
      </c>
      <c r="G95" s="193">
        <v>2</v>
      </c>
      <c r="H95" s="193">
        <v>2</v>
      </c>
      <c r="I95" s="193">
        <v>2</v>
      </c>
      <c r="J95" s="193">
        <v>3</v>
      </c>
      <c r="K95" s="193">
        <v>2</v>
      </c>
      <c r="L95" s="193">
        <v>1</v>
      </c>
      <c r="M95" s="193">
        <v>2</v>
      </c>
      <c r="N95" s="193">
        <v>2</v>
      </c>
      <c r="O95" s="193">
        <v>3</v>
      </c>
      <c r="P95" s="193">
        <v>1</v>
      </c>
      <c r="Q95" s="193">
        <v>3</v>
      </c>
      <c r="V95" s="191">
        <v>30</v>
      </c>
    </row>
    <row r="96" spans="2:22">
      <c r="B96" s="193">
        <v>1</v>
      </c>
      <c r="C96" s="193">
        <v>0</v>
      </c>
      <c r="D96" s="193">
        <v>0</v>
      </c>
      <c r="E96" s="193">
        <v>3</v>
      </c>
      <c r="F96" s="193">
        <v>0</v>
      </c>
      <c r="G96" s="193">
        <v>1</v>
      </c>
      <c r="H96" s="193">
        <v>1</v>
      </c>
      <c r="I96" s="193">
        <v>1</v>
      </c>
      <c r="J96" s="193">
        <v>2</v>
      </c>
      <c r="K96" s="193">
        <v>0</v>
      </c>
      <c r="L96" s="193">
        <v>2</v>
      </c>
      <c r="M96" s="193">
        <v>0</v>
      </c>
      <c r="N96" s="193">
        <v>1</v>
      </c>
      <c r="O96" s="193">
        <v>3</v>
      </c>
      <c r="P96" s="193">
        <v>3</v>
      </c>
      <c r="Q96" s="193">
        <v>1</v>
      </c>
      <c r="V96" s="191">
        <v>19</v>
      </c>
    </row>
    <row r="97" spans="2:22">
      <c r="B97" s="193">
        <v>1</v>
      </c>
      <c r="C97" s="193">
        <v>2</v>
      </c>
      <c r="D97" s="193">
        <v>3</v>
      </c>
      <c r="E97" s="193">
        <v>0</v>
      </c>
      <c r="F97" s="193">
        <v>2</v>
      </c>
      <c r="G97" s="193">
        <v>1</v>
      </c>
      <c r="H97" s="193">
        <v>2</v>
      </c>
      <c r="I97" s="193">
        <v>1</v>
      </c>
      <c r="J97" s="193">
        <v>3</v>
      </c>
      <c r="K97" s="193">
        <v>0</v>
      </c>
      <c r="L97" s="193">
        <v>0</v>
      </c>
      <c r="M97" s="193">
        <v>2</v>
      </c>
      <c r="N97" s="193">
        <v>2</v>
      </c>
      <c r="O97" s="193">
        <v>3</v>
      </c>
      <c r="P97" s="193">
        <v>3</v>
      </c>
      <c r="Q97" s="193">
        <v>1</v>
      </c>
      <c r="V97" s="191">
        <v>24</v>
      </c>
    </row>
    <row r="98" spans="2:22">
      <c r="B98" s="193">
        <v>1</v>
      </c>
      <c r="C98" s="193">
        <v>3</v>
      </c>
      <c r="D98" s="193">
        <v>1</v>
      </c>
      <c r="E98" s="193">
        <v>1</v>
      </c>
      <c r="F98" s="193">
        <v>1</v>
      </c>
      <c r="G98" s="193">
        <v>3</v>
      </c>
      <c r="H98" s="193">
        <v>1</v>
      </c>
      <c r="I98" s="193">
        <v>3</v>
      </c>
      <c r="J98" s="193">
        <v>2</v>
      </c>
      <c r="K98" s="193">
        <v>3</v>
      </c>
      <c r="L98" s="193">
        <v>2</v>
      </c>
      <c r="M98" s="193">
        <v>1</v>
      </c>
      <c r="N98" s="193">
        <v>1</v>
      </c>
      <c r="O98" s="193">
        <v>1</v>
      </c>
      <c r="P98" s="193">
        <v>1</v>
      </c>
      <c r="Q98" s="193">
        <v>0</v>
      </c>
      <c r="V98" s="191">
        <v>22</v>
      </c>
    </row>
    <row r="99" spans="2:22">
      <c r="B99" s="193">
        <v>3</v>
      </c>
      <c r="C99" s="193">
        <v>2</v>
      </c>
      <c r="D99" s="193">
        <v>1</v>
      </c>
      <c r="E99" s="193">
        <v>1</v>
      </c>
      <c r="F99" s="193">
        <v>1</v>
      </c>
      <c r="G99" s="193">
        <v>1</v>
      </c>
      <c r="H99" s="193">
        <v>2</v>
      </c>
      <c r="I99" s="193">
        <v>1</v>
      </c>
      <c r="J99" s="193">
        <v>1</v>
      </c>
      <c r="K99" s="193">
        <v>0</v>
      </c>
      <c r="L99" s="193">
        <v>1</v>
      </c>
      <c r="M99" s="193">
        <v>2</v>
      </c>
      <c r="N99" s="193">
        <v>1</v>
      </c>
      <c r="O99" s="193">
        <v>1</v>
      </c>
      <c r="P99" s="193">
        <v>2</v>
      </c>
      <c r="Q99" s="193">
        <v>2</v>
      </c>
      <c r="V99" s="191">
        <v>20</v>
      </c>
    </row>
    <row r="100" spans="2:22">
      <c r="B100" s="193">
        <v>2</v>
      </c>
      <c r="C100" s="193">
        <v>3</v>
      </c>
      <c r="D100" s="193">
        <v>0</v>
      </c>
      <c r="E100" s="193">
        <v>2</v>
      </c>
      <c r="F100" s="193">
        <v>1</v>
      </c>
      <c r="G100" s="193">
        <v>3</v>
      </c>
      <c r="H100" s="193">
        <v>3</v>
      </c>
      <c r="I100" s="193">
        <v>2</v>
      </c>
      <c r="J100" s="193">
        <v>3</v>
      </c>
      <c r="K100" s="193">
        <v>2</v>
      </c>
      <c r="L100" s="193">
        <v>3</v>
      </c>
      <c r="M100" s="193">
        <v>2</v>
      </c>
      <c r="N100" s="193">
        <v>2</v>
      </c>
      <c r="O100" s="193">
        <v>3</v>
      </c>
      <c r="P100" s="193">
        <v>0</v>
      </c>
      <c r="Q100" s="193">
        <v>0</v>
      </c>
      <c r="V100" s="191">
        <v>28</v>
      </c>
    </row>
    <row r="101" spans="2:22">
      <c r="B101" s="193">
        <v>1</v>
      </c>
      <c r="C101" s="193">
        <v>1</v>
      </c>
      <c r="D101" s="193">
        <v>0</v>
      </c>
      <c r="E101" s="193">
        <v>0</v>
      </c>
      <c r="F101" s="193">
        <v>1</v>
      </c>
      <c r="G101" s="193">
        <v>0</v>
      </c>
      <c r="H101" s="193">
        <v>1</v>
      </c>
      <c r="I101" s="193">
        <v>1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2</v>
      </c>
      <c r="P101" s="193">
        <v>0</v>
      </c>
      <c r="Q101" s="193">
        <v>0</v>
      </c>
      <c r="V101" s="191">
        <v>8</v>
      </c>
    </row>
    <row r="102" spans="2:22">
      <c r="B102" s="193">
        <v>3</v>
      </c>
      <c r="C102" s="193">
        <v>0</v>
      </c>
      <c r="D102" s="193">
        <v>1</v>
      </c>
      <c r="E102" s="193">
        <v>2</v>
      </c>
      <c r="F102" s="193">
        <v>2</v>
      </c>
      <c r="G102" s="193">
        <v>2</v>
      </c>
      <c r="H102" s="193">
        <v>2</v>
      </c>
      <c r="I102" s="193">
        <v>3</v>
      </c>
      <c r="J102" s="193">
        <v>1</v>
      </c>
      <c r="K102" s="193">
        <v>2</v>
      </c>
      <c r="L102" s="193">
        <v>2</v>
      </c>
      <c r="M102" s="193">
        <v>2</v>
      </c>
      <c r="N102" s="193">
        <v>1</v>
      </c>
      <c r="O102" s="193">
        <v>0</v>
      </c>
      <c r="P102" s="193">
        <v>0</v>
      </c>
      <c r="Q102" s="193">
        <v>0</v>
      </c>
      <c r="V102" s="191">
        <v>23</v>
      </c>
    </row>
    <row r="103" spans="2:22">
      <c r="B103" s="193">
        <v>2</v>
      </c>
      <c r="C103" s="193">
        <v>2</v>
      </c>
      <c r="D103" s="193">
        <v>2</v>
      </c>
      <c r="E103" s="193">
        <v>2</v>
      </c>
      <c r="F103" s="193">
        <v>1</v>
      </c>
      <c r="G103" s="193">
        <v>1</v>
      </c>
      <c r="H103" s="193">
        <v>1</v>
      </c>
      <c r="I103" s="193">
        <v>2</v>
      </c>
      <c r="J103" s="193">
        <v>1</v>
      </c>
      <c r="K103" s="193">
        <v>1</v>
      </c>
      <c r="L103" s="193">
        <v>1</v>
      </c>
      <c r="M103" s="193">
        <v>2</v>
      </c>
      <c r="N103" s="193">
        <v>2</v>
      </c>
      <c r="O103" s="193">
        <v>2</v>
      </c>
      <c r="P103" s="193">
        <v>1</v>
      </c>
      <c r="Q103" s="193">
        <v>1</v>
      </c>
      <c r="V103" s="191">
        <v>22</v>
      </c>
    </row>
    <row r="104" spans="2:22">
      <c r="B104" s="193">
        <v>3</v>
      </c>
      <c r="C104" s="193">
        <v>2</v>
      </c>
      <c r="D104" s="193">
        <v>1</v>
      </c>
      <c r="E104" s="193">
        <v>1</v>
      </c>
      <c r="F104" s="193">
        <v>0</v>
      </c>
      <c r="G104" s="193">
        <v>2</v>
      </c>
      <c r="H104" s="193">
        <v>2</v>
      </c>
      <c r="I104" s="193">
        <v>1</v>
      </c>
      <c r="J104" s="193">
        <v>2</v>
      </c>
      <c r="K104" s="193">
        <v>2</v>
      </c>
      <c r="L104" s="193">
        <v>2</v>
      </c>
      <c r="M104" s="193">
        <v>2</v>
      </c>
      <c r="N104" s="193">
        <v>2</v>
      </c>
      <c r="O104" s="193">
        <v>3</v>
      </c>
      <c r="P104" s="193">
        <v>2</v>
      </c>
      <c r="Q104" s="193">
        <v>2</v>
      </c>
      <c r="V104" s="191">
        <v>27</v>
      </c>
    </row>
    <row r="105" spans="2:22">
      <c r="B105" s="193">
        <v>2</v>
      </c>
      <c r="C105" s="193">
        <v>2</v>
      </c>
      <c r="D105" s="193">
        <v>1</v>
      </c>
      <c r="E105" s="193">
        <v>1</v>
      </c>
      <c r="F105" s="193">
        <v>1</v>
      </c>
      <c r="G105" s="193">
        <v>0</v>
      </c>
      <c r="H105" s="193">
        <v>2</v>
      </c>
      <c r="I105" s="193">
        <v>3</v>
      </c>
      <c r="J105" s="193">
        <v>3</v>
      </c>
      <c r="K105" s="193">
        <v>0</v>
      </c>
      <c r="L105" s="193">
        <v>0</v>
      </c>
      <c r="M105" s="193">
        <v>1</v>
      </c>
      <c r="N105" s="193">
        <v>3</v>
      </c>
      <c r="O105" s="193">
        <v>3</v>
      </c>
      <c r="P105" s="193">
        <v>3</v>
      </c>
      <c r="Q105" s="193">
        <v>1</v>
      </c>
      <c r="V105" s="191">
        <v>24</v>
      </c>
    </row>
    <row r="106" spans="2:22">
      <c r="B106" s="193">
        <v>2</v>
      </c>
      <c r="C106" s="193">
        <v>1</v>
      </c>
      <c r="D106" s="193">
        <v>1</v>
      </c>
      <c r="E106" s="193">
        <v>1</v>
      </c>
      <c r="F106" s="193">
        <v>3</v>
      </c>
      <c r="G106" s="193">
        <v>1</v>
      </c>
      <c r="H106" s="193">
        <v>1</v>
      </c>
      <c r="I106" s="193">
        <v>2</v>
      </c>
      <c r="J106" s="193">
        <v>3</v>
      </c>
      <c r="K106" s="193">
        <v>0</v>
      </c>
      <c r="L106" s="193">
        <v>1</v>
      </c>
      <c r="M106" s="193">
        <v>1</v>
      </c>
      <c r="N106" s="193">
        <v>2</v>
      </c>
      <c r="O106" s="193">
        <v>3</v>
      </c>
      <c r="P106" s="193">
        <v>1</v>
      </c>
      <c r="Q106" s="193">
        <v>1</v>
      </c>
      <c r="V106" s="191">
        <v>23</v>
      </c>
    </row>
    <row r="107" spans="2:22">
      <c r="B107" s="193">
        <v>1</v>
      </c>
      <c r="C107" s="193">
        <v>3</v>
      </c>
      <c r="D107" s="193">
        <v>2</v>
      </c>
      <c r="E107" s="193">
        <v>0</v>
      </c>
      <c r="F107" s="193">
        <v>2</v>
      </c>
      <c r="G107" s="193">
        <v>2</v>
      </c>
      <c r="H107" s="193">
        <v>1</v>
      </c>
      <c r="I107" s="193">
        <v>1</v>
      </c>
      <c r="J107" s="193">
        <v>3</v>
      </c>
      <c r="K107" s="193">
        <v>2</v>
      </c>
      <c r="L107" s="193">
        <v>1</v>
      </c>
      <c r="M107" s="193">
        <v>2</v>
      </c>
      <c r="N107" s="193">
        <v>2</v>
      </c>
      <c r="O107" s="193">
        <v>0</v>
      </c>
      <c r="P107" s="193">
        <v>0</v>
      </c>
      <c r="Q107" s="193">
        <v>0</v>
      </c>
      <c r="V107" s="191">
        <v>19</v>
      </c>
    </row>
    <row r="108" spans="2:22">
      <c r="B108" s="193">
        <v>3</v>
      </c>
      <c r="C108" s="193">
        <v>3</v>
      </c>
      <c r="D108" s="193">
        <v>2</v>
      </c>
      <c r="E108" s="193">
        <v>0</v>
      </c>
      <c r="F108" s="193">
        <v>2</v>
      </c>
      <c r="G108" s="193">
        <v>0</v>
      </c>
      <c r="H108" s="193">
        <v>2</v>
      </c>
      <c r="I108" s="193">
        <v>3</v>
      </c>
      <c r="J108" s="193">
        <v>3</v>
      </c>
      <c r="K108" s="193">
        <v>0</v>
      </c>
      <c r="L108" s="193">
        <v>0</v>
      </c>
      <c r="M108" s="193">
        <v>3</v>
      </c>
      <c r="N108" s="193">
        <v>2</v>
      </c>
      <c r="O108" s="193">
        <v>3</v>
      </c>
      <c r="P108" s="193">
        <v>3</v>
      </c>
      <c r="Q108" s="193">
        <v>1</v>
      </c>
      <c r="V108" s="191">
        <v>27</v>
      </c>
    </row>
    <row r="109" spans="2:22">
      <c r="B109" s="193">
        <v>3</v>
      </c>
      <c r="C109" s="193">
        <v>3</v>
      </c>
      <c r="D109" s="193">
        <v>0</v>
      </c>
      <c r="E109" s="193">
        <v>0</v>
      </c>
      <c r="F109" s="193">
        <v>1</v>
      </c>
      <c r="G109" s="193">
        <v>2</v>
      </c>
      <c r="H109" s="193">
        <v>3</v>
      </c>
      <c r="I109" s="193">
        <v>2</v>
      </c>
      <c r="J109" s="193">
        <v>3</v>
      </c>
      <c r="K109" s="193">
        <v>0</v>
      </c>
      <c r="L109" s="193">
        <v>2</v>
      </c>
      <c r="M109" s="193">
        <v>0</v>
      </c>
      <c r="N109" s="193">
        <v>0</v>
      </c>
      <c r="O109" s="193">
        <v>3</v>
      </c>
      <c r="P109" s="193">
        <v>1</v>
      </c>
      <c r="Q109" s="193">
        <v>0</v>
      </c>
      <c r="V109" s="191">
        <v>20</v>
      </c>
    </row>
    <row r="110" spans="2:22">
      <c r="B110" s="193">
        <v>1</v>
      </c>
      <c r="C110" s="193">
        <v>2</v>
      </c>
      <c r="D110" s="193">
        <v>0</v>
      </c>
      <c r="E110" s="193">
        <v>0</v>
      </c>
      <c r="F110" s="193">
        <v>1</v>
      </c>
      <c r="G110" s="193">
        <v>1</v>
      </c>
      <c r="H110" s="193">
        <v>0</v>
      </c>
      <c r="I110" s="193">
        <v>0</v>
      </c>
      <c r="J110" s="193">
        <v>3</v>
      </c>
      <c r="K110" s="193">
        <v>0</v>
      </c>
      <c r="L110" s="193">
        <v>0</v>
      </c>
      <c r="M110" s="193">
        <v>0</v>
      </c>
      <c r="N110" s="193">
        <v>0</v>
      </c>
      <c r="O110" s="193">
        <v>2</v>
      </c>
      <c r="P110" s="193">
        <v>1</v>
      </c>
      <c r="Q110" s="193">
        <v>1</v>
      </c>
      <c r="V110" s="191">
        <v>10</v>
      </c>
    </row>
    <row r="111" spans="2:22">
      <c r="B111" s="193">
        <v>1</v>
      </c>
      <c r="C111" s="193">
        <v>1</v>
      </c>
      <c r="D111" s="193">
        <v>0</v>
      </c>
      <c r="E111" s="193">
        <v>0</v>
      </c>
      <c r="F111" s="193">
        <v>1</v>
      </c>
      <c r="G111" s="193">
        <v>0</v>
      </c>
      <c r="H111" s="193">
        <v>0</v>
      </c>
      <c r="I111" s="193">
        <v>0</v>
      </c>
      <c r="J111" s="193">
        <v>0</v>
      </c>
      <c r="K111" s="193">
        <v>0</v>
      </c>
      <c r="L111" s="193">
        <v>2</v>
      </c>
      <c r="M111" s="193">
        <v>0</v>
      </c>
      <c r="N111" s="193">
        <v>0</v>
      </c>
      <c r="O111" s="193">
        <v>2</v>
      </c>
      <c r="P111" s="193">
        <v>0</v>
      </c>
      <c r="Q111" s="193">
        <v>0</v>
      </c>
      <c r="V111" s="191">
        <v>6</v>
      </c>
    </row>
    <row r="112" spans="2:22">
      <c r="B112" s="193">
        <v>2</v>
      </c>
      <c r="C112" s="193">
        <v>2</v>
      </c>
      <c r="D112" s="193">
        <v>2</v>
      </c>
      <c r="E112" s="193">
        <v>2</v>
      </c>
      <c r="F112" s="193">
        <v>1</v>
      </c>
      <c r="G112" s="193">
        <v>2</v>
      </c>
      <c r="H112" s="193">
        <v>3</v>
      </c>
      <c r="I112" s="193">
        <v>1</v>
      </c>
      <c r="J112" s="193">
        <v>2</v>
      </c>
      <c r="K112" s="193">
        <v>1</v>
      </c>
      <c r="L112" s="193">
        <v>2</v>
      </c>
      <c r="M112" s="193">
        <v>2</v>
      </c>
      <c r="N112" s="193">
        <v>2</v>
      </c>
      <c r="O112" s="193">
        <v>2</v>
      </c>
      <c r="P112" s="193">
        <v>2</v>
      </c>
      <c r="Q112" s="193">
        <v>1</v>
      </c>
      <c r="V112" s="191">
        <v>27</v>
      </c>
    </row>
    <row r="113" spans="2:22">
      <c r="B113" s="193">
        <v>1</v>
      </c>
      <c r="C113" s="193">
        <v>2</v>
      </c>
      <c r="D113" s="193">
        <v>2</v>
      </c>
      <c r="E113" s="193">
        <v>1</v>
      </c>
      <c r="F113" s="193">
        <v>2</v>
      </c>
      <c r="G113" s="193">
        <v>1</v>
      </c>
      <c r="H113" s="193">
        <v>1</v>
      </c>
      <c r="I113" s="193">
        <v>1</v>
      </c>
      <c r="J113" s="193">
        <v>0</v>
      </c>
      <c r="K113" s="193">
        <v>1</v>
      </c>
      <c r="L113" s="193">
        <v>1</v>
      </c>
      <c r="M113" s="193">
        <v>1</v>
      </c>
      <c r="N113" s="193">
        <v>1</v>
      </c>
      <c r="O113" s="193">
        <v>1</v>
      </c>
      <c r="P113" s="193">
        <v>0</v>
      </c>
      <c r="Q113" s="193">
        <v>0</v>
      </c>
      <c r="V113" s="191">
        <v>14</v>
      </c>
    </row>
    <row r="114" spans="2:22">
      <c r="B114" s="193">
        <v>2</v>
      </c>
      <c r="C114" s="193">
        <v>2</v>
      </c>
      <c r="D114" s="193">
        <v>2</v>
      </c>
      <c r="E114" s="193">
        <v>2</v>
      </c>
      <c r="F114" s="193">
        <v>2</v>
      </c>
      <c r="G114" s="193">
        <v>2</v>
      </c>
      <c r="H114" s="193">
        <v>2</v>
      </c>
      <c r="I114" s="193">
        <v>1</v>
      </c>
      <c r="J114" s="193">
        <v>2</v>
      </c>
      <c r="K114" s="193">
        <v>1</v>
      </c>
      <c r="L114" s="193">
        <v>2</v>
      </c>
      <c r="M114" s="193">
        <v>2</v>
      </c>
      <c r="N114" s="193">
        <v>2</v>
      </c>
      <c r="O114" s="193">
        <v>2</v>
      </c>
      <c r="P114" s="193">
        <v>2</v>
      </c>
      <c r="Q114" s="193">
        <v>1</v>
      </c>
      <c r="V114" s="191">
        <v>27</v>
      </c>
    </row>
    <row r="115" spans="2:22">
      <c r="B115" s="193">
        <v>3</v>
      </c>
      <c r="C115" s="193">
        <v>1</v>
      </c>
      <c r="D115" s="193">
        <v>2</v>
      </c>
      <c r="E115" s="193">
        <v>1</v>
      </c>
      <c r="F115" s="193">
        <v>3</v>
      </c>
      <c r="G115" s="193">
        <v>2</v>
      </c>
      <c r="H115" s="193">
        <v>3</v>
      </c>
      <c r="I115" s="193">
        <v>2</v>
      </c>
      <c r="J115" s="193">
        <v>3</v>
      </c>
      <c r="K115" s="193">
        <v>1</v>
      </c>
      <c r="L115" s="193">
        <v>2</v>
      </c>
      <c r="M115" s="193">
        <v>3</v>
      </c>
      <c r="N115" s="193">
        <v>3</v>
      </c>
      <c r="O115" s="193">
        <v>3</v>
      </c>
      <c r="P115" s="193">
        <v>3</v>
      </c>
      <c r="Q115" s="193">
        <v>3</v>
      </c>
      <c r="V115" s="191">
        <v>37</v>
      </c>
    </row>
    <row r="116" spans="2:22">
      <c r="B116" s="193">
        <v>3</v>
      </c>
      <c r="C116" s="193">
        <v>3</v>
      </c>
      <c r="D116" s="193">
        <v>3</v>
      </c>
      <c r="E116" s="193">
        <v>3</v>
      </c>
      <c r="F116" s="193">
        <v>3</v>
      </c>
      <c r="G116" s="193">
        <v>1</v>
      </c>
      <c r="H116" s="193">
        <v>1</v>
      </c>
      <c r="I116" s="193">
        <v>3</v>
      </c>
      <c r="J116" s="193">
        <v>2</v>
      </c>
      <c r="K116" s="193">
        <v>0</v>
      </c>
      <c r="L116" s="193">
        <v>1</v>
      </c>
      <c r="M116" s="193">
        <v>3</v>
      </c>
      <c r="N116" s="193">
        <v>3</v>
      </c>
      <c r="O116" s="193">
        <v>3</v>
      </c>
      <c r="P116" s="193">
        <v>3</v>
      </c>
      <c r="Q116" s="193">
        <v>3</v>
      </c>
      <c r="V116" s="191">
        <v>35</v>
      </c>
    </row>
    <row r="117" spans="2:22">
      <c r="B117" s="193">
        <v>2</v>
      </c>
      <c r="C117" s="193">
        <v>1</v>
      </c>
      <c r="D117" s="193">
        <v>0</v>
      </c>
      <c r="E117" s="193">
        <v>1</v>
      </c>
      <c r="F117" s="193">
        <v>0</v>
      </c>
      <c r="G117" s="193">
        <v>0</v>
      </c>
      <c r="H117" s="193">
        <v>1</v>
      </c>
      <c r="I117" s="193">
        <v>0</v>
      </c>
      <c r="J117" s="193">
        <v>3</v>
      </c>
      <c r="K117" s="193">
        <v>0</v>
      </c>
      <c r="L117" s="193">
        <v>0</v>
      </c>
      <c r="M117" s="193">
        <v>0</v>
      </c>
      <c r="N117" s="193">
        <v>1</v>
      </c>
      <c r="O117" s="193">
        <v>0</v>
      </c>
      <c r="P117" s="193">
        <v>0</v>
      </c>
      <c r="Q117" s="193">
        <v>0</v>
      </c>
      <c r="V117" s="191">
        <v>8</v>
      </c>
    </row>
    <row r="118" spans="2:22">
      <c r="B118" s="193">
        <v>1</v>
      </c>
      <c r="C118" s="193">
        <v>1</v>
      </c>
      <c r="D118" s="193">
        <v>0</v>
      </c>
      <c r="E118" s="193">
        <v>1</v>
      </c>
      <c r="F118" s="193">
        <v>1</v>
      </c>
      <c r="G118" s="193">
        <v>1</v>
      </c>
      <c r="H118" s="193">
        <v>0</v>
      </c>
      <c r="I118" s="193">
        <v>2</v>
      </c>
      <c r="J118" s="193">
        <v>1</v>
      </c>
      <c r="K118" s="193">
        <v>0</v>
      </c>
      <c r="L118" s="193">
        <v>0</v>
      </c>
      <c r="M118" s="193">
        <v>0</v>
      </c>
      <c r="N118" s="193">
        <v>0</v>
      </c>
      <c r="O118" s="193">
        <v>2</v>
      </c>
      <c r="P118" s="193">
        <v>2</v>
      </c>
      <c r="Q118" s="193">
        <v>0</v>
      </c>
      <c r="V118" s="191">
        <v>11</v>
      </c>
    </row>
    <row r="119" spans="2:22">
      <c r="B119" s="193">
        <v>1</v>
      </c>
      <c r="C119" s="193">
        <v>2</v>
      </c>
      <c r="D119" s="193">
        <v>0</v>
      </c>
      <c r="E119" s="193">
        <v>3</v>
      </c>
      <c r="F119" s="193">
        <v>2</v>
      </c>
      <c r="G119" s="193">
        <v>2</v>
      </c>
      <c r="H119" s="193">
        <v>1</v>
      </c>
      <c r="I119" s="193">
        <v>1</v>
      </c>
      <c r="J119" s="193">
        <v>2</v>
      </c>
      <c r="K119" s="193">
        <v>0</v>
      </c>
      <c r="L119" s="193">
        <v>2</v>
      </c>
      <c r="M119" s="193">
        <v>1</v>
      </c>
      <c r="N119" s="193">
        <v>1</v>
      </c>
      <c r="O119" s="193">
        <v>2</v>
      </c>
      <c r="P119" s="193">
        <v>1</v>
      </c>
      <c r="Q119" s="193">
        <v>1</v>
      </c>
      <c r="V119" s="191">
        <v>20</v>
      </c>
    </row>
    <row r="120" spans="2:22">
      <c r="B120" s="193">
        <v>2</v>
      </c>
      <c r="C120" s="193">
        <v>1</v>
      </c>
      <c r="D120" s="193">
        <v>2</v>
      </c>
      <c r="E120" s="193">
        <v>1</v>
      </c>
      <c r="F120" s="193">
        <v>1</v>
      </c>
      <c r="G120" s="193">
        <v>1</v>
      </c>
      <c r="H120" s="193">
        <v>1</v>
      </c>
      <c r="I120" s="193">
        <v>2</v>
      </c>
      <c r="J120" s="193">
        <v>1</v>
      </c>
      <c r="K120" s="193">
        <v>1</v>
      </c>
      <c r="L120" s="193">
        <v>1</v>
      </c>
      <c r="M120" s="193">
        <v>1</v>
      </c>
      <c r="N120" s="193">
        <v>1</v>
      </c>
      <c r="O120" s="193">
        <v>2</v>
      </c>
      <c r="P120" s="193">
        <v>1</v>
      </c>
      <c r="Q120" s="193">
        <v>1</v>
      </c>
      <c r="V120" s="191">
        <v>19</v>
      </c>
    </row>
    <row r="121" spans="2:22">
      <c r="B121" s="193">
        <v>2</v>
      </c>
      <c r="C121" s="193">
        <v>2</v>
      </c>
      <c r="D121" s="193">
        <v>1</v>
      </c>
      <c r="E121" s="193">
        <v>1</v>
      </c>
      <c r="F121" s="193">
        <v>2</v>
      </c>
      <c r="G121" s="193">
        <v>2</v>
      </c>
      <c r="H121" s="193">
        <v>2</v>
      </c>
      <c r="I121" s="193">
        <v>1</v>
      </c>
      <c r="J121" s="193">
        <v>2</v>
      </c>
      <c r="K121" s="193">
        <v>1</v>
      </c>
      <c r="L121" s="193">
        <v>1</v>
      </c>
      <c r="M121" s="193">
        <v>1</v>
      </c>
      <c r="N121" s="193">
        <v>1</v>
      </c>
      <c r="O121" s="193">
        <v>2</v>
      </c>
      <c r="P121" s="193">
        <v>2</v>
      </c>
      <c r="Q121" s="193">
        <v>1</v>
      </c>
      <c r="V121" s="191">
        <v>22</v>
      </c>
    </row>
    <row r="122" spans="2:22">
      <c r="B122" s="193">
        <v>2</v>
      </c>
      <c r="C122" s="193">
        <v>1</v>
      </c>
      <c r="D122" s="193">
        <v>1</v>
      </c>
      <c r="E122" s="193">
        <v>2</v>
      </c>
      <c r="F122" s="193">
        <v>2</v>
      </c>
      <c r="G122" s="193">
        <v>1</v>
      </c>
      <c r="H122" s="193">
        <v>1</v>
      </c>
      <c r="I122" s="193">
        <v>1</v>
      </c>
      <c r="J122" s="193">
        <v>2</v>
      </c>
      <c r="K122" s="193">
        <v>0</v>
      </c>
      <c r="L122" s="193">
        <v>1</v>
      </c>
      <c r="M122" s="193">
        <v>1</v>
      </c>
      <c r="N122" s="193">
        <v>1</v>
      </c>
      <c r="O122" s="193">
        <v>1</v>
      </c>
      <c r="P122" s="193">
        <v>1</v>
      </c>
      <c r="Q122" s="193">
        <v>0</v>
      </c>
      <c r="V122" s="191">
        <v>17</v>
      </c>
    </row>
    <row r="123" spans="2:22">
      <c r="B123" s="193">
        <v>1</v>
      </c>
      <c r="C123" s="193">
        <v>0</v>
      </c>
      <c r="D123" s="193">
        <v>0</v>
      </c>
      <c r="E123" s="193">
        <v>2</v>
      </c>
      <c r="F123" s="193">
        <v>2</v>
      </c>
      <c r="G123" s="193">
        <v>1</v>
      </c>
      <c r="H123" s="193">
        <v>0</v>
      </c>
      <c r="I123" s="193">
        <v>2</v>
      </c>
      <c r="J123" s="193">
        <v>1</v>
      </c>
      <c r="K123" s="193">
        <v>2</v>
      </c>
      <c r="L123" s="193">
        <v>1</v>
      </c>
      <c r="M123" s="193">
        <v>1</v>
      </c>
      <c r="N123" s="193">
        <v>1</v>
      </c>
      <c r="O123" s="193">
        <v>2</v>
      </c>
      <c r="P123" s="193">
        <v>0</v>
      </c>
      <c r="Q123" s="193">
        <v>0</v>
      </c>
      <c r="V123" s="191">
        <v>16</v>
      </c>
    </row>
    <row r="124" spans="2:22">
      <c r="B124" s="193">
        <v>3</v>
      </c>
      <c r="C124" s="193">
        <v>2</v>
      </c>
      <c r="D124" s="193">
        <v>0</v>
      </c>
      <c r="E124" s="193">
        <v>0</v>
      </c>
      <c r="F124" s="193">
        <v>2</v>
      </c>
      <c r="G124" s="193">
        <v>2</v>
      </c>
      <c r="H124" s="193">
        <v>2</v>
      </c>
      <c r="I124" s="193">
        <v>3</v>
      </c>
      <c r="J124" s="193">
        <v>3</v>
      </c>
      <c r="K124" s="193">
        <v>1</v>
      </c>
      <c r="L124" s="193">
        <v>0</v>
      </c>
      <c r="M124" s="193">
        <v>1</v>
      </c>
      <c r="N124" s="193">
        <v>2</v>
      </c>
      <c r="O124" s="193">
        <v>3</v>
      </c>
      <c r="P124" s="193">
        <v>3</v>
      </c>
      <c r="Q124" s="193">
        <v>2</v>
      </c>
      <c r="V124" s="191">
        <v>27</v>
      </c>
    </row>
    <row r="125" spans="2:22">
      <c r="B125" s="193">
        <v>1</v>
      </c>
      <c r="C125" s="193">
        <v>2</v>
      </c>
      <c r="D125" s="193">
        <v>0</v>
      </c>
      <c r="E125" s="193">
        <v>2</v>
      </c>
      <c r="F125" s="193">
        <v>1</v>
      </c>
      <c r="G125" s="193">
        <v>2</v>
      </c>
      <c r="H125" s="193">
        <v>1</v>
      </c>
      <c r="I125" s="193">
        <v>1</v>
      </c>
      <c r="J125" s="193">
        <v>2</v>
      </c>
      <c r="K125" s="193">
        <v>1</v>
      </c>
      <c r="L125" s="193">
        <v>2</v>
      </c>
      <c r="M125" s="193">
        <v>1</v>
      </c>
      <c r="N125" s="193">
        <v>1</v>
      </c>
      <c r="O125" s="193">
        <v>1</v>
      </c>
      <c r="P125" s="193">
        <v>2</v>
      </c>
      <c r="Q125" s="193">
        <v>0</v>
      </c>
      <c r="V125" s="191">
        <v>18</v>
      </c>
    </row>
    <row r="126" spans="2:22">
      <c r="B126" s="193">
        <v>3</v>
      </c>
      <c r="C126" s="193">
        <v>2</v>
      </c>
      <c r="D126" s="193">
        <v>2</v>
      </c>
      <c r="E126" s="193">
        <v>3</v>
      </c>
      <c r="F126" s="193">
        <v>1</v>
      </c>
      <c r="G126" s="193">
        <v>3</v>
      </c>
      <c r="H126" s="193">
        <v>2</v>
      </c>
      <c r="I126" s="193">
        <v>1</v>
      </c>
      <c r="J126" s="193">
        <v>3</v>
      </c>
      <c r="K126" s="193">
        <v>2</v>
      </c>
      <c r="L126" s="193">
        <v>3</v>
      </c>
      <c r="M126" s="193">
        <v>2</v>
      </c>
      <c r="N126" s="193">
        <v>2</v>
      </c>
      <c r="O126" s="193">
        <v>3</v>
      </c>
      <c r="P126" s="193">
        <v>2</v>
      </c>
      <c r="Q126" s="193">
        <v>2</v>
      </c>
      <c r="V126" s="191">
        <v>34</v>
      </c>
    </row>
    <row r="127" spans="2:22">
      <c r="B127" s="193">
        <v>2</v>
      </c>
      <c r="C127" s="193">
        <v>2</v>
      </c>
      <c r="D127" s="193">
        <v>1</v>
      </c>
      <c r="E127" s="193">
        <v>1</v>
      </c>
      <c r="F127" s="193">
        <v>1</v>
      </c>
      <c r="G127" s="193">
        <v>1</v>
      </c>
      <c r="H127" s="193">
        <v>1</v>
      </c>
      <c r="I127" s="193">
        <v>2</v>
      </c>
      <c r="J127" s="193">
        <v>2</v>
      </c>
      <c r="K127" s="193">
        <v>1</v>
      </c>
      <c r="L127" s="193">
        <v>1</v>
      </c>
      <c r="M127" s="193">
        <v>0</v>
      </c>
      <c r="N127" s="193">
        <v>1</v>
      </c>
      <c r="O127" s="193">
        <v>2</v>
      </c>
      <c r="P127" s="193">
        <v>1</v>
      </c>
      <c r="Q127" s="193">
        <v>0</v>
      </c>
      <c r="V127" s="191">
        <v>17</v>
      </c>
    </row>
    <row r="128" spans="2:22">
      <c r="B128" s="193">
        <v>2</v>
      </c>
      <c r="C128" s="193">
        <v>2</v>
      </c>
      <c r="D128" s="193">
        <v>1</v>
      </c>
      <c r="E128" s="193">
        <v>1</v>
      </c>
      <c r="F128" s="193">
        <v>0</v>
      </c>
      <c r="G128" s="193">
        <v>2</v>
      </c>
      <c r="H128" s="193">
        <v>2</v>
      </c>
      <c r="I128" s="193">
        <v>2</v>
      </c>
      <c r="J128" s="193">
        <v>3</v>
      </c>
      <c r="K128" s="193">
        <v>0</v>
      </c>
      <c r="L128" s="193">
        <v>0</v>
      </c>
      <c r="M128" s="193">
        <v>1</v>
      </c>
      <c r="N128" s="193">
        <v>1</v>
      </c>
      <c r="O128" s="193">
        <v>3</v>
      </c>
      <c r="P128" s="193">
        <v>3</v>
      </c>
      <c r="Q128" s="193">
        <v>2</v>
      </c>
      <c r="V128" s="191">
        <v>23</v>
      </c>
    </row>
    <row r="129" spans="2:22">
      <c r="B129" s="193">
        <v>2</v>
      </c>
      <c r="C129" s="193">
        <v>1</v>
      </c>
      <c r="D129" s="193">
        <v>1</v>
      </c>
      <c r="E129" s="193">
        <v>3</v>
      </c>
      <c r="F129" s="193">
        <v>1</v>
      </c>
      <c r="G129" s="193">
        <v>2</v>
      </c>
      <c r="H129" s="193">
        <v>1</v>
      </c>
      <c r="I129" s="193">
        <v>0</v>
      </c>
      <c r="J129" s="193">
        <v>1</v>
      </c>
      <c r="K129" s="193">
        <v>1</v>
      </c>
      <c r="L129" s="193">
        <v>1</v>
      </c>
      <c r="M129" s="193">
        <v>1</v>
      </c>
      <c r="N129" s="193">
        <v>0</v>
      </c>
      <c r="O129" s="193">
        <v>1</v>
      </c>
      <c r="P129" s="193">
        <v>1</v>
      </c>
      <c r="Q129" s="193">
        <v>0</v>
      </c>
      <c r="V129" s="191">
        <v>16</v>
      </c>
    </row>
    <row r="130" spans="2:22">
      <c r="B130" s="193">
        <v>3</v>
      </c>
      <c r="C130" s="193">
        <v>3</v>
      </c>
      <c r="D130" s="193">
        <v>0</v>
      </c>
      <c r="E130" s="193">
        <v>2</v>
      </c>
      <c r="F130" s="193">
        <v>3</v>
      </c>
      <c r="G130" s="193">
        <v>3</v>
      </c>
      <c r="H130" s="193">
        <v>2</v>
      </c>
      <c r="I130" s="193">
        <v>2</v>
      </c>
      <c r="J130" s="193">
        <v>3</v>
      </c>
      <c r="K130" s="193">
        <v>0</v>
      </c>
      <c r="L130" s="193">
        <v>0</v>
      </c>
      <c r="M130" s="193">
        <v>0</v>
      </c>
      <c r="N130" s="193">
        <v>2</v>
      </c>
      <c r="O130" s="193">
        <v>3</v>
      </c>
      <c r="P130" s="193">
        <v>3</v>
      </c>
      <c r="Q130" s="193">
        <v>1</v>
      </c>
      <c r="V130" s="191">
        <v>27</v>
      </c>
    </row>
    <row r="131" spans="2:22">
      <c r="B131" s="193">
        <v>1</v>
      </c>
      <c r="C131" s="193">
        <v>1</v>
      </c>
      <c r="D131" s="193">
        <v>0</v>
      </c>
      <c r="E131" s="193">
        <v>2</v>
      </c>
      <c r="F131" s="193">
        <v>1</v>
      </c>
      <c r="G131" s="193">
        <v>2</v>
      </c>
      <c r="H131" s="193">
        <v>2</v>
      </c>
      <c r="I131" s="193">
        <v>1</v>
      </c>
      <c r="J131" s="193">
        <v>1</v>
      </c>
      <c r="K131" s="193">
        <v>0</v>
      </c>
      <c r="L131" s="193">
        <v>2</v>
      </c>
      <c r="M131" s="193">
        <v>2</v>
      </c>
      <c r="N131" s="193">
        <v>2</v>
      </c>
      <c r="O131" s="193">
        <v>1</v>
      </c>
      <c r="P131" s="193">
        <v>1</v>
      </c>
      <c r="Q131" s="193">
        <v>1</v>
      </c>
      <c r="V131" s="191">
        <v>19</v>
      </c>
    </row>
    <row r="132" spans="2:22">
      <c r="B132" s="193">
        <v>1</v>
      </c>
      <c r="C132" s="193">
        <v>2</v>
      </c>
      <c r="D132" s="193">
        <v>0</v>
      </c>
      <c r="E132" s="193">
        <v>1</v>
      </c>
      <c r="F132" s="193">
        <v>1</v>
      </c>
      <c r="G132" s="193">
        <v>2</v>
      </c>
      <c r="H132" s="193">
        <v>1</v>
      </c>
      <c r="I132" s="193">
        <v>1</v>
      </c>
      <c r="J132" s="193">
        <v>1</v>
      </c>
      <c r="K132" s="193">
        <v>1</v>
      </c>
      <c r="L132" s="193">
        <v>2</v>
      </c>
      <c r="M132" s="193">
        <v>2</v>
      </c>
      <c r="N132" s="193">
        <v>1</v>
      </c>
      <c r="O132" s="193">
        <v>1</v>
      </c>
      <c r="P132" s="193">
        <v>2</v>
      </c>
      <c r="Q132" s="193">
        <v>2</v>
      </c>
      <c r="V132" s="191">
        <v>19</v>
      </c>
    </row>
    <row r="133" spans="2:22">
      <c r="B133" s="193">
        <v>3</v>
      </c>
      <c r="C133" s="193">
        <v>3</v>
      </c>
      <c r="D133" s="193">
        <v>3</v>
      </c>
      <c r="E133" s="193">
        <v>3</v>
      </c>
      <c r="F133" s="193">
        <v>3</v>
      </c>
      <c r="G133" s="193">
        <v>3</v>
      </c>
      <c r="H133" s="193">
        <v>1</v>
      </c>
      <c r="I133" s="193">
        <v>2</v>
      </c>
      <c r="J133" s="193">
        <v>3</v>
      </c>
      <c r="K133" s="193">
        <v>0</v>
      </c>
      <c r="L133" s="193">
        <v>3</v>
      </c>
      <c r="M133" s="193">
        <v>2</v>
      </c>
      <c r="N133" s="193">
        <v>3</v>
      </c>
      <c r="O133" s="193">
        <v>3</v>
      </c>
      <c r="P133" s="193">
        <v>2</v>
      </c>
      <c r="Q133" s="193">
        <v>3</v>
      </c>
      <c r="V133" s="191">
        <v>37</v>
      </c>
    </row>
    <row r="134" spans="2:22">
      <c r="B134" s="193">
        <v>2</v>
      </c>
      <c r="C134" s="193">
        <v>2</v>
      </c>
      <c r="D134" s="193">
        <v>1</v>
      </c>
      <c r="E134" s="193">
        <v>1</v>
      </c>
      <c r="F134" s="193">
        <v>2</v>
      </c>
      <c r="G134" s="193">
        <v>2</v>
      </c>
      <c r="H134" s="193">
        <v>1</v>
      </c>
      <c r="I134" s="193">
        <v>2</v>
      </c>
      <c r="J134" s="193">
        <v>2</v>
      </c>
      <c r="K134" s="193">
        <v>1</v>
      </c>
      <c r="L134" s="193">
        <v>1</v>
      </c>
      <c r="M134" s="193">
        <v>1</v>
      </c>
      <c r="N134" s="193">
        <v>1</v>
      </c>
      <c r="O134" s="193">
        <v>2</v>
      </c>
      <c r="P134" s="193">
        <v>2</v>
      </c>
      <c r="Q134" s="193">
        <v>2</v>
      </c>
      <c r="V134" s="191">
        <v>23</v>
      </c>
    </row>
    <row r="135" spans="2:22">
      <c r="B135" s="193">
        <v>2</v>
      </c>
      <c r="C135" s="193">
        <v>1</v>
      </c>
      <c r="D135" s="193">
        <v>1</v>
      </c>
      <c r="E135" s="193">
        <v>1</v>
      </c>
      <c r="F135" s="193">
        <v>1</v>
      </c>
      <c r="G135" s="193">
        <v>2</v>
      </c>
      <c r="H135" s="193">
        <v>2</v>
      </c>
      <c r="I135" s="193">
        <v>1</v>
      </c>
      <c r="J135" s="193">
        <v>2</v>
      </c>
      <c r="K135" s="193">
        <v>1</v>
      </c>
      <c r="L135" s="193">
        <v>0</v>
      </c>
      <c r="M135" s="193">
        <v>0</v>
      </c>
      <c r="N135" s="193">
        <v>0</v>
      </c>
      <c r="O135" s="193">
        <v>2</v>
      </c>
      <c r="P135" s="193">
        <v>1</v>
      </c>
      <c r="Q135" s="193">
        <v>0</v>
      </c>
      <c r="V135" s="191">
        <v>16</v>
      </c>
    </row>
    <row r="136" spans="2:22">
      <c r="B136" s="193">
        <v>1</v>
      </c>
      <c r="C136" s="193">
        <v>2</v>
      </c>
      <c r="D136" s="193">
        <v>0</v>
      </c>
      <c r="E136" s="193">
        <v>0</v>
      </c>
      <c r="F136" s="193">
        <v>2</v>
      </c>
      <c r="G136" s="193">
        <v>1</v>
      </c>
      <c r="H136" s="193">
        <v>2</v>
      </c>
      <c r="I136" s="193">
        <v>1</v>
      </c>
      <c r="J136" s="193">
        <v>2</v>
      </c>
      <c r="K136" s="193">
        <v>0</v>
      </c>
      <c r="L136" s="193">
        <v>0</v>
      </c>
      <c r="M136" s="193">
        <v>0</v>
      </c>
      <c r="N136" s="193">
        <v>2</v>
      </c>
      <c r="O136" s="193">
        <v>1</v>
      </c>
      <c r="P136" s="193">
        <v>1</v>
      </c>
      <c r="Q136" s="193">
        <v>2</v>
      </c>
      <c r="V136" s="191">
        <v>15</v>
      </c>
    </row>
    <row r="137" spans="2:22">
      <c r="B137" s="193">
        <v>2</v>
      </c>
      <c r="C137" s="193">
        <v>2</v>
      </c>
      <c r="D137" s="193">
        <v>1</v>
      </c>
      <c r="E137" s="193">
        <v>2</v>
      </c>
      <c r="F137" s="193">
        <v>1</v>
      </c>
      <c r="G137" s="193">
        <v>1</v>
      </c>
      <c r="H137" s="193">
        <v>0</v>
      </c>
      <c r="I137" s="193">
        <v>1</v>
      </c>
      <c r="J137" s="193">
        <v>3</v>
      </c>
      <c r="K137" s="193">
        <v>0</v>
      </c>
      <c r="L137" s="193">
        <v>0</v>
      </c>
      <c r="M137" s="193">
        <v>0</v>
      </c>
      <c r="N137" s="193">
        <v>0</v>
      </c>
      <c r="O137" s="193">
        <v>2</v>
      </c>
      <c r="P137" s="193">
        <v>0</v>
      </c>
      <c r="Q137" s="193">
        <v>0</v>
      </c>
      <c r="V137" s="191">
        <v>13</v>
      </c>
    </row>
    <row r="138" spans="2:22">
      <c r="B138" s="193">
        <v>2</v>
      </c>
      <c r="C138" s="193">
        <v>1</v>
      </c>
      <c r="D138" s="193">
        <v>2</v>
      </c>
      <c r="E138" s="193">
        <v>1</v>
      </c>
      <c r="F138" s="193">
        <v>0</v>
      </c>
      <c r="G138" s="193">
        <v>2</v>
      </c>
      <c r="H138" s="193">
        <v>0</v>
      </c>
      <c r="I138" s="193">
        <v>1</v>
      </c>
      <c r="J138" s="193">
        <v>1</v>
      </c>
      <c r="K138" s="193">
        <v>2</v>
      </c>
      <c r="L138" s="193">
        <v>1</v>
      </c>
      <c r="M138" s="193">
        <v>1</v>
      </c>
      <c r="N138" s="193">
        <v>0</v>
      </c>
      <c r="O138" s="193">
        <v>1</v>
      </c>
      <c r="P138" s="193">
        <v>0</v>
      </c>
      <c r="Q138" s="193">
        <v>1</v>
      </c>
      <c r="V138" s="191">
        <v>15</v>
      </c>
    </row>
    <row r="139" spans="2:22">
      <c r="B139" s="193">
        <v>2</v>
      </c>
      <c r="C139" s="193">
        <v>2</v>
      </c>
      <c r="D139" s="193">
        <v>1</v>
      </c>
      <c r="E139" s="193">
        <v>2</v>
      </c>
      <c r="F139" s="193">
        <v>0</v>
      </c>
      <c r="G139" s="193">
        <v>2</v>
      </c>
      <c r="H139" s="193">
        <v>1</v>
      </c>
      <c r="I139" s="193">
        <v>1</v>
      </c>
      <c r="J139" s="193">
        <v>1</v>
      </c>
      <c r="K139" s="193">
        <v>1</v>
      </c>
      <c r="L139" s="193">
        <v>2</v>
      </c>
      <c r="M139" s="193">
        <v>2</v>
      </c>
      <c r="N139" s="193">
        <v>1</v>
      </c>
      <c r="O139" s="193">
        <v>2</v>
      </c>
      <c r="P139" s="193">
        <v>1</v>
      </c>
      <c r="Q139" s="193">
        <v>2</v>
      </c>
      <c r="V139" s="191">
        <v>21</v>
      </c>
    </row>
    <row r="140" spans="2:22">
      <c r="B140" s="193">
        <v>3</v>
      </c>
      <c r="C140" s="193">
        <v>3</v>
      </c>
      <c r="D140" s="193">
        <v>2</v>
      </c>
      <c r="E140" s="193">
        <v>2</v>
      </c>
      <c r="F140" s="193">
        <v>3</v>
      </c>
      <c r="G140" s="193">
        <v>2</v>
      </c>
      <c r="H140" s="193">
        <v>2</v>
      </c>
      <c r="I140" s="193">
        <v>1</v>
      </c>
      <c r="J140" s="193">
        <v>3</v>
      </c>
      <c r="K140" s="193">
        <v>1</v>
      </c>
      <c r="L140" s="193">
        <v>1</v>
      </c>
      <c r="M140" s="193">
        <v>2</v>
      </c>
      <c r="N140" s="193">
        <v>2</v>
      </c>
      <c r="O140" s="193">
        <v>2</v>
      </c>
      <c r="P140" s="193">
        <v>2</v>
      </c>
      <c r="Q140" s="193">
        <v>0</v>
      </c>
      <c r="V140" s="191">
        <v>28</v>
      </c>
    </row>
    <row r="141" spans="2:22">
      <c r="B141" s="193">
        <v>3</v>
      </c>
      <c r="C141" s="193">
        <v>1</v>
      </c>
      <c r="D141" s="193">
        <v>1</v>
      </c>
      <c r="E141" s="193">
        <v>3</v>
      </c>
      <c r="F141" s="193">
        <v>3</v>
      </c>
      <c r="G141" s="193">
        <v>2</v>
      </c>
      <c r="H141" s="193">
        <v>2</v>
      </c>
      <c r="I141" s="193">
        <v>2</v>
      </c>
      <c r="J141" s="193">
        <v>3</v>
      </c>
      <c r="K141" s="193">
        <v>1</v>
      </c>
      <c r="L141" s="193">
        <v>2</v>
      </c>
      <c r="M141" s="193">
        <v>2</v>
      </c>
      <c r="N141" s="193">
        <v>2</v>
      </c>
      <c r="O141" s="193">
        <v>3</v>
      </c>
      <c r="P141" s="193">
        <v>1</v>
      </c>
      <c r="Q141" s="193">
        <v>1</v>
      </c>
      <c r="V141" s="191">
        <v>31</v>
      </c>
    </row>
    <row r="142" spans="2:22">
      <c r="B142" s="193">
        <v>2</v>
      </c>
      <c r="C142" s="193">
        <v>1</v>
      </c>
      <c r="D142" s="193">
        <v>1</v>
      </c>
      <c r="E142" s="193">
        <v>2</v>
      </c>
      <c r="F142" s="193">
        <v>0</v>
      </c>
      <c r="G142" s="193">
        <v>1</v>
      </c>
      <c r="H142" s="193">
        <v>1</v>
      </c>
      <c r="I142" s="193">
        <v>1</v>
      </c>
      <c r="J142" s="193">
        <v>1</v>
      </c>
      <c r="K142" s="193">
        <v>0</v>
      </c>
      <c r="L142" s="193">
        <v>0</v>
      </c>
      <c r="M142" s="193">
        <v>1</v>
      </c>
      <c r="N142" s="193">
        <v>0</v>
      </c>
      <c r="O142" s="193">
        <v>1</v>
      </c>
      <c r="P142" s="193">
        <v>0</v>
      </c>
      <c r="Q142" s="193">
        <v>1</v>
      </c>
      <c r="V142" s="191">
        <v>12</v>
      </c>
    </row>
    <row r="143" spans="2:22">
      <c r="B143" s="193">
        <v>0</v>
      </c>
      <c r="C143" s="193">
        <v>1</v>
      </c>
      <c r="D143" s="193">
        <v>2</v>
      </c>
      <c r="E143" s="193">
        <v>0</v>
      </c>
      <c r="F143" s="193">
        <v>1</v>
      </c>
      <c r="G143" s="193">
        <v>1</v>
      </c>
      <c r="H143" s="193">
        <v>0</v>
      </c>
      <c r="I143" s="193">
        <v>2</v>
      </c>
      <c r="J143" s="193">
        <v>2</v>
      </c>
      <c r="K143" s="193">
        <v>1</v>
      </c>
      <c r="L143" s="193">
        <v>0</v>
      </c>
      <c r="M143" s="193">
        <v>0</v>
      </c>
      <c r="N143" s="193">
        <v>0</v>
      </c>
      <c r="O143" s="193">
        <v>1</v>
      </c>
      <c r="P143" s="193">
        <v>0</v>
      </c>
      <c r="Q143" s="193">
        <v>0</v>
      </c>
      <c r="V143" s="191">
        <v>10</v>
      </c>
    </row>
    <row r="144" spans="2:22">
      <c r="B144" s="193">
        <v>1</v>
      </c>
      <c r="C144" s="193">
        <v>1</v>
      </c>
      <c r="D144" s="193">
        <v>2</v>
      </c>
      <c r="E144" s="193">
        <v>1</v>
      </c>
      <c r="F144" s="193">
        <v>1</v>
      </c>
      <c r="G144" s="193">
        <v>1</v>
      </c>
      <c r="H144" s="193">
        <v>0</v>
      </c>
      <c r="I144" s="193">
        <v>1</v>
      </c>
      <c r="J144" s="193">
        <v>1</v>
      </c>
      <c r="K144" s="193">
        <v>0</v>
      </c>
      <c r="L144" s="193">
        <v>0</v>
      </c>
      <c r="M144" s="193">
        <v>0</v>
      </c>
      <c r="N144" s="193">
        <v>0</v>
      </c>
      <c r="O144" s="193">
        <v>2</v>
      </c>
      <c r="P144" s="193">
        <v>1</v>
      </c>
      <c r="Q144" s="193">
        <v>0</v>
      </c>
      <c r="V144" s="191">
        <v>11</v>
      </c>
    </row>
    <row r="145" spans="2:22">
      <c r="B145" s="193">
        <v>3</v>
      </c>
      <c r="C145" s="193">
        <v>2</v>
      </c>
      <c r="D145" s="193">
        <v>1</v>
      </c>
      <c r="E145" s="193">
        <v>2</v>
      </c>
      <c r="F145" s="193">
        <v>1</v>
      </c>
      <c r="G145" s="193">
        <v>2</v>
      </c>
      <c r="H145" s="193">
        <v>1</v>
      </c>
      <c r="I145" s="193">
        <v>2</v>
      </c>
      <c r="J145" s="193">
        <v>2</v>
      </c>
      <c r="K145" s="193">
        <v>1</v>
      </c>
      <c r="L145" s="193">
        <v>2</v>
      </c>
      <c r="M145" s="193">
        <v>1</v>
      </c>
      <c r="N145" s="193">
        <v>1</v>
      </c>
      <c r="O145" s="193">
        <v>2</v>
      </c>
      <c r="P145" s="193">
        <v>1</v>
      </c>
      <c r="Q145" s="193">
        <v>1</v>
      </c>
      <c r="V145" s="191">
        <v>23</v>
      </c>
    </row>
    <row r="146" spans="2:22">
      <c r="B146" s="193">
        <v>1</v>
      </c>
      <c r="C146" s="193">
        <v>2</v>
      </c>
      <c r="D146" s="193">
        <v>1</v>
      </c>
      <c r="E146" s="193">
        <v>1</v>
      </c>
      <c r="F146" s="193">
        <v>1</v>
      </c>
      <c r="G146" s="193">
        <v>1</v>
      </c>
      <c r="H146" s="193">
        <v>1</v>
      </c>
      <c r="I146" s="193">
        <v>0</v>
      </c>
      <c r="J146" s="193">
        <v>2</v>
      </c>
      <c r="K146" s="193">
        <v>1</v>
      </c>
      <c r="L146" s="193">
        <v>1</v>
      </c>
      <c r="M146" s="193">
        <v>1</v>
      </c>
      <c r="N146" s="193">
        <v>2</v>
      </c>
      <c r="O146" s="193">
        <v>1</v>
      </c>
      <c r="P146" s="193">
        <v>1</v>
      </c>
      <c r="Q146" s="193">
        <v>1</v>
      </c>
      <c r="V146" s="191">
        <v>16</v>
      </c>
    </row>
    <row r="147" spans="2:22">
      <c r="B147" s="193">
        <v>0</v>
      </c>
      <c r="C147" s="193">
        <v>1</v>
      </c>
      <c r="D147" s="193">
        <v>0</v>
      </c>
      <c r="E147" s="193">
        <v>0</v>
      </c>
      <c r="F147" s="193">
        <v>1</v>
      </c>
      <c r="G147" s="193">
        <v>1</v>
      </c>
      <c r="H147" s="193">
        <v>0</v>
      </c>
      <c r="I147" s="193">
        <v>3</v>
      </c>
      <c r="J147" s="193">
        <v>3</v>
      </c>
      <c r="K147" s="193">
        <v>0</v>
      </c>
      <c r="L147" s="193">
        <v>0</v>
      </c>
      <c r="M147" s="193">
        <v>0</v>
      </c>
      <c r="N147" s="193">
        <v>3</v>
      </c>
      <c r="O147" s="193">
        <v>3</v>
      </c>
      <c r="P147" s="193">
        <v>1</v>
      </c>
      <c r="Q147" s="193">
        <v>3</v>
      </c>
      <c r="V147" s="191">
        <v>18</v>
      </c>
    </row>
    <row r="148" spans="2:22">
      <c r="B148" s="193">
        <v>2</v>
      </c>
      <c r="C148" s="193">
        <v>2</v>
      </c>
      <c r="D148" s="193">
        <v>1</v>
      </c>
      <c r="E148" s="193">
        <v>3</v>
      </c>
      <c r="F148" s="193">
        <v>1</v>
      </c>
      <c r="G148" s="193">
        <v>2</v>
      </c>
      <c r="H148" s="193">
        <v>2</v>
      </c>
      <c r="I148" s="193">
        <v>1</v>
      </c>
      <c r="J148" s="193">
        <v>2</v>
      </c>
      <c r="K148" s="193">
        <v>1</v>
      </c>
      <c r="L148" s="193">
        <v>1</v>
      </c>
      <c r="M148" s="193">
        <v>2</v>
      </c>
      <c r="N148" s="193">
        <v>1</v>
      </c>
      <c r="O148" s="193">
        <v>1</v>
      </c>
      <c r="P148" s="193">
        <v>1</v>
      </c>
      <c r="Q148" s="193">
        <v>1</v>
      </c>
      <c r="V148" s="191">
        <v>22</v>
      </c>
    </row>
    <row r="149" spans="2:22">
      <c r="B149" s="193">
        <v>2</v>
      </c>
      <c r="C149" s="193">
        <v>2</v>
      </c>
      <c r="D149" s="193">
        <v>2</v>
      </c>
      <c r="E149" s="193">
        <v>0</v>
      </c>
      <c r="F149" s="193">
        <v>0</v>
      </c>
      <c r="G149" s="193">
        <v>2</v>
      </c>
      <c r="H149" s="193">
        <v>0</v>
      </c>
      <c r="I149" s="193">
        <v>0</v>
      </c>
      <c r="J149" s="193">
        <v>3</v>
      </c>
      <c r="K149" s="193">
        <v>0</v>
      </c>
      <c r="L149" s="193">
        <v>0</v>
      </c>
      <c r="M149" s="193">
        <v>0</v>
      </c>
      <c r="N149" s="193">
        <v>1</v>
      </c>
      <c r="O149" s="193">
        <v>3</v>
      </c>
      <c r="P149" s="193">
        <v>3</v>
      </c>
      <c r="Q149" s="193">
        <v>0</v>
      </c>
      <c r="V149" s="191">
        <v>16</v>
      </c>
    </row>
    <row r="150" spans="2:22">
      <c r="B150" s="193">
        <v>3</v>
      </c>
      <c r="C150" s="193">
        <v>1</v>
      </c>
      <c r="D150" s="193">
        <v>1</v>
      </c>
      <c r="E150" s="193">
        <v>3</v>
      </c>
      <c r="F150" s="193">
        <v>2</v>
      </c>
      <c r="G150" s="193">
        <v>3</v>
      </c>
      <c r="H150" s="193">
        <v>3</v>
      </c>
      <c r="I150" s="193">
        <v>3</v>
      </c>
      <c r="J150" s="193">
        <v>3</v>
      </c>
      <c r="K150" s="193">
        <v>2</v>
      </c>
      <c r="L150" s="193">
        <v>2</v>
      </c>
      <c r="M150" s="193">
        <v>3</v>
      </c>
      <c r="N150" s="193">
        <v>3</v>
      </c>
      <c r="O150" s="193">
        <v>3</v>
      </c>
      <c r="P150" s="193">
        <v>3</v>
      </c>
      <c r="Q150" s="193">
        <v>3</v>
      </c>
      <c r="V150" s="191">
        <v>40</v>
      </c>
    </row>
    <row r="151" spans="2:22">
      <c r="B151" s="193">
        <v>1</v>
      </c>
      <c r="C151" s="193">
        <v>0</v>
      </c>
      <c r="D151" s="193">
        <v>1</v>
      </c>
      <c r="E151" s="193">
        <v>2</v>
      </c>
      <c r="F151" s="193">
        <v>1</v>
      </c>
      <c r="G151" s="193">
        <v>2</v>
      </c>
      <c r="H151" s="193">
        <v>1</v>
      </c>
      <c r="I151" s="193">
        <v>1</v>
      </c>
      <c r="J151" s="193">
        <v>0</v>
      </c>
      <c r="K151" s="193">
        <v>1</v>
      </c>
      <c r="L151" s="193">
        <v>1</v>
      </c>
      <c r="M151" s="193">
        <v>0</v>
      </c>
      <c r="N151" s="193">
        <v>1</v>
      </c>
      <c r="O151" s="193">
        <v>0</v>
      </c>
      <c r="P151" s="193">
        <v>1</v>
      </c>
      <c r="Q151" s="193">
        <v>0</v>
      </c>
      <c r="V151" s="191">
        <v>13</v>
      </c>
    </row>
    <row r="152" spans="2:22">
      <c r="B152" s="193">
        <v>2</v>
      </c>
      <c r="C152" s="193">
        <v>1</v>
      </c>
      <c r="D152" s="193">
        <v>0</v>
      </c>
      <c r="E152" s="193">
        <v>3</v>
      </c>
      <c r="F152" s="193">
        <v>1</v>
      </c>
      <c r="G152" s="193">
        <v>3</v>
      </c>
      <c r="H152" s="193">
        <v>1</v>
      </c>
      <c r="I152" s="193">
        <v>1</v>
      </c>
      <c r="J152" s="193">
        <v>3</v>
      </c>
      <c r="K152" s="193">
        <v>2</v>
      </c>
      <c r="L152" s="193">
        <v>2</v>
      </c>
      <c r="M152" s="193">
        <v>2</v>
      </c>
      <c r="N152" s="193">
        <v>1</v>
      </c>
      <c r="O152" s="193">
        <v>2</v>
      </c>
      <c r="P152" s="193">
        <v>1</v>
      </c>
      <c r="Q152" s="193">
        <v>1</v>
      </c>
      <c r="V152" s="191">
        <v>25</v>
      </c>
    </row>
    <row r="153" spans="2:22">
      <c r="B153" s="193">
        <v>3</v>
      </c>
      <c r="C153" s="193">
        <v>3</v>
      </c>
      <c r="D153" s="193">
        <v>1</v>
      </c>
      <c r="E153" s="193">
        <v>1</v>
      </c>
      <c r="F153" s="193">
        <v>1</v>
      </c>
      <c r="G153" s="193">
        <v>3</v>
      </c>
      <c r="H153" s="193">
        <v>2</v>
      </c>
      <c r="I153" s="193">
        <v>0</v>
      </c>
      <c r="J153" s="193">
        <v>1</v>
      </c>
      <c r="K153" s="193">
        <v>2</v>
      </c>
      <c r="L153" s="193">
        <v>2</v>
      </c>
      <c r="M153" s="193">
        <v>1</v>
      </c>
      <c r="N153" s="193">
        <v>2</v>
      </c>
      <c r="O153" s="193">
        <v>1</v>
      </c>
      <c r="P153" s="193">
        <v>1</v>
      </c>
      <c r="Q153" s="193">
        <v>0</v>
      </c>
      <c r="V153" s="191">
        <v>21</v>
      </c>
    </row>
    <row r="154" spans="2:22">
      <c r="B154" s="193">
        <v>1</v>
      </c>
      <c r="C154" s="193">
        <v>3</v>
      </c>
      <c r="D154" s="193">
        <v>0</v>
      </c>
      <c r="E154" s="193">
        <v>0</v>
      </c>
      <c r="F154" s="193">
        <v>1</v>
      </c>
      <c r="G154" s="193">
        <v>2</v>
      </c>
      <c r="H154" s="193">
        <v>0</v>
      </c>
      <c r="I154" s="193">
        <v>3</v>
      </c>
      <c r="J154" s="193">
        <v>3</v>
      </c>
      <c r="K154" s="193">
        <v>0</v>
      </c>
      <c r="L154" s="193">
        <v>0</v>
      </c>
      <c r="M154" s="193">
        <v>1</v>
      </c>
      <c r="N154" s="193">
        <v>0</v>
      </c>
      <c r="O154" s="193">
        <v>3</v>
      </c>
      <c r="P154" s="193">
        <v>1</v>
      </c>
      <c r="Q154" s="193">
        <v>1</v>
      </c>
      <c r="V154" s="191">
        <v>16</v>
      </c>
    </row>
    <row r="155" spans="2:22">
      <c r="B155" s="193">
        <v>2</v>
      </c>
      <c r="C155" s="193">
        <v>2</v>
      </c>
      <c r="D155" s="193">
        <v>1</v>
      </c>
      <c r="E155" s="193">
        <v>3</v>
      </c>
      <c r="F155" s="193">
        <v>3</v>
      </c>
      <c r="G155" s="193">
        <v>1</v>
      </c>
      <c r="H155" s="193">
        <v>1</v>
      </c>
      <c r="I155" s="193">
        <v>2</v>
      </c>
      <c r="J155" s="193">
        <v>1</v>
      </c>
      <c r="K155" s="193">
        <v>0</v>
      </c>
      <c r="L155" s="193">
        <v>1</v>
      </c>
      <c r="M155" s="193">
        <v>2</v>
      </c>
      <c r="N155" s="193">
        <v>1</v>
      </c>
      <c r="O155" s="193">
        <v>1</v>
      </c>
      <c r="P155" s="193">
        <v>1</v>
      </c>
      <c r="Q155" s="193">
        <v>2</v>
      </c>
      <c r="V155" s="191">
        <v>22</v>
      </c>
    </row>
    <row r="156" spans="2:22">
      <c r="B156" s="193">
        <v>3</v>
      </c>
      <c r="C156" s="193">
        <v>3</v>
      </c>
      <c r="D156" s="193">
        <v>2</v>
      </c>
      <c r="E156" s="193">
        <v>3</v>
      </c>
      <c r="F156" s="193">
        <v>1</v>
      </c>
      <c r="G156" s="193">
        <v>3</v>
      </c>
      <c r="H156" s="193">
        <v>3</v>
      </c>
      <c r="I156" s="193">
        <v>2</v>
      </c>
      <c r="J156" s="193">
        <v>2</v>
      </c>
      <c r="K156" s="193">
        <v>2</v>
      </c>
      <c r="L156" s="193">
        <v>2</v>
      </c>
      <c r="M156" s="193">
        <v>2</v>
      </c>
      <c r="N156" s="193">
        <v>2</v>
      </c>
      <c r="O156" s="193">
        <v>2</v>
      </c>
      <c r="P156" s="193">
        <v>2</v>
      </c>
      <c r="Q156" s="193">
        <v>3</v>
      </c>
      <c r="V156" s="191">
        <v>34</v>
      </c>
    </row>
    <row r="157" spans="2:22">
      <c r="B157" s="193">
        <v>2</v>
      </c>
      <c r="C157" s="193">
        <v>2</v>
      </c>
      <c r="D157" s="193">
        <v>2</v>
      </c>
      <c r="E157" s="193">
        <v>2</v>
      </c>
      <c r="F157" s="193">
        <v>1</v>
      </c>
      <c r="G157" s="193">
        <v>0</v>
      </c>
      <c r="H157" s="193">
        <v>0</v>
      </c>
      <c r="I157" s="193">
        <v>1</v>
      </c>
      <c r="J157" s="193">
        <v>1</v>
      </c>
      <c r="K157" s="193">
        <v>1</v>
      </c>
      <c r="L157" s="193">
        <v>2</v>
      </c>
      <c r="M157" s="193">
        <v>2</v>
      </c>
      <c r="N157" s="193">
        <v>2</v>
      </c>
      <c r="O157" s="193">
        <v>1</v>
      </c>
      <c r="P157" s="193">
        <v>2</v>
      </c>
      <c r="Q157" s="193">
        <v>1</v>
      </c>
      <c r="V157" s="191">
        <v>20</v>
      </c>
    </row>
    <row r="158" spans="2:22">
      <c r="B158" s="193">
        <v>3</v>
      </c>
      <c r="C158" s="193">
        <v>3</v>
      </c>
      <c r="D158" s="193">
        <v>1</v>
      </c>
      <c r="E158" s="193">
        <v>1</v>
      </c>
      <c r="F158" s="193">
        <v>3</v>
      </c>
      <c r="G158" s="193">
        <v>2</v>
      </c>
      <c r="H158" s="193">
        <v>2</v>
      </c>
      <c r="I158" s="193">
        <v>3</v>
      </c>
      <c r="J158" s="193">
        <v>3</v>
      </c>
      <c r="K158" s="193">
        <v>0</v>
      </c>
      <c r="L158" s="193">
        <v>0</v>
      </c>
      <c r="M158" s="193">
        <v>0</v>
      </c>
      <c r="N158" s="193">
        <v>1</v>
      </c>
      <c r="O158" s="193">
        <v>2</v>
      </c>
      <c r="P158" s="193">
        <v>1</v>
      </c>
      <c r="Q158" s="193">
        <v>2</v>
      </c>
      <c r="V158" s="191">
        <v>24</v>
      </c>
    </row>
    <row r="159" spans="2:22">
      <c r="B159" s="193">
        <v>2</v>
      </c>
      <c r="C159" s="193">
        <v>2</v>
      </c>
      <c r="D159" s="193">
        <v>1</v>
      </c>
      <c r="E159" s="193">
        <v>0</v>
      </c>
      <c r="F159" s="193">
        <v>1</v>
      </c>
      <c r="G159" s="193">
        <v>2</v>
      </c>
      <c r="H159" s="193">
        <v>2</v>
      </c>
      <c r="I159" s="193">
        <v>0</v>
      </c>
      <c r="J159" s="193">
        <v>1</v>
      </c>
      <c r="K159" s="193">
        <v>2</v>
      </c>
      <c r="L159" s="193">
        <v>3</v>
      </c>
      <c r="M159" s="193">
        <v>2</v>
      </c>
      <c r="N159" s="193">
        <v>2</v>
      </c>
      <c r="O159" s="193">
        <v>2</v>
      </c>
      <c r="P159" s="193">
        <v>2</v>
      </c>
      <c r="Q159" s="193">
        <v>1</v>
      </c>
      <c r="V159" s="191">
        <v>23</v>
      </c>
    </row>
    <row r="160" spans="2:22">
      <c r="B160" s="193">
        <v>2</v>
      </c>
      <c r="C160" s="193">
        <v>3</v>
      </c>
      <c r="D160" s="193">
        <v>3</v>
      </c>
      <c r="E160" s="193">
        <v>2</v>
      </c>
      <c r="F160" s="193">
        <v>2</v>
      </c>
      <c r="G160" s="193">
        <v>2</v>
      </c>
      <c r="H160" s="193">
        <v>3</v>
      </c>
      <c r="I160" s="193">
        <v>1</v>
      </c>
      <c r="J160" s="193">
        <v>3</v>
      </c>
      <c r="K160" s="193">
        <v>2</v>
      </c>
      <c r="L160" s="193">
        <v>2</v>
      </c>
      <c r="M160" s="193">
        <v>3</v>
      </c>
      <c r="N160" s="193">
        <v>2</v>
      </c>
      <c r="O160" s="193">
        <v>3</v>
      </c>
      <c r="P160" s="193">
        <v>3</v>
      </c>
      <c r="Q160" s="193">
        <v>3</v>
      </c>
      <c r="V160" s="191">
        <v>36</v>
      </c>
    </row>
    <row r="161" spans="2:22">
      <c r="B161" s="193">
        <v>1</v>
      </c>
      <c r="C161" s="193">
        <v>2</v>
      </c>
      <c r="D161" s="193">
        <v>1</v>
      </c>
      <c r="E161" s="193">
        <v>2</v>
      </c>
      <c r="F161" s="193">
        <v>1</v>
      </c>
      <c r="G161" s="193">
        <v>2</v>
      </c>
      <c r="H161" s="193">
        <v>2</v>
      </c>
      <c r="I161" s="193">
        <v>1</v>
      </c>
      <c r="J161" s="193">
        <v>2</v>
      </c>
      <c r="K161" s="193">
        <v>1</v>
      </c>
      <c r="L161" s="193">
        <v>0</v>
      </c>
      <c r="M161" s="193">
        <v>1</v>
      </c>
      <c r="N161" s="193">
        <v>1</v>
      </c>
      <c r="O161" s="193">
        <v>1</v>
      </c>
      <c r="P161" s="193">
        <v>1</v>
      </c>
      <c r="Q161" s="193">
        <v>1</v>
      </c>
      <c r="V161" s="191">
        <v>18</v>
      </c>
    </row>
    <row r="162" spans="2:22">
      <c r="B162" s="193">
        <v>2</v>
      </c>
      <c r="C162" s="193">
        <v>1</v>
      </c>
      <c r="D162" s="193">
        <v>0</v>
      </c>
      <c r="E162" s="193">
        <v>2</v>
      </c>
      <c r="F162" s="193">
        <v>1</v>
      </c>
      <c r="G162" s="193">
        <v>2</v>
      </c>
      <c r="H162" s="193">
        <v>1</v>
      </c>
      <c r="I162" s="193">
        <v>1</v>
      </c>
      <c r="J162" s="193">
        <v>1</v>
      </c>
      <c r="K162" s="193">
        <v>1</v>
      </c>
      <c r="L162" s="193">
        <v>2</v>
      </c>
      <c r="M162" s="193">
        <v>0</v>
      </c>
      <c r="N162" s="193">
        <v>1</v>
      </c>
      <c r="O162" s="193">
        <v>0</v>
      </c>
      <c r="P162" s="193">
        <v>0</v>
      </c>
      <c r="Q162" s="193">
        <v>0</v>
      </c>
      <c r="V162" s="191">
        <v>14</v>
      </c>
    </row>
    <row r="163" spans="2:22">
      <c r="B163" s="193">
        <v>2</v>
      </c>
      <c r="C163" s="193">
        <v>3</v>
      </c>
      <c r="D163" s="193">
        <v>2</v>
      </c>
      <c r="E163" s="193">
        <v>0</v>
      </c>
      <c r="F163" s="193">
        <v>2</v>
      </c>
      <c r="G163" s="193">
        <v>2</v>
      </c>
      <c r="H163" s="193">
        <v>2</v>
      </c>
      <c r="I163" s="193">
        <v>3</v>
      </c>
      <c r="J163" s="193">
        <v>3</v>
      </c>
      <c r="K163" s="193">
        <v>1</v>
      </c>
      <c r="L163" s="193">
        <v>0</v>
      </c>
      <c r="M163" s="193">
        <v>1</v>
      </c>
      <c r="N163" s="193">
        <v>1</v>
      </c>
      <c r="O163" s="193">
        <v>2</v>
      </c>
      <c r="P163" s="193">
        <v>1</v>
      </c>
      <c r="Q163" s="193">
        <v>1</v>
      </c>
      <c r="V163" s="191">
        <v>23</v>
      </c>
    </row>
    <row r="164" spans="2:22">
      <c r="B164" s="193">
        <v>1</v>
      </c>
      <c r="C164" s="193">
        <v>2</v>
      </c>
      <c r="D164" s="193">
        <v>0</v>
      </c>
      <c r="E164" s="193">
        <v>2</v>
      </c>
      <c r="F164" s="193">
        <v>2</v>
      </c>
      <c r="G164" s="193">
        <v>1</v>
      </c>
      <c r="H164" s="193">
        <v>0</v>
      </c>
      <c r="I164" s="193">
        <v>0</v>
      </c>
      <c r="J164" s="193">
        <v>1</v>
      </c>
      <c r="K164" s="193">
        <v>0</v>
      </c>
      <c r="L164" s="193">
        <v>1</v>
      </c>
      <c r="M164" s="193">
        <v>0</v>
      </c>
      <c r="N164" s="193">
        <v>1</v>
      </c>
      <c r="O164" s="193">
        <v>1</v>
      </c>
      <c r="P164" s="193">
        <v>1</v>
      </c>
      <c r="Q164" s="193">
        <v>1</v>
      </c>
      <c r="V164" s="191">
        <v>12</v>
      </c>
    </row>
    <row r="165" spans="2:22">
      <c r="B165" s="193">
        <v>2</v>
      </c>
      <c r="C165" s="193">
        <v>2</v>
      </c>
      <c r="D165" s="193">
        <v>0</v>
      </c>
      <c r="E165" s="193">
        <v>2</v>
      </c>
      <c r="F165" s="193">
        <v>0</v>
      </c>
      <c r="G165" s="193">
        <v>1</v>
      </c>
      <c r="H165" s="193">
        <v>1</v>
      </c>
      <c r="I165" s="193">
        <v>1</v>
      </c>
      <c r="J165" s="193">
        <v>1</v>
      </c>
      <c r="K165" s="193">
        <v>2</v>
      </c>
      <c r="L165" s="193">
        <v>1</v>
      </c>
      <c r="M165" s="193">
        <v>0</v>
      </c>
      <c r="N165" s="193">
        <v>1</v>
      </c>
      <c r="O165" s="193">
        <v>0</v>
      </c>
      <c r="P165" s="193">
        <v>0</v>
      </c>
      <c r="Q165" s="193">
        <v>0</v>
      </c>
      <c r="V165" s="191">
        <v>12</v>
      </c>
    </row>
    <row r="166" spans="2:22">
      <c r="B166" s="193">
        <v>3</v>
      </c>
      <c r="C166" s="193">
        <v>1</v>
      </c>
      <c r="D166" s="193">
        <v>1</v>
      </c>
      <c r="E166" s="193">
        <v>3</v>
      </c>
      <c r="F166" s="193">
        <v>3</v>
      </c>
      <c r="G166" s="193">
        <v>2</v>
      </c>
      <c r="H166" s="193">
        <v>2</v>
      </c>
      <c r="I166" s="193">
        <v>2</v>
      </c>
      <c r="J166" s="193">
        <v>2</v>
      </c>
      <c r="K166" s="193">
        <v>1</v>
      </c>
      <c r="L166" s="193">
        <v>2</v>
      </c>
      <c r="M166" s="193">
        <v>2</v>
      </c>
      <c r="N166" s="193">
        <v>2</v>
      </c>
      <c r="O166" s="193">
        <v>3</v>
      </c>
      <c r="P166" s="193">
        <v>3</v>
      </c>
      <c r="Q166" s="193">
        <v>3</v>
      </c>
      <c r="V166" s="191">
        <v>34</v>
      </c>
    </row>
    <row r="167" spans="2:22">
      <c r="B167" s="193">
        <v>3</v>
      </c>
      <c r="C167" s="193">
        <v>3</v>
      </c>
      <c r="D167" s="193">
        <v>3</v>
      </c>
      <c r="E167" s="193">
        <v>3</v>
      </c>
      <c r="F167" s="193">
        <v>3</v>
      </c>
      <c r="G167" s="193">
        <v>3</v>
      </c>
      <c r="H167" s="193">
        <v>3</v>
      </c>
      <c r="I167" s="193">
        <v>3</v>
      </c>
      <c r="J167" s="193">
        <v>3</v>
      </c>
      <c r="K167" s="193">
        <v>1</v>
      </c>
      <c r="L167" s="193">
        <v>1</v>
      </c>
      <c r="M167" s="193">
        <v>3</v>
      </c>
      <c r="N167" s="193">
        <v>3</v>
      </c>
      <c r="O167" s="193">
        <v>3</v>
      </c>
      <c r="P167" s="193">
        <v>1</v>
      </c>
      <c r="Q167" s="193">
        <v>0</v>
      </c>
      <c r="V167" s="191">
        <v>36</v>
      </c>
    </row>
    <row r="168" spans="2:22">
      <c r="B168" s="193">
        <v>1</v>
      </c>
      <c r="C168" s="193">
        <v>1</v>
      </c>
      <c r="D168" s="193">
        <v>2</v>
      </c>
      <c r="E168" s="193">
        <v>1</v>
      </c>
      <c r="F168" s="193">
        <v>2</v>
      </c>
      <c r="G168" s="193">
        <v>1</v>
      </c>
      <c r="H168" s="193">
        <v>1</v>
      </c>
      <c r="I168" s="193">
        <v>2</v>
      </c>
      <c r="J168" s="193">
        <v>3</v>
      </c>
      <c r="K168" s="193">
        <v>0</v>
      </c>
      <c r="L168" s="193">
        <v>0</v>
      </c>
      <c r="M168" s="193">
        <v>2</v>
      </c>
      <c r="N168" s="193">
        <v>3</v>
      </c>
      <c r="O168" s="193">
        <v>3</v>
      </c>
      <c r="P168" s="193">
        <v>2</v>
      </c>
      <c r="Q168" s="193">
        <v>2</v>
      </c>
      <c r="V168" s="191">
        <v>25</v>
      </c>
    </row>
    <row r="169" spans="2:22">
      <c r="B169" s="193">
        <v>2</v>
      </c>
      <c r="C169" s="193">
        <v>2</v>
      </c>
      <c r="D169" s="193">
        <v>2</v>
      </c>
      <c r="E169" s="193">
        <v>2</v>
      </c>
      <c r="F169" s="193">
        <v>2</v>
      </c>
      <c r="G169" s="193">
        <v>1</v>
      </c>
      <c r="H169" s="193">
        <v>1</v>
      </c>
      <c r="I169" s="193">
        <v>1</v>
      </c>
      <c r="J169" s="193">
        <v>2</v>
      </c>
      <c r="K169" s="193">
        <v>1</v>
      </c>
      <c r="L169" s="193">
        <v>1</v>
      </c>
      <c r="M169" s="193">
        <v>1</v>
      </c>
      <c r="N169" s="193">
        <v>1</v>
      </c>
      <c r="O169" s="193">
        <v>2</v>
      </c>
      <c r="P169" s="193">
        <v>2</v>
      </c>
      <c r="Q169" s="193">
        <v>1</v>
      </c>
      <c r="V169" s="191">
        <v>22</v>
      </c>
    </row>
    <row r="170" spans="2:22">
      <c r="B170" s="193">
        <v>2</v>
      </c>
      <c r="C170" s="193">
        <v>0</v>
      </c>
      <c r="D170" s="193">
        <v>0</v>
      </c>
      <c r="E170" s="193">
        <v>3</v>
      </c>
      <c r="F170" s="193">
        <v>1</v>
      </c>
      <c r="G170" s="193">
        <v>3</v>
      </c>
      <c r="H170" s="193">
        <v>1</v>
      </c>
      <c r="I170" s="193">
        <v>1</v>
      </c>
      <c r="J170" s="193">
        <v>2</v>
      </c>
      <c r="K170" s="193">
        <v>2</v>
      </c>
      <c r="L170" s="193">
        <v>2</v>
      </c>
      <c r="M170" s="193">
        <v>2</v>
      </c>
      <c r="N170" s="193">
        <v>1</v>
      </c>
      <c r="O170" s="193">
        <v>3</v>
      </c>
      <c r="P170" s="193">
        <v>1</v>
      </c>
      <c r="Q170" s="193">
        <v>2</v>
      </c>
      <c r="V170" s="191">
        <v>26</v>
      </c>
    </row>
    <row r="171" spans="2:22">
      <c r="B171" s="193">
        <v>1</v>
      </c>
      <c r="C171" s="193">
        <v>2</v>
      </c>
      <c r="D171" s="193">
        <v>0</v>
      </c>
      <c r="E171" s="193">
        <v>1</v>
      </c>
      <c r="F171" s="193">
        <v>2</v>
      </c>
      <c r="G171" s="193">
        <v>1</v>
      </c>
      <c r="H171" s="193">
        <v>1</v>
      </c>
      <c r="I171" s="193">
        <v>2</v>
      </c>
      <c r="J171" s="193">
        <v>3</v>
      </c>
      <c r="K171" s="193">
        <v>1</v>
      </c>
      <c r="L171" s="193">
        <v>0</v>
      </c>
      <c r="M171" s="193">
        <v>0</v>
      </c>
      <c r="N171" s="193">
        <v>0</v>
      </c>
      <c r="O171" s="193">
        <v>2</v>
      </c>
      <c r="P171" s="193">
        <v>0</v>
      </c>
      <c r="Q171" s="193">
        <v>0</v>
      </c>
      <c r="V171" s="191">
        <v>14</v>
      </c>
    </row>
    <row r="172" spans="2:22">
      <c r="B172" s="193">
        <v>2</v>
      </c>
      <c r="C172" s="193">
        <v>3</v>
      </c>
      <c r="D172" s="193">
        <v>1</v>
      </c>
      <c r="E172" s="193">
        <v>1</v>
      </c>
      <c r="F172" s="193">
        <v>2</v>
      </c>
      <c r="G172" s="193">
        <v>2</v>
      </c>
      <c r="H172" s="193">
        <v>3</v>
      </c>
      <c r="I172" s="193">
        <v>2</v>
      </c>
      <c r="J172" s="193">
        <v>2</v>
      </c>
      <c r="K172" s="193">
        <v>0</v>
      </c>
      <c r="L172" s="193">
        <v>0</v>
      </c>
      <c r="M172" s="193">
        <v>1</v>
      </c>
      <c r="N172" s="193">
        <v>3</v>
      </c>
      <c r="O172" s="193">
        <v>2</v>
      </c>
      <c r="P172" s="193">
        <v>1</v>
      </c>
      <c r="Q172" s="193">
        <v>1</v>
      </c>
      <c r="V172" s="191">
        <v>23</v>
      </c>
    </row>
    <row r="173" spans="2:22">
      <c r="B173" s="193">
        <v>1</v>
      </c>
      <c r="C173" s="193">
        <v>2</v>
      </c>
      <c r="D173" s="193">
        <v>0</v>
      </c>
      <c r="E173" s="193">
        <v>0</v>
      </c>
      <c r="F173" s="193">
        <v>0</v>
      </c>
      <c r="G173" s="193">
        <v>0</v>
      </c>
      <c r="H173" s="193">
        <v>0</v>
      </c>
      <c r="I173" s="193">
        <v>1</v>
      </c>
      <c r="J173" s="193">
        <v>2</v>
      </c>
      <c r="K173" s="193">
        <v>0</v>
      </c>
      <c r="L173" s="193">
        <v>0</v>
      </c>
      <c r="M173" s="193">
        <v>0</v>
      </c>
      <c r="N173" s="193">
        <v>1</v>
      </c>
      <c r="O173" s="193">
        <v>2</v>
      </c>
      <c r="P173" s="193">
        <v>1</v>
      </c>
      <c r="Q173" s="193">
        <v>0</v>
      </c>
      <c r="V173" s="191">
        <v>8</v>
      </c>
    </row>
    <row r="174" spans="2:22">
      <c r="B174" s="193">
        <v>0</v>
      </c>
      <c r="C174" s="193">
        <v>2</v>
      </c>
      <c r="D174" s="193">
        <v>0</v>
      </c>
      <c r="E174" s="193">
        <v>0</v>
      </c>
      <c r="F174" s="193">
        <v>0</v>
      </c>
      <c r="G174" s="193">
        <v>1</v>
      </c>
      <c r="H174" s="193">
        <v>0</v>
      </c>
      <c r="I174" s="193">
        <v>0</v>
      </c>
      <c r="J174" s="193">
        <v>1</v>
      </c>
      <c r="K174" s="193">
        <v>0</v>
      </c>
      <c r="L174" s="193">
        <v>0</v>
      </c>
      <c r="M174" s="193">
        <v>0</v>
      </c>
      <c r="N174" s="193">
        <v>0</v>
      </c>
      <c r="O174" s="193">
        <v>0</v>
      </c>
      <c r="P174" s="193">
        <v>0</v>
      </c>
      <c r="Q174" s="193">
        <v>0</v>
      </c>
      <c r="V174" s="191">
        <v>2</v>
      </c>
    </row>
    <row r="175" spans="2:22">
      <c r="B175" s="193">
        <v>3</v>
      </c>
      <c r="C175" s="193">
        <v>1</v>
      </c>
      <c r="D175" s="193">
        <v>0</v>
      </c>
      <c r="E175" s="193">
        <v>3</v>
      </c>
      <c r="F175" s="193">
        <v>1</v>
      </c>
      <c r="G175" s="193">
        <v>0</v>
      </c>
      <c r="H175" s="193">
        <v>1</v>
      </c>
      <c r="I175" s="193">
        <v>1</v>
      </c>
      <c r="J175" s="193">
        <v>2</v>
      </c>
      <c r="K175" s="193">
        <v>0</v>
      </c>
      <c r="L175" s="193">
        <v>0</v>
      </c>
      <c r="M175" s="193">
        <v>1</v>
      </c>
      <c r="N175" s="193">
        <v>2</v>
      </c>
      <c r="O175" s="193">
        <v>1</v>
      </c>
      <c r="P175" s="193">
        <v>1</v>
      </c>
      <c r="Q175" s="193">
        <v>0</v>
      </c>
      <c r="V175" s="191">
        <v>16</v>
      </c>
    </row>
    <row r="176" spans="2:22">
      <c r="B176" s="193">
        <v>3</v>
      </c>
      <c r="C176" s="193">
        <v>3</v>
      </c>
      <c r="D176" s="193">
        <v>3</v>
      </c>
      <c r="E176" s="193">
        <v>3</v>
      </c>
      <c r="F176" s="193">
        <v>2</v>
      </c>
      <c r="G176" s="193">
        <v>3</v>
      </c>
      <c r="H176" s="193">
        <v>2</v>
      </c>
      <c r="I176" s="193">
        <v>3</v>
      </c>
      <c r="J176" s="193">
        <v>3</v>
      </c>
      <c r="K176" s="193">
        <v>2</v>
      </c>
      <c r="L176" s="193">
        <v>3</v>
      </c>
      <c r="M176" s="193">
        <v>3</v>
      </c>
      <c r="N176" s="193">
        <v>3</v>
      </c>
      <c r="O176" s="193">
        <v>3</v>
      </c>
      <c r="P176" s="193">
        <v>3</v>
      </c>
      <c r="Q176" s="193">
        <v>3</v>
      </c>
      <c r="V176" s="191">
        <v>42</v>
      </c>
    </row>
    <row r="177" spans="2:22">
      <c r="B177" s="193">
        <v>3</v>
      </c>
      <c r="C177" s="193">
        <v>3</v>
      </c>
      <c r="D177" s="193">
        <v>2</v>
      </c>
      <c r="E177" s="193">
        <v>2</v>
      </c>
      <c r="F177" s="193">
        <v>2</v>
      </c>
      <c r="G177" s="193">
        <v>3</v>
      </c>
      <c r="H177" s="193">
        <v>0</v>
      </c>
      <c r="I177" s="193">
        <v>2</v>
      </c>
      <c r="J177" s="193">
        <v>3</v>
      </c>
      <c r="K177" s="193">
        <v>0</v>
      </c>
      <c r="L177" s="193">
        <v>0</v>
      </c>
      <c r="M177" s="193">
        <v>2</v>
      </c>
      <c r="N177" s="193">
        <v>2</v>
      </c>
      <c r="O177" s="193">
        <v>2</v>
      </c>
      <c r="P177" s="193">
        <v>2</v>
      </c>
      <c r="Q177" s="193">
        <v>2</v>
      </c>
      <c r="V177" s="191">
        <v>27</v>
      </c>
    </row>
    <row r="178" spans="2:22">
      <c r="B178" s="193">
        <v>2</v>
      </c>
      <c r="C178" s="193">
        <v>1</v>
      </c>
      <c r="D178" s="193">
        <v>0</v>
      </c>
      <c r="E178" s="193">
        <v>3</v>
      </c>
      <c r="F178" s="193">
        <v>0</v>
      </c>
      <c r="G178" s="193">
        <v>2</v>
      </c>
      <c r="H178" s="193">
        <v>2</v>
      </c>
      <c r="I178" s="193">
        <v>1</v>
      </c>
      <c r="J178" s="193">
        <v>2</v>
      </c>
      <c r="K178" s="193">
        <v>2</v>
      </c>
      <c r="L178" s="193">
        <v>2</v>
      </c>
      <c r="M178" s="193">
        <v>0</v>
      </c>
      <c r="N178" s="193">
        <v>1</v>
      </c>
      <c r="O178" s="193">
        <v>1</v>
      </c>
      <c r="P178" s="193">
        <v>1</v>
      </c>
      <c r="Q178" s="193">
        <v>0</v>
      </c>
      <c r="V178" s="191">
        <v>19</v>
      </c>
    </row>
    <row r="179" spans="2:22">
      <c r="B179" s="193">
        <v>4</v>
      </c>
      <c r="C179" s="193">
        <v>2</v>
      </c>
      <c r="D179" s="193">
        <v>0</v>
      </c>
      <c r="E179" s="193">
        <v>2</v>
      </c>
      <c r="F179" s="193">
        <v>3</v>
      </c>
      <c r="G179" s="193">
        <v>1</v>
      </c>
      <c r="H179" s="193">
        <v>2</v>
      </c>
      <c r="I179" s="193">
        <v>3</v>
      </c>
      <c r="J179" s="193">
        <v>3</v>
      </c>
      <c r="K179" s="193">
        <v>0</v>
      </c>
      <c r="L179" s="193">
        <v>1</v>
      </c>
      <c r="M179" s="193">
        <v>2</v>
      </c>
      <c r="N179" s="193">
        <v>2</v>
      </c>
      <c r="O179" s="193">
        <v>3</v>
      </c>
      <c r="P179" s="193">
        <v>3</v>
      </c>
      <c r="Q179" s="193">
        <v>1</v>
      </c>
      <c r="V179" s="191">
        <v>30</v>
      </c>
    </row>
    <row r="180" spans="2:22">
      <c r="B180" s="193">
        <v>2</v>
      </c>
      <c r="C180" s="193">
        <v>2</v>
      </c>
      <c r="D180" s="193">
        <v>0</v>
      </c>
      <c r="E180" s="193">
        <v>1</v>
      </c>
      <c r="F180" s="193">
        <v>0</v>
      </c>
      <c r="G180" s="193">
        <v>3</v>
      </c>
      <c r="H180" s="193">
        <v>1</v>
      </c>
      <c r="I180" s="193">
        <v>1</v>
      </c>
      <c r="J180" s="193">
        <v>2</v>
      </c>
      <c r="K180" s="193">
        <v>0</v>
      </c>
      <c r="L180" s="193">
        <v>0</v>
      </c>
      <c r="M180" s="193">
        <v>1</v>
      </c>
      <c r="N180" s="193">
        <v>2</v>
      </c>
      <c r="O180" s="193">
        <v>2</v>
      </c>
      <c r="P180" s="193">
        <v>2</v>
      </c>
      <c r="Q180" s="193">
        <v>0</v>
      </c>
      <c r="V180" s="191">
        <v>17</v>
      </c>
    </row>
    <row r="181" spans="2:22">
      <c r="B181" s="193">
        <v>1</v>
      </c>
      <c r="C181" s="193">
        <v>0</v>
      </c>
      <c r="D181" s="193">
        <v>0</v>
      </c>
      <c r="E181" s="193">
        <v>1</v>
      </c>
      <c r="F181" s="193">
        <v>1</v>
      </c>
      <c r="G181" s="193">
        <v>1</v>
      </c>
      <c r="H181" s="193">
        <v>0</v>
      </c>
      <c r="I181" s="193">
        <v>2</v>
      </c>
      <c r="J181" s="193">
        <v>3</v>
      </c>
      <c r="K181" s="193">
        <v>0</v>
      </c>
      <c r="L181" s="193">
        <v>1</v>
      </c>
      <c r="M181" s="193">
        <v>0</v>
      </c>
      <c r="N181" s="193">
        <v>1</v>
      </c>
      <c r="O181" s="193">
        <v>2</v>
      </c>
      <c r="P181" s="193">
        <v>1</v>
      </c>
      <c r="Q181" s="193">
        <v>0</v>
      </c>
      <c r="V181" s="191">
        <v>14</v>
      </c>
    </row>
    <row r="182" spans="2:22">
      <c r="B182" s="193">
        <v>2</v>
      </c>
      <c r="C182" s="193">
        <v>1</v>
      </c>
      <c r="D182" s="193">
        <v>2</v>
      </c>
      <c r="E182" s="193">
        <v>3</v>
      </c>
      <c r="F182" s="193">
        <v>1</v>
      </c>
      <c r="G182" s="193">
        <v>2</v>
      </c>
      <c r="H182" s="193">
        <v>1</v>
      </c>
      <c r="I182" s="193">
        <v>1</v>
      </c>
      <c r="J182" s="193">
        <v>2</v>
      </c>
      <c r="K182" s="193">
        <v>0</v>
      </c>
      <c r="L182" s="193">
        <v>0</v>
      </c>
      <c r="M182" s="193">
        <v>0</v>
      </c>
      <c r="N182" s="193">
        <v>1</v>
      </c>
      <c r="O182" s="193">
        <v>1</v>
      </c>
      <c r="P182" s="193">
        <v>1</v>
      </c>
      <c r="Q182" s="193">
        <v>0</v>
      </c>
      <c r="V182" s="191">
        <v>17</v>
      </c>
    </row>
    <row r="183" spans="2:22">
      <c r="B183" s="193">
        <v>2</v>
      </c>
      <c r="C183" s="193">
        <v>1</v>
      </c>
      <c r="D183" s="193">
        <v>0</v>
      </c>
      <c r="E183" s="193">
        <v>1</v>
      </c>
      <c r="F183" s="193">
        <v>3</v>
      </c>
      <c r="G183" s="193">
        <v>2</v>
      </c>
      <c r="H183" s="193">
        <v>2</v>
      </c>
      <c r="I183" s="193">
        <v>1</v>
      </c>
      <c r="J183" s="193">
        <v>3</v>
      </c>
      <c r="K183" s="193">
        <v>0</v>
      </c>
      <c r="L183" s="193">
        <v>2</v>
      </c>
      <c r="M183" s="193">
        <v>1</v>
      </c>
      <c r="N183" s="193">
        <v>2</v>
      </c>
      <c r="O183" s="193">
        <v>2</v>
      </c>
      <c r="P183" s="193">
        <v>3</v>
      </c>
      <c r="Q183" s="193">
        <v>2</v>
      </c>
      <c r="V183" s="191">
        <v>26</v>
      </c>
    </row>
    <row r="184" spans="2:22">
      <c r="B184" s="193">
        <v>1</v>
      </c>
      <c r="C184" s="193">
        <v>1</v>
      </c>
      <c r="D184" s="193">
        <v>0</v>
      </c>
      <c r="E184" s="193">
        <v>1</v>
      </c>
      <c r="F184" s="193">
        <v>1</v>
      </c>
      <c r="G184" s="193">
        <v>1</v>
      </c>
      <c r="H184" s="193">
        <v>1</v>
      </c>
      <c r="I184" s="193">
        <v>1</v>
      </c>
      <c r="J184" s="193">
        <v>1</v>
      </c>
      <c r="K184" s="193">
        <v>0</v>
      </c>
      <c r="L184" s="193">
        <v>1</v>
      </c>
      <c r="M184" s="193">
        <v>1</v>
      </c>
      <c r="N184" s="193">
        <v>0</v>
      </c>
      <c r="O184" s="193">
        <v>2</v>
      </c>
      <c r="P184" s="193">
        <v>1</v>
      </c>
      <c r="Q184" s="193">
        <v>1</v>
      </c>
      <c r="V184" s="191">
        <v>13</v>
      </c>
    </row>
    <row r="185" spans="2:22">
      <c r="B185" s="193">
        <v>2</v>
      </c>
      <c r="C185" s="193">
        <v>2</v>
      </c>
      <c r="D185" s="193">
        <v>1</v>
      </c>
      <c r="E185" s="193">
        <v>3</v>
      </c>
      <c r="F185" s="193">
        <v>1</v>
      </c>
      <c r="G185" s="193">
        <v>2</v>
      </c>
      <c r="H185" s="193">
        <v>2</v>
      </c>
      <c r="I185" s="193">
        <v>2</v>
      </c>
      <c r="J185" s="193">
        <v>2</v>
      </c>
      <c r="K185" s="193">
        <v>1</v>
      </c>
      <c r="L185" s="193">
        <v>1</v>
      </c>
      <c r="M185" s="193">
        <v>2</v>
      </c>
      <c r="N185" s="193">
        <v>2</v>
      </c>
      <c r="O185" s="193">
        <v>2</v>
      </c>
      <c r="P185" s="193">
        <v>2</v>
      </c>
      <c r="Q185" s="193">
        <v>1</v>
      </c>
      <c r="V185" s="191">
        <v>26</v>
      </c>
    </row>
    <row r="186" spans="2:22">
      <c r="B186" s="193">
        <v>2</v>
      </c>
      <c r="C186" s="193">
        <v>3</v>
      </c>
      <c r="D186" s="193">
        <v>1</v>
      </c>
      <c r="E186" s="193">
        <v>0</v>
      </c>
      <c r="F186" s="193">
        <v>1</v>
      </c>
      <c r="G186" s="193">
        <v>1</v>
      </c>
      <c r="H186" s="193">
        <v>1</v>
      </c>
      <c r="I186" s="193">
        <v>0</v>
      </c>
      <c r="J186" s="193">
        <v>3</v>
      </c>
      <c r="K186" s="193">
        <v>0</v>
      </c>
      <c r="L186" s="193">
        <v>0</v>
      </c>
      <c r="M186" s="193">
        <v>0</v>
      </c>
      <c r="N186" s="193">
        <v>0</v>
      </c>
      <c r="O186" s="193">
        <v>3</v>
      </c>
      <c r="P186" s="193">
        <v>2</v>
      </c>
      <c r="Q186" s="193">
        <v>2</v>
      </c>
      <c r="V186" s="191">
        <v>16</v>
      </c>
    </row>
    <row r="187" spans="2:22">
      <c r="B187" s="193">
        <v>1</v>
      </c>
      <c r="C187" s="193">
        <v>1</v>
      </c>
      <c r="D187" s="193">
        <v>2</v>
      </c>
      <c r="E187" s="193">
        <v>1</v>
      </c>
      <c r="F187" s="193">
        <v>1</v>
      </c>
      <c r="G187" s="193">
        <v>2</v>
      </c>
      <c r="H187" s="193">
        <v>3</v>
      </c>
      <c r="I187" s="193">
        <v>1</v>
      </c>
      <c r="J187" s="193">
        <v>2</v>
      </c>
      <c r="K187" s="193">
        <v>2</v>
      </c>
      <c r="L187" s="193">
        <v>2</v>
      </c>
      <c r="M187" s="193">
        <v>2</v>
      </c>
      <c r="N187" s="193">
        <v>0</v>
      </c>
      <c r="O187" s="193">
        <v>1</v>
      </c>
      <c r="P187" s="193">
        <v>1</v>
      </c>
      <c r="Q187" s="193">
        <v>0</v>
      </c>
      <c r="V187" s="191">
        <v>21</v>
      </c>
    </row>
    <row r="188" spans="2:22">
      <c r="B188" s="193">
        <v>3</v>
      </c>
      <c r="C188" s="193">
        <v>3</v>
      </c>
      <c r="D188" s="193">
        <v>1</v>
      </c>
      <c r="E188" s="193">
        <v>2</v>
      </c>
      <c r="F188" s="193">
        <v>3</v>
      </c>
      <c r="G188" s="193">
        <v>3</v>
      </c>
      <c r="H188" s="193">
        <v>3</v>
      </c>
      <c r="I188" s="193">
        <v>3</v>
      </c>
      <c r="J188" s="193">
        <v>3</v>
      </c>
      <c r="K188" s="193">
        <v>0</v>
      </c>
      <c r="L188" s="193">
        <v>1</v>
      </c>
      <c r="M188" s="193">
        <v>1</v>
      </c>
      <c r="N188" s="193">
        <v>2</v>
      </c>
      <c r="O188" s="193">
        <v>3</v>
      </c>
      <c r="P188" s="193">
        <v>3</v>
      </c>
      <c r="Q188" s="193">
        <v>3</v>
      </c>
      <c r="V188" s="191">
        <v>34</v>
      </c>
    </row>
    <row r="189" spans="2:22">
      <c r="B189" s="193">
        <v>3</v>
      </c>
      <c r="C189" s="193">
        <v>2</v>
      </c>
      <c r="D189" s="193">
        <v>3</v>
      </c>
      <c r="E189" s="193">
        <v>1</v>
      </c>
      <c r="F189" s="193">
        <v>1</v>
      </c>
      <c r="G189" s="193">
        <v>3</v>
      </c>
      <c r="H189" s="193">
        <v>2</v>
      </c>
      <c r="I189" s="193">
        <v>0</v>
      </c>
      <c r="J189" s="193">
        <v>2</v>
      </c>
      <c r="K189" s="193">
        <v>1</v>
      </c>
      <c r="L189" s="193">
        <v>0</v>
      </c>
      <c r="M189" s="193">
        <v>2</v>
      </c>
      <c r="N189" s="193">
        <v>3</v>
      </c>
      <c r="O189" s="193">
        <v>2</v>
      </c>
      <c r="P189" s="193">
        <v>1</v>
      </c>
      <c r="Q189" s="193">
        <v>1</v>
      </c>
      <c r="V189" s="191">
        <v>25</v>
      </c>
    </row>
    <row r="190" spans="2:22">
      <c r="B190" s="193">
        <v>2</v>
      </c>
      <c r="C190" s="193">
        <v>2</v>
      </c>
      <c r="D190" s="193">
        <v>2</v>
      </c>
      <c r="E190" s="193">
        <v>2</v>
      </c>
      <c r="F190" s="193">
        <v>1</v>
      </c>
      <c r="G190" s="193">
        <v>2</v>
      </c>
      <c r="H190" s="193">
        <v>2</v>
      </c>
      <c r="I190" s="193">
        <v>1</v>
      </c>
      <c r="J190" s="193">
        <v>1</v>
      </c>
      <c r="K190" s="193">
        <v>1</v>
      </c>
      <c r="L190" s="193">
        <v>1</v>
      </c>
      <c r="M190" s="193">
        <v>2</v>
      </c>
      <c r="N190" s="193">
        <v>2</v>
      </c>
      <c r="O190" s="193">
        <v>1</v>
      </c>
      <c r="P190" s="193">
        <v>2</v>
      </c>
      <c r="Q190" s="193">
        <v>1</v>
      </c>
      <c r="V190" s="191">
        <v>23</v>
      </c>
    </row>
    <row r="191" spans="2:22">
      <c r="B191" s="193">
        <v>3</v>
      </c>
      <c r="C191" s="193">
        <v>2</v>
      </c>
      <c r="D191" s="193">
        <v>2</v>
      </c>
      <c r="E191" s="193">
        <v>2</v>
      </c>
      <c r="F191" s="193">
        <v>1</v>
      </c>
      <c r="G191" s="193">
        <v>2</v>
      </c>
      <c r="H191" s="193">
        <v>2</v>
      </c>
      <c r="I191" s="193">
        <v>2</v>
      </c>
      <c r="J191" s="193">
        <v>2</v>
      </c>
      <c r="K191" s="193">
        <v>1</v>
      </c>
      <c r="L191" s="193">
        <v>1</v>
      </c>
      <c r="M191" s="193">
        <v>1</v>
      </c>
      <c r="N191" s="193">
        <v>1</v>
      </c>
      <c r="O191" s="193">
        <v>2</v>
      </c>
      <c r="P191" s="193">
        <v>1</v>
      </c>
      <c r="Q191" s="193">
        <v>1</v>
      </c>
      <c r="V191" s="191">
        <v>24</v>
      </c>
    </row>
    <row r="192" spans="2:22">
      <c r="B192" s="193">
        <v>3</v>
      </c>
      <c r="C192" s="193">
        <v>2</v>
      </c>
      <c r="D192" s="193">
        <v>2</v>
      </c>
      <c r="E192" s="193">
        <v>1</v>
      </c>
      <c r="F192" s="193">
        <v>1</v>
      </c>
      <c r="G192" s="193">
        <v>1</v>
      </c>
      <c r="H192" s="193">
        <v>2</v>
      </c>
      <c r="I192" s="193">
        <v>1</v>
      </c>
      <c r="J192" s="193">
        <v>1</v>
      </c>
      <c r="K192" s="193">
        <v>0</v>
      </c>
      <c r="L192" s="193">
        <v>1</v>
      </c>
      <c r="M192" s="193">
        <v>2</v>
      </c>
      <c r="N192" s="193">
        <v>2</v>
      </c>
      <c r="O192" s="193">
        <v>2</v>
      </c>
      <c r="P192" s="193">
        <v>2</v>
      </c>
      <c r="Q192" s="193">
        <v>2</v>
      </c>
      <c r="V192" s="191">
        <v>23</v>
      </c>
    </row>
    <row r="193" spans="2:22">
      <c r="B193" s="193">
        <v>2</v>
      </c>
      <c r="C193" s="193">
        <v>2</v>
      </c>
      <c r="D193" s="193">
        <v>1</v>
      </c>
      <c r="E193" s="193">
        <v>1</v>
      </c>
      <c r="F193" s="193">
        <v>0</v>
      </c>
      <c r="G193" s="193">
        <v>2</v>
      </c>
      <c r="H193" s="193">
        <v>1</v>
      </c>
      <c r="I193" s="193">
        <v>0</v>
      </c>
      <c r="J193" s="193">
        <v>0</v>
      </c>
      <c r="K193" s="193">
        <v>2</v>
      </c>
      <c r="L193" s="193">
        <v>0</v>
      </c>
      <c r="M193" s="193">
        <v>1</v>
      </c>
      <c r="N193" s="193">
        <v>1</v>
      </c>
      <c r="O193" s="193">
        <v>0</v>
      </c>
      <c r="P193" s="193">
        <v>0</v>
      </c>
      <c r="Q193" s="193">
        <v>0</v>
      </c>
      <c r="V193" s="191">
        <v>11</v>
      </c>
    </row>
    <row r="194" spans="2:22">
      <c r="B194" s="193">
        <v>2</v>
      </c>
      <c r="C194" s="193">
        <v>3</v>
      </c>
      <c r="D194" s="193">
        <v>2</v>
      </c>
      <c r="E194" s="193">
        <v>2</v>
      </c>
      <c r="F194" s="193">
        <v>2</v>
      </c>
      <c r="G194" s="193">
        <v>2</v>
      </c>
      <c r="H194" s="193">
        <v>2</v>
      </c>
      <c r="I194" s="193">
        <v>1</v>
      </c>
      <c r="J194" s="193">
        <v>3</v>
      </c>
      <c r="K194" s="193">
        <v>1</v>
      </c>
      <c r="L194" s="193">
        <v>1</v>
      </c>
      <c r="M194" s="193">
        <v>0</v>
      </c>
      <c r="N194" s="193">
        <v>1</v>
      </c>
      <c r="O194" s="193">
        <v>2</v>
      </c>
      <c r="P194" s="193">
        <v>1</v>
      </c>
      <c r="Q194" s="193">
        <v>0</v>
      </c>
      <c r="V194" s="191">
        <v>22</v>
      </c>
    </row>
    <row r="195" spans="2:22">
      <c r="B195" s="193">
        <v>2</v>
      </c>
      <c r="C195" s="193">
        <v>2</v>
      </c>
      <c r="D195" s="193">
        <v>2</v>
      </c>
      <c r="E195" s="193">
        <v>2</v>
      </c>
      <c r="F195" s="193">
        <v>2</v>
      </c>
      <c r="G195" s="193">
        <v>1</v>
      </c>
      <c r="H195" s="193">
        <v>1</v>
      </c>
      <c r="I195" s="193">
        <v>2</v>
      </c>
      <c r="J195" s="193">
        <v>2</v>
      </c>
      <c r="K195" s="193">
        <v>1</v>
      </c>
      <c r="L195" s="193">
        <v>2</v>
      </c>
      <c r="M195" s="193">
        <v>2</v>
      </c>
      <c r="N195" s="193">
        <v>2</v>
      </c>
      <c r="O195" s="193">
        <v>3</v>
      </c>
      <c r="P195" s="193">
        <v>1</v>
      </c>
      <c r="Q195" s="193">
        <v>2</v>
      </c>
      <c r="V195" s="191">
        <v>27</v>
      </c>
    </row>
    <row r="196" spans="2:22">
      <c r="B196" s="193">
        <v>3</v>
      </c>
      <c r="C196" s="193">
        <v>2</v>
      </c>
      <c r="D196" s="193">
        <v>1</v>
      </c>
      <c r="E196" s="193">
        <v>3</v>
      </c>
      <c r="F196" s="193">
        <v>2</v>
      </c>
      <c r="G196" s="193">
        <v>2</v>
      </c>
      <c r="H196" s="193">
        <v>3</v>
      </c>
      <c r="I196" s="193">
        <v>1</v>
      </c>
      <c r="J196" s="193">
        <v>2</v>
      </c>
      <c r="K196" s="193">
        <v>0</v>
      </c>
      <c r="L196" s="193">
        <v>2</v>
      </c>
      <c r="M196" s="193">
        <v>1</v>
      </c>
      <c r="N196" s="193">
        <v>3</v>
      </c>
      <c r="O196" s="193">
        <v>2</v>
      </c>
      <c r="P196" s="193">
        <v>1</v>
      </c>
      <c r="Q196" s="193">
        <v>0</v>
      </c>
      <c r="V196" s="191">
        <v>26</v>
      </c>
    </row>
    <row r="197" spans="2:22">
      <c r="B197" s="193">
        <v>0</v>
      </c>
      <c r="C197" s="193">
        <v>1</v>
      </c>
      <c r="D197" s="193">
        <v>0</v>
      </c>
      <c r="E197" s="193">
        <v>0</v>
      </c>
      <c r="F197" s="193">
        <v>0</v>
      </c>
      <c r="G197" s="193">
        <v>0</v>
      </c>
      <c r="H197" s="193">
        <v>0</v>
      </c>
      <c r="I197" s="193">
        <v>1</v>
      </c>
      <c r="J197" s="193">
        <v>0</v>
      </c>
      <c r="K197" s="193">
        <v>0</v>
      </c>
      <c r="L197" s="193">
        <v>0</v>
      </c>
      <c r="M197" s="193">
        <v>0</v>
      </c>
      <c r="N197" s="193">
        <v>0</v>
      </c>
      <c r="O197" s="193">
        <v>0</v>
      </c>
      <c r="P197" s="193">
        <v>0</v>
      </c>
      <c r="Q197" s="193">
        <v>0</v>
      </c>
      <c r="V197" s="191">
        <v>1</v>
      </c>
    </row>
    <row r="198" spans="2:22">
      <c r="B198" s="193">
        <v>1</v>
      </c>
      <c r="C198" s="193">
        <v>1</v>
      </c>
      <c r="D198" s="193">
        <v>0</v>
      </c>
      <c r="E198" s="193">
        <v>0</v>
      </c>
      <c r="F198" s="193">
        <v>1</v>
      </c>
      <c r="G198" s="193">
        <v>0</v>
      </c>
      <c r="H198" s="193">
        <v>2</v>
      </c>
      <c r="I198" s="193">
        <v>1</v>
      </c>
      <c r="J198" s="193">
        <v>1</v>
      </c>
      <c r="K198" s="193">
        <v>0</v>
      </c>
      <c r="L198" s="193">
        <v>0</v>
      </c>
      <c r="M198" s="193">
        <v>0</v>
      </c>
      <c r="N198" s="193">
        <v>1</v>
      </c>
      <c r="O198" s="193">
        <v>2</v>
      </c>
      <c r="P198" s="193">
        <v>1</v>
      </c>
      <c r="Q198" s="193">
        <v>0</v>
      </c>
      <c r="V198" s="191">
        <v>10</v>
      </c>
    </row>
    <row r="199" spans="2:22">
      <c r="B199" s="193">
        <v>2</v>
      </c>
      <c r="C199" s="193">
        <v>1</v>
      </c>
      <c r="D199" s="193">
        <v>2</v>
      </c>
      <c r="E199" s="193">
        <v>2</v>
      </c>
      <c r="F199" s="193">
        <v>1</v>
      </c>
      <c r="G199" s="193">
        <v>1</v>
      </c>
      <c r="H199" s="193">
        <v>1</v>
      </c>
      <c r="I199" s="193">
        <v>1</v>
      </c>
      <c r="J199" s="193">
        <v>2</v>
      </c>
      <c r="K199" s="193">
        <v>1</v>
      </c>
      <c r="L199" s="193">
        <v>2</v>
      </c>
      <c r="M199" s="193">
        <v>1</v>
      </c>
      <c r="N199" s="193">
        <v>1</v>
      </c>
      <c r="O199" s="193">
        <v>2</v>
      </c>
      <c r="P199" s="193">
        <v>1</v>
      </c>
      <c r="Q199" s="193">
        <v>1</v>
      </c>
      <c r="V199" s="191">
        <v>21</v>
      </c>
    </row>
    <row r="200" spans="2:22">
      <c r="B200" s="193">
        <v>1</v>
      </c>
      <c r="C200" s="193">
        <v>3</v>
      </c>
      <c r="D200" s="193">
        <v>0</v>
      </c>
      <c r="E200" s="193">
        <v>1</v>
      </c>
      <c r="F200" s="193">
        <v>2</v>
      </c>
      <c r="G200" s="193">
        <v>1</v>
      </c>
      <c r="H200" s="193">
        <v>1</v>
      </c>
      <c r="I200" s="193">
        <v>2</v>
      </c>
      <c r="J200" s="193">
        <v>2</v>
      </c>
      <c r="K200" s="193">
        <v>2</v>
      </c>
      <c r="L200" s="193">
        <v>1</v>
      </c>
      <c r="M200" s="193">
        <v>1</v>
      </c>
      <c r="N200" s="193">
        <v>1</v>
      </c>
      <c r="O200" s="193">
        <v>2</v>
      </c>
      <c r="P200" s="193">
        <v>1</v>
      </c>
      <c r="Q200" s="193">
        <v>1</v>
      </c>
      <c r="V200" s="191">
        <v>19</v>
      </c>
    </row>
    <row r="201" spans="2:22">
      <c r="B201" s="193">
        <v>3</v>
      </c>
      <c r="C201" s="193">
        <v>3</v>
      </c>
      <c r="D201" s="193">
        <v>1</v>
      </c>
      <c r="E201" s="193">
        <v>2</v>
      </c>
      <c r="F201" s="193">
        <v>0</v>
      </c>
      <c r="G201" s="193">
        <v>2</v>
      </c>
      <c r="H201" s="193">
        <v>3</v>
      </c>
      <c r="I201" s="193">
        <v>3</v>
      </c>
      <c r="J201" s="193">
        <v>3</v>
      </c>
      <c r="K201" s="193">
        <v>0</v>
      </c>
      <c r="L201" s="193">
        <v>0</v>
      </c>
      <c r="M201" s="193">
        <v>1</v>
      </c>
      <c r="N201" s="193">
        <v>2</v>
      </c>
      <c r="O201" s="193">
        <v>2</v>
      </c>
      <c r="P201" s="193">
        <v>1</v>
      </c>
      <c r="Q201" s="193">
        <v>1</v>
      </c>
      <c r="V201" s="191">
        <v>24</v>
      </c>
    </row>
    <row r="202" spans="2:22">
      <c r="B202" s="193">
        <v>2</v>
      </c>
      <c r="C202" s="193">
        <v>2</v>
      </c>
      <c r="D202" s="193">
        <v>2</v>
      </c>
      <c r="E202" s="193">
        <v>2</v>
      </c>
      <c r="F202" s="193">
        <v>2</v>
      </c>
      <c r="G202" s="193">
        <v>2</v>
      </c>
      <c r="H202" s="193">
        <v>2</v>
      </c>
      <c r="I202" s="193">
        <v>1</v>
      </c>
      <c r="J202" s="193">
        <v>2</v>
      </c>
      <c r="K202" s="193">
        <v>1</v>
      </c>
      <c r="L202" s="193">
        <v>1</v>
      </c>
      <c r="M202" s="193">
        <v>2</v>
      </c>
      <c r="N202" s="193">
        <v>3</v>
      </c>
      <c r="O202" s="193">
        <v>2</v>
      </c>
      <c r="P202" s="193">
        <v>2</v>
      </c>
      <c r="Q202" s="193">
        <v>3</v>
      </c>
      <c r="V202" s="191">
        <v>29</v>
      </c>
    </row>
    <row r="203" spans="2:22">
      <c r="B203" s="193">
        <v>1</v>
      </c>
      <c r="C203" s="193">
        <v>2</v>
      </c>
      <c r="D203" s="193">
        <v>1</v>
      </c>
      <c r="E203" s="193">
        <v>0</v>
      </c>
      <c r="F203" s="193">
        <v>1</v>
      </c>
      <c r="G203" s="193">
        <v>1</v>
      </c>
      <c r="H203" s="193">
        <v>2</v>
      </c>
      <c r="I203" s="193">
        <v>2</v>
      </c>
      <c r="J203" s="193">
        <v>2</v>
      </c>
      <c r="K203" s="193">
        <v>0</v>
      </c>
      <c r="L203" s="193">
        <v>0</v>
      </c>
      <c r="M203" s="193">
        <v>1</v>
      </c>
      <c r="N203" s="193">
        <v>2</v>
      </c>
      <c r="O203" s="193">
        <v>2</v>
      </c>
      <c r="P203" s="193">
        <v>2</v>
      </c>
      <c r="Q203" s="193">
        <v>1</v>
      </c>
      <c r="V203" s="191">
        <v>18</v>
      </c>
    </row>
    <row r="204" spans="2:22">
      <c r="B204" s="193">
        <v>3</v>
      </c>
      <c r="C204" s="193">
        <v>1</v>
      </c>
      <c r="D204" s="193">
        <v>0</v>
      </c>
      <c r="E204" s="193">
        <v>2</v>
      </c>
      <c r="F204" s="193">
        <v>1</v>
      </c>
      <c r="G204" s="193">
        <v>1</v>
      </c>
      <c r="H204" s="193">
        <v>1</v>
      </c>
      <c r="I204" s="193">
        <v>1</v>
      </c>
      <c r="J204" s="193">
        <v>2</v>
      </c>
      <c r="K204" s="193">
        <v>1</v>
      </c>
      <c r="L204" s="193">
        <v>1</v>
      </c>
      <c r="M204" s="193">
        <v>1</v>
      </c>
      <c r="N204" s="193">
        <v>1</v>
      </c>
      <c r="O204" s="193">
        <v>2</v>
      </c>
      <c r="P204" s="193">
        <v>1</v>
      </c>
      <c r="Q204" s="193">
        <v>1</v>
      </c>
      <c r="V204" s="191">
        <v>19</v>
      </c>
    </row>
    <row r="205" spans="2:22">
      <c r="B205" s="193">
        <v>2</v>
      </c>
      <c r="C205" s="193">
        <v>0</v>
      </c>
      <c r="D205" s="193">
        <v>0</v>
      </c>
      <c r="E205" s="193">
        <v>2</v>
      </c>
      <c r="F205" s="193">
        <v>2</v>
      </c>
      <c r="G205" s="193">
        <v>2</v>
      </c>
      <c r="H205" s="193">
        <v>2</v>
      </c>
      <c r="I205" s="193">
        <v>1</v>
      </c>
      <c r="J205" s="193">
        <v>2</v>
      </c>
      <c r="K205" s="193">
        <v>1</v>
      </c>
      <c r="L205" s="193">
        <v>1</v>
      </c>
      <c r="M205" s="193">
        <v>2</v>
      </c>
      <c r="N205" s="193">
        <v>1</v>
      </c>
      <c r="O205" s="193">
        <v>2</v>
      </c>
      <c r="P205" s="193">
        <v>3</v>
      </c>
      <c r="Q205" s="193">
        <v>3</v>
      </c>
      <c r="V205" s="191">
        <v>26</v>
      </c>
    </row>
    <row r="206" spans="2:22">
      <c r="B206" s="193">
        <v>1</v>
      </c>
      <c r="C206" s="193">
        <v>1</v>
      </c>
      <c r="D206" s="193">
        <v>0</v>
      </c>
      <c r="E206" s="193">
        <v>2</v>
      </c>
      <c r="F206" s="193">
        <v>1</v>
      </c>
      <c r="G206" s="193">
        <v>1</v>
      </c>
      <c r="H206" s="193">
        <v>0</v>
      </c>
      <c r="I206" s="193">
        <v>2</v>
      </c>
      <c r="J206" s="193">
        <v>1</v>
      </c>
      <c r="K206" s="193">
        <v>0</v>
      </c>
      <c r="L206" s="193">
        <v>0</v>
      </c>
      <c r="M206" s="193">
        <v>1</v>
      </c>
      <c r="N206" s="193">
        <v>0</v>
      </c>
      <c r="O206" s="193">
        <v>2</v>
      </c>
      <c r="P206" s="193">
        <v>0</v>
      </c>
      <c r="Q206" s="193">
        <v>0</v>
      </c>
      <c r="V206" s="191">
        <v>11</v>
      </c>
    </row>
    <row r="207" spans="2:22">
      <c r="B207" s="193">
        <v>3</v>
      </c>
      <c r="C207" s="193">
        <v>2</v>
      </c>
      <c r="D207" s="193">
        <v>2</v>
      </c>
      <c r="E207" s="193">
        <v>3</v>
      </c>
      <c r="F207" s="193">
        <v>2</v>
      </c>
      <c r="G207" s="193">
        <v>2</v>
      </c>
      <c r="H207" s="193">
        <v>2</v>
      </c>
      <c r="I207" s="193">
        <v>2</v>
      </c>
      <c r="J207" s="193">
        <v>3</v>
      </c>
      <c r="K207" s="193">
        <v>1</v>
      </c>
      <c r="L207" s="193">
        <v>2</v>
      </c>
      <c r="M207" s="193">
        <v>2</v>
      </c>
      <c r="N207" s="193">
        <v>3</v>
      </c>
      <c r="O207" s="193">
        <v>2</v>
      </c>
      <c r="P207" s="193">
        <v>1</v>
      </c>
      <c r="Q207" s="193">
        <v>0</v>
      </c>
      <c r="V207" s="191">
        <v>30</v>
      </c>
    </row>
    <row r="208" spans="2:22">
      <c r="B208" s="193">
        <v>2</v>
      </c>
      <c r="C208" s="193">
        <v>3</v>
      </c>
      <c r="D208" s="193">
        <v>2</v>
      </c>
      <c r="E208" s="193">
        <v>0</v>
      </c>
      <c r="F208" s="193">
        <v>2</v>
      </c>
      <c r="G208" s="193">
        <v>2</v>
      </c>
      <c r="H208" s="193">
        <v>1</v>
      </c>
      <c r="I208" s="193">
        <v>1</v>
      </c>
      <c r="J208" s="193">
        <v>2</v>
      </c>
      <c r="K208" s="193">
        <v>1</v>
      </c>
      <c r="L208" s="193">
        <v>1</v>
      </c>
      <c r="M208" s="193">
        <v>1</v>
      </c>
      <c r="N208" s="193">
        <v>1</v>
      </c>
      <c r="O208" s="193">
        <v>2</v>
      </c>
      <c r="P208" s="193">
        <v>1</v>
      </c>
      <c r="Q208" s="193">
        <v>1</v>
      </c>
      <c r="V208" s="191">
        <v>20</v>
      </c>
    </row>
    <row r="209" spans="2:22">
      <c r="B209" s="193">
        <v>2</v>
      </c>
      <c r="C209" s="193">
        <v>3</v>
      </c>
      <c r="D209" s="193">
        <v>1</v>
      </c>
      <c r="E209" s="193">
        <v>2</v>
      </c>
      <c r="F209" s="193">
        <v>2</v>
      </c>
      <c r="G209" s="193">
        <v>2</v>
      </c>
      <c r="H209" s="193">
        <v>2</v>
      </c>
      <c r="I209" s="193">
        <v>1</v>
      </c>
      <c r="J209" s="193">
        <v>3</v>
      </c>
      <c r="K209" s="193">
        <v>2</v>
      </c>
      <c r="L209" s="193">
        <v>2</v>
      </c>
      <c r="M209" s="193">
        <v>1</v>
      </c>
      <c r="N209" s="193">
        <v>2</v>
      </c>
      <c r="O209" s="193">
        <v>2</v>
      </c>
      <c r="P209" s="193">
        <v>1</v>
      </c>
      <c r="Q209" s="193">
        <v>0</v>
      </c>
      <c r="V209" s="191">
        <v>25</v>
      </c>
    </row>
    <row r="210" spans="2:22">
      <c r="B210" s="193">
        <v>3</v>
      </c>
      <c r="C210" s="193">
        <v>3</v>
      </c>
      <c r="D210" s="193">
        <v>3</v>
      </c>
      <c r="E210" s="193">
        <v>2</v>
      </c>
      <c r="F210" s="193">
        <v>2</v>
      </c>
      <c r="G210" s="193">
        <v>2</v>
      </c>
      <c r="H210" s="193">
        <v>2</v>
      </c>
      <c r="I210" s="193">
        <v>2</v>
      </c>
      <c r="J210" s="193">
        <v>1</v>
      </c>
      <c r="K210" s="193">
        <v>0</v>
      </c>
      <c r="L210" s="193">
        <v>1</v>
      </c>
      <c r="M210" s="193">
        <v>0</v>
      </c>
      <c r="N210" s="193">
        <v>1</v>
      </c>
      <c r="O210" s="193">
        <v>1</v>
      </c>
      <c r="P210" s="193">
        <v>0</v>
      </c>
      <c r="Q210" s="193">
        <v>0</v>
      </c>
      <c r="V210" s="191">
        <v>20</v>
      </c>
    </row>
    <row r="211" spans="2:22">
      <c r="B211" s="193">
        <v>1</v>
      </c>
      <c r="C211" s="193">
        <v>2</v>
      </c>
      <c r="D211" s="193">
        <v>1</v>
      </c>
      <c r="E211" s="193">
        <v>1</v>
      </c>
      <c r="F211" s="193">
        <v>1</v>
      </c>
      <c r="G211" s="193">
        <v>1</v>
      </c>
      <c r="H211" s="193">
        <v>2</v>
      </c>
      <c r="I211" s="193">
        <v>1</v>
      </c>
      <c r="J211" s="193">
        <v>1</v>
      </c>
      <c r="K211" s="193">
        <v>1</v>
      </c>
      <c r="L211" s="193">
        <v>0</v>
      </c>
      <c r="M211" s="193">
        <v>1</v>
      </c>
      <c r="N211" s="193">
        <v>2</v>
      </c>
      <c r="O211" s="193">
        <v>2</v>
      </c>
      <c r="P211" s="193">
        <v>1</v>
      </c>
      <c r="Q211" s="193">
        <v>1</v>
      </c>
      <c r="V211" s="191">
        <v>17</v>
      </c>
    </row>
    <row r="212" spans="2:22">
      <c r="B212" s="193">
        <v>2</v>
      </c>
      <c r="C212" s="193">
        <v>2</v>
      </c>
      <c r="D212" s="193">
        <v>1</v>
      </c>
      <c r="E212" s="193">
        <v>3</v>
      </c>
      <c r="F212" s="193">
        <v>1</v>
      </c>
      <c r="G212" s="193">
        <v>2</v>
      </c>
      <c r="H212" s="193">
        <v>2</v>
      </c>
      <c r="I212" s="193">
        <v>1</v>
      </c>
      <c r="J212" s="193">
        <v>2</v>
      </c>
      <c r="K212" s="193">
        <v>0</v>
      </c>
      <c r="L212" s="193">
        <v>1</v>
      </c>
      <c r="M212" s="193">
        <v>2</v>
      </c>
      <c r="N212" s="193">
        <v>3</v>
      </c>
      <c r="O212" s="193">
        <v>3</v>
      </c>
      <c r="P212" s="193">
        <v>3</v>
      </c>
      <c r="Q212" s="193">
        <v>3</v>
      </c>
      <c r="V212" s="191">
        <v>29</v>
      </c>
    </row>
    <row r="213" spans="2:22">
      <c r="B213" s="193">
        <v>1</v>
      </c>
      <c r="C213" s="193">
        <v>2</v>
      </c>
      <c r="D213" s="193">
        <v>0</v>
      </c>
      <c r="E213" s="193">
        <v>2</v>
      </c>
      <c r="F213" s="193">
        <v>1</v>
      </c>
      <c r="G213" s="193">
        <v>2</v>
      </c>
      <c r="H213" s="193">
        <v>2</v>
      </c>
      <c r="I213" s="193">
        <v>1</v>
      </c>
      <c r="J213" s="193">
        <v>3</v>
      </c>
      <c r="K213" s="193">
        <v>0</v>
      </c>
      <c r="L213" s="193">
        <v>2</v>
      </c>
      <c r="M213" s="193">
        <v>2</v>
      </c>
      <c r="N213" s="193">
        <v>1</v>
      </c>
      <c r="O213" s="193">
        <v>3</v>
      </c>
      <c r="P213" s="193">
        <v>2</v>
      </c>
      <c r="Q213" s="193">
        <v>1</v>
      </c>
      <c r="V213" s="191">
        <v>23</v>
      </c>
    </row>
    <row r="214" spans="2:22">
      <c r="B214" s="193">
        <v>2</v>
      </c>
      <c r="C214" s="193">
        <v>3</v>
      </c>
      <c r="D214" s="193">
        <v>2</v>
      </c>
      <c r="E214" s="193">
        <v>3</v>
      </c>
      <c r="F214" s="193">
        <v>2</v>
      </c>
      <c r="G214" s="193">
        <v>3</v>
      </c>
      <c r="H214" s="193">
        <v>3</v>
      </c>
      <c r="I214" s="193">
        <v>0</v>
      </c>
      <c r="J214" s="193">
        <v>3</v>
      </c>
      <c r="K214" s="193">
        <v>2</v>
      </c>
      <c r="L214" s="193">
        <v>3</v>
      </c>
      <c r="M214" s="193">
        <v>3</v>
      </c>
      <c r="N214" s="193">
        <v>3</v>
      </c>
      <c r="O214" s="193">
        <v>3</v>
      </c>
      <c r="P214" s="193">
        <v>2</v>
      </c>
      <c r="Q214" s="193">
        <v>2</v>
      </c>
      <c r="V214" s="191">
        <v>36</v>
      </c>
    </row>
    <row r="215" spans="2:22">
      <c r="B215" s="193">
        <v>2</v>
      </c>
      <c r="C215" s="193">
        <v>1</v>
      </c>
      <c r="D215" s="193">
        <v>0</v>
      </c>
      <c r="E215" s="193">
        <v>2</v>
      </c>
      <c r="F215" s="193">
        <v>1</v>
      </c>
      <c r="G215" s="193">
        <v>1</v>
      </c>
      <c r="H215" s="193">
        <v>1</v>
      </c>
      <c r="I215" s="193">
        <v>0</v>
      </c>
      <c r="J215" s="193">
        <v>1</v>
      </c>
      <c r="K215" s="193">
        <v>1</v>
      </c>
      <c r="L215" s="193">
        <v>0</v>
      </c>
      <c r="M215" s="193">
        <v>1</v>
      </c>
      <c r="N215" s="193">
        <v>1</v>
      </c>
      <c r="O215" s="193">
        <v>1</v>
      </c>
      <c r="P215" s="193">
        <v>1</v>
      </c>
      <c r="Q215" s="193">
        <v>0</v>
      </c>
      <c r="V215" s="191">
        <v>13</v>
      </c>
    </row>
    <row r="216" spans="2:22">
      <c r="B216" s="193">
        <v>1</v>
      </c>
      <c r="C216" s="193">
        <v>1</v>
      </c>
      <c r="D216" s="193">
        <v>0</v>
      </c>
      <c r="E216" s="193">
        <v>1</v>
      </c>
      <c r="F216" s="193">
        <v>0</v>
      </c>
      <c r="G216" s="193">
        <v>1</v>
      </c>
      <c r="H216" s="193">
        <v>0</v>
      </c>
      <c r="I216" s="193">
        <v>0</v>
      </c>
      <c r="J216" s="193">
        <v>2</v>
      </c>
      <c r="K216" s="193">
        <v>0</v>
      </c>
      <c r="L216" s="193">
        <v>0</v>
      </c>
      <c r="M216" s="193">
        <v>0</v>
      </c>
      <c r="N216" s="193">
        <v>0</v>
      </c>
      <c r="O216" s="193">
        <v>1</v>
      </c>
      <c r="P216" s="193">
        <v>0</v>
      </c>
      <c r="Q216" s="193">
        <v>0</v>
      </c>
      <c r="V216" s="191">
        <v>6</v>
      </c>
    </row>
    <row r="217" spans="2:22">
      <c r="B217" s="193">
        <v>1</v>
      </c>
      <c r="C217" s="193">
        <v>2</v>
      </c>
      <c r="D217" s="193">
        <v>0</v>
      </c>
      <c r="E217" s="193">
        <v>0</v>
      </c>
      <c r="F217" s="193">
        <v>2</v>
      </c>
      <c r="G217" s="193">
        <v>1</v>
      </c>
      <c r="H217" s="193">
        <v>2</v>
      </c>
      <c r="I217" s="193">
        <v>2</v>
      </c>
      <c r="J217" s="193">
        <v>3</v>
      </c>
      <c r="K217" s="193">
        <v>0</v>
      </c>
      <c r="L217" s="193">
        <v>2</v>
      </c>
      <c r="M217" s="193">
        <v>3</v>
      </c>
      <c r="N217" s="193">
        <v>2</v>
      </c>
      <c r="O217" s="193">
        <v>3</v>
      </c>
      <c r="P217" s="193">
        <v>3</v>
      </c>
      <c r="Q217" s="193">
        <v>3</v>
      </c>
      <c r="V217" s="191">
        <v>27</v>
      </c>
    </row>
    <row r="218" spans="2:22">
      <c r="B218" s="193">
        <v>2</v>
      </c>
      <c r="C218" s="193">
        <v>0</v>
      </c>
      <c r="D218" s="193">
        <v>0</v>
      </c>
      <c r="E218" s="193">
        <v>2</v>
      </c>
      <c r="F218" s="193">
        <v>1</v>
      </c>
      <c r="G218" s="193">
        <v>0</v>
      </c>
      <c r="H218" s="193">
        <v>1</v>
      </c>
      <c r="I218" s="193">
        <v>1</v>
      </c>
      <c r="J218" s="193">
        <v>1</v>
      </c>
      <c r="K218" s="193">
        <v>0</v>
      </c>
      <c r="L218" s="193">
        <v>0</v>
      </c>
      <c r="M218" s="193">
        <v>0</v>
      </c>
      <c r="N218" s="193">
        <v>0</v>
      </c>
      <c r="O218" s="193">
        <v>0</v>
      </c>
      <c r="P218" s="193">
        <v>0</v>
      </c>
      <c r="Q218" s="193">
        <v>0</v>
      </c>
      <c r="V218" s="191">
        <v>8</v>
      </c>
    </row>
    <row r="219" spans="2:22">
      <c r="B219" s="193">
        <v>3</v>
      </c>
      <c r="C219" s="193">
        <v>3</v>
      </c>
      <c r="D219" s="193">
        <v>2</v>
      </c>
      <c r="E219" s="193">
        <v>2</v>
      </c>
      <c r="F219" s="193">
        <v>2</v>
      </c>
      <c r="G219" s="193">
        <v>2</v>
      </c>
      <c r="H219" s="193">
        <v>2</v>
      </c>
      <c r="I219" s="193">
        <v>2</v>
      </c>
      <c r="J219" s="193">
        <v>2</v>
      </c>
      <c r="K219" s="193">
        <v>1</v>
      </c>
      <c r="L219" s="193">
        <v>0</v>
      </c>
      <c r="M219" s="193">
        <v>0</v>
      </c>
      <c r="N219" s="193">
        <v>2</v>
      </c>
      <c r="O219" s="193">
        <v>3</v>
      </c>
      <c r="P219" s="193">
        <v>2</v>
      </c>
      <c r="Q219" s="193">
        <v>0</v>
      </c>
      <c r="V219" s="191">
        <v>25</v>
      </c>
    </row>
    <row r="220" spans="2:22">
      <c r="B220" s="193">
        <v>0</v>
      </c>
      <c r="C220" s="193">
        <v>1</v>
      </c>
      <c r="D220" s="193">
        <v>0</v>
      </c>
      <c r="E220" s="193">
        <v>1</v>
      </c>
      <c r="F220" s="193">
        <v>0</v>
      </c>
      <c r="G220" s="193">
        <v>1</v>
      </c>
      <c r="H220" s="193">
        <v>0</v>
      </c>
      <c r="I220" s="193">
        <v>0</v>
      </c>
      <c r="J220" s="193">
        <v>0</v>
      </c>
      <c r="K220" s="193">
        <v>0</v>
      </c>
      <c r="L220" s="193">
        <v>1</v>
      </c>
      <c r="M220" s="193">
        <v>0</v>
      </c>
      <c r="N220" s="193">
        <v>0</v>
      </c>
      <c r="O220" s="193">
        <v>1</v>
      </c>
      <c r="P220" s="193">
        <v>0</v>
      </c>
      <c r="Q220" s="193">
        <v>0</v>
      </c>
      <c r="V220" s="191">
        <v>4</v>
      </c>
    </row>
    <row r="221" spans="2:22">
      <c r="B221" s="193">
        <v>3</v>
      </c>
      <c r="C221" s="193">
        <v>2</v>
      </c>
      <c r="D221" s="193">
        <v>3</v>
      </c>
      <c r="E221" s="193">
        <v>3</v>
      </c>
      <c r="F221" s="193">
        <v>2</v>
      </c>
      <c r="G221" s="193">
        <v>3</v>
      </c>
      <c r="H221" s="193">
        <v>0</v>
      </c>
      <c r="I221" s="193">
        <v>3</v>
      </c>
      <c r="J221" s="193">
        <v>3</v>
      </c>
      <c r="K221" s="193">
        <v>0</v>
      </c>
      <c r="L221" s="193">
        <v>3</v>
      </c>
      <c r="M221" s="193">
        <v>2</v>
      </c>
      <c r="N221" s="193">
        <v>2</v>
      </c>
      <c r="O221" s="193">
        <v>3</v>
      </c>
      <c r="P221" s="193">
        <v>3</v>
      </c>
      <c r="Q221" s="193">
        <v>2</v>
      </c>
      <c r="V221" s="191">
        <v>35</v>
      </c>
    </row>
    <row r="222" spans="2:22">
      <c r="B222" s="193">
        <v>2</v>
      </c>
      <c r="C222" s="193">
        <v>3</v>
      </c>
      <c r="D222" s="193">
        <v>2</v>
      </c>
      <c r="E222" s="193">
        <v>2</v>
      </c>
      <c r="F222" s="193">
        <v>3</v>
      </c>
      <c r="G222" s="193">
        <v>2</v>
      </c>
      <c r="H222" s="193">
        <v>2</v>
      </c>
      <c r="I222" s="193">
        <v>3</v>
      </c>
      <c r="J222" s="193">
        <v>2</v>
      </c>
      <c r="K222" s="193">
        <v>2</v>
      </c>
      <c r="L222" s="193">
        <v>1</v>
      </c>
      <c r="M222" s="193">
        <v>1</v>
      </c>
      <c r="N222" s="193">
        <v>2</v>
      </c>
      <c r="O222" s="193">
        <v>2</v>
      </c>
      <c r="P222" s="193">
        <v>2</v>
      </c>
      <c r="Q222" s="193">
        <v>1</v>
      </c>
      <c r="V222" s="191">
        <v>29</v>
      </c>
    </row>
    <row r="223" spans="2:22">
      <c r="B223" s="193">
        <v>2</v>
      </c>
      <c r="C223" s="193">
        <v>2</v>
      </c>
      <c r="D223" s="193">
        <v>2</v>
      </c>
      <c r="E223" s="193">
        <v>1</v>
      </c>
      <c r="F223" s="193">
        <v>0</v>
      </c>
      <c r="G223" s="193">
        <v>2</v>
      </c>
      <c r="H223" s="193">
        <v>1</v>
      </c>
      <c r="I223" s="193">
        <v>1</v>
      </c>
      <c r="J223" s="193">
        <v>2</v>
      </c>
      <c r="K223" s="193">
        <v>1</v>
      </c>
      <c r="L223" s="193">
        <v>2</v>
      </c>
      <c r="M223" s="193">
        <v>0</v>
      </c>
      <c r="N223" s="193">
        <v>1</v>
      </c>
      <c r="O223" s="193">
        <v>2</v>
      </c>
      <c r="P223" s="193">
        <v>2</v>
      </c>
      <c r="Q223" s="193">
        <v>1</v>
      </c>
      <c r="V223" s="191">
        <v>20</v>
      </c>
    </row>
    <row r="224" spans="2:22">
      <c r="B224" s="193">
        <v>3</v>
      </c>
      <c r="C224" s="193">
        <v>3</v>
      </c>
      <c r="D224" s="193">
        <v>2</v>
      </c>
      <c r="E224" s="193">
        <v>3</v>
      </c>
      <c r="F224" s="193">
        <v>2</v>
      </c>
      <c r="G224" s="193">
        <v>3</v>
      </c>
      <c r="H224" s="193">
        <v>1</v>
      </c>
      <c r="I224" s="193">
        <v>1</v>
      </c>
      <c r="J224" s="193">
        <v>2</v>
      </c>
      <c r="K224" s="193">
        <v>3</v>
      </c>
      <c r="L224" s="193">
        <v>3</v>
      </c>
      <c r="M224" s="193">
        <v>1</v>
      </c>
      <c r="N224" s="193">
        <v>2</v>
      </c>
      <c r="O224" s="193">
        <v>3</v>
      </c>
      <c r="P224" s="193">
        <v>2</v>
      </c>
      <c r="Q224" s="193">
        <v>2</v>
      </c>
      <c r="V224" s="191">
        <v>33</v>
      </c>
    </row>
    <row r="225" spans="2:22">
      <c r="B225" s="193">
        <v>3</v>
      </c>
      <c r="C225" s="193">
        <v>2</v>
      </c>
      <c r="D225" s="193">
        <v>2</v>
      </c>
      <c r="E225" s="193">
        <v>2</v>
      </c>
      <c r="F225" s="193">
        <v>1</v>
      </c>
      <c r="G225" s="193">
        <v>2</v>
      </c>
      <c r="H225" s="193">
        <v>1</v>
      </c>
      <c r="I225" s="193">
        <v>2</v>
      </c>
      <c r="J225" s="193">
        <v>2</v>
      </c>
      <c r="K225" s="193">
        <v>0</v>
      </c>
      <c r="L225" s="193">
        <v>2</v>
      </c>
      <c r="M225" s="193">
        <v>1</v>
      </c>
      <c r="N225" s="193">
        <v>1</v>
      </c>
      <c r="O225" s="193">
        <v>1</v>
      </c>
      <c r="P225" s="193">
        <v>2</v>
      </c>
      <c r="Q225" s="193">
        <v>1</v>
      </c>
      <c r="V225" s="191">
        <v>23</v>
      </c>
    </row>
    <row r="226" spans="2:22">
      <c r="B226" s="193">
        <v>3</v>
      </c>
      <c r="C226" s="193">
        <v>2</v>
      </c>
      <c r="D226" s="193">
        <v>1</v>
      </c>
      <c r="E226" s="193">
        <v>3</v>
      </c>
      <c r="F226" s="193">
        <v>0</v>
      </c>
      <c r="G226" s="193">
        <v>1</v>
      </c>
      <c r="H226" s="193">
        <v>1</v>
      </c>
      <c r="I226" s="193">
        <v>1</v>
      </c>
      <c r="J226" s="193">
        <v>3</v>
      </c>
      <c r="K226" s="193">
        <v>0</v>
      </c>
      <c r="L226" s="193">
        <v>1</v>
      </c>
      <c r="M226" s="193">
        <v>2</v>
      </c>
      <c r="N226" s="193">
        <v>2</v>
      </c>
      <c r="O226" s="193">
        <v>3</v>
      </c>
      <c r="P226" s="193">
        <v>2</v>
      </c>
      <c r="Q226" s="193">
        <v>1</v>
      </c>
      <c r="V226" s="191">
        <v>24</v>
      </c>
    </row>
    <row r="227" spans="2:22">
      <c r="B227" s="193">
        <v>3</v>
      </c>
      <c r="C227" s="193">
        <v>3</v>
      </c>
      <c r="D227" s="193">
        <v>0</v>
      </c>
      <c r="E227" s="193">
        <v>2</v>
      </c>
      <c r="F227" s="193">
        <v>1</v>
      </c>
      <c r="G227" s="193">
        <v>2</v>
      </c>
      <c r="H227" s="193">
        <v>3</v>
      </c>
      <c r="I227" s="193">
        <v>0</v>
      </c>
      <c r="J227" s="193">
        <v>3</v>
      </c>
      <c r="K227" s="193">
        <v>0</v>
      </c>
      <c r="L227" s="193">
        <v>1</v>
      </c>
      <c r="M227" s="193">
        <v>1</v>
      </c>
      <c r="N227" s="193">
        <v>3</v>
      </c>
      <c r="O227" s="193">
        <v>3</v>
      </c>
      <c r="P227" s="193">
        <v>3</v>
      </c>
      <c r="Q227" s="193">
        <v>3</v>
      </c>
      <c r="V227" s="191">
        <v>28</v>
      </c>
    </row>
    <row r="228" spans="2:22">
      <c r="B228" s="193">
        <v>2</v>
      </c>
      <c r="C228" s="193">
        <v>3</v>
      </c>
      <c r="D228" s="193">
        <v>1</v>
      </c>
      <c r="E228" s="193">
        <v>2</v>
      </c>
      <c r="F228" s="193">
        <v>1</v>
      </c>
      <c r="G228" s="193">
        <v>1</v>
      </c>
      <c r="H228" s="193">
        <v>1</v>
      </c>
      <c r="I228" s="193">
        <v>1</v>
      </c>
      <c r="J228" s="193">
        <v>2</v>
      </c>
      <c r="K228" s="193">
        <v>1</v>
      </c>
      <c r="L228" s="193">
        <v>1</v>
      </c>
      <c r="M228" s="193">
        <v>1</v>
      </c>
      <c r="N228" s="193">
        <v>2</v>
      </c>
      <c r="O228" s="193">
        <v>1</v>
      </c>
      <c r="P228" s="193">
        <v>1</v>
      </c>
      <c r="Q228" s="193">
        <v>2</v>
      </c>
      <c r="V228" s="191">
        <v>20</v>
      </c>
    </row>
    <row r="229" spans="2:22">
      <c r="B229" s="193">
        <v>0</v>
      </c>
      <c r="C229" s="193">
        <v>3</v>
      </c>
      <c r="D229" s="193">
        <v>0</v>
      </c>
      <c r="E229" s="193">
        <v>3</v>
      </c>
      <c r="F229" s="193">
        <v>3</v>
      </c>
      <c r="G229" s="193">
        <v>3</v>
      </c>
      <c r="H229" s="193">
        <v>3</v>
      </c>
      <c r="I229" s="193">
        <v>3</v>
      </c>
      <c r="J229" s="193">
        <v>3</v>
      </c>
      <c r="K229" s="193">
        <v>3</v>
      </c>
      <c r="L229" s="193">
        <v>0</v>
      </c>
      <c r="M229" s="193">
        <v>2</v>
      </c>
      <c r="N229" s="193">
        <v>3</v>
      </c>
      <c r="O229" s="193">
        <v>3</v>
      </c>
      <c r="P229" s="193">
        <v>2</v>
      </c>
      <c r="Q229" s="193">
        <v>2</v>
      </c>
      <c r="V229" s="191">
        <v>33</v>
      </c>
    </row>
    <row r="230" spans="2:22">
      <c r="B230" s="193">
        <v>1</v>
      </c>
      <c r="C230" s="193">
        <v>1</v>
      </c>
      <c r="D230" s="193">
        <v>0</v>
      </c>
      <c r="E230" s="193">
        <v>0</v>
      </c>
      <c r="F230" s="193">
        <v>1</v>
      </c>
      <c r="G230" s="193">
        <v>0</v>
      </c>
      <c r="H230" s="193">
        <v>1</v>
      </c>
      <c r="I230" s="193">
        <v>1</v>
      </c>
      <c r="J230" s="193">
        <v>2</v>
      </c>
      <c r="K230" s="193">
        <v>0</v>
      </c>
      <c r="L230" s="193">
        <v>0</v>
      </c>
      <c r="M230" s="193">
        <v>0</v>
      </c>
      <c r="N230" s="193">
        <v>1</v>
      </c>
      <c r="O230" s="193">
        <v>1</v>
      </c>
      <c r="P230" s="193">
        <v>1</v>
      </c>
      <c r="Q230" s="193">
        <v>0</v>
      </c>
      <c r="V230" s="191">
        <v>9</v>
      </c>
    </row>
    <row r="231" spans="2:22">
      <c r="B231" s="193">
        <v>1</v>
      </c>
      <c r="C231" s="193">
        <v>2</v>
      </c>
      <c r="D231" s="193">
        <v>1</v>
      </c>
      <c r="E231" s="193">
        <v>3</v>
      </c>
      <c r="F231" s="193">
        <v>1</v>
      </c>
      <c r="G231" s="193">
        <v>2</v>
      </c>
      <c r="H231" s="193">
        <v>2</v>
      </c>
      <c r="I231" s="193">
        <v>2</v>
      </c>
      <c r="J231" s="193">
        <v>2</v>
      </c>
      <c r="K231" s="193">
        <v>2</v>
      </c>
      <c r="L231" s="193">
        <v>2</v>
      </c>
      <c r="M231" s="193">
        <v>1</v>
      </c>
      <c r="N231" s="193">
        <v>1</v>
      </c>
      <c r="O231" s="193">
        <v>2</v>
      </c>
      <c r="P231" s="193">
        <v>2</v>
      </c>
      <c r="Q231" s="193">
        <v>1</v>
      </c>
      <c r="V231" s="191">
        <v>25</v>
      </c>
    </row>
    <row r="232" spans="2:22">
      <c r="B232" s="193">
        <v>2</v>
      </c>
      <c r="C232" s="193">
        <v>2</v>
      </c>
      <c r="D232" s="193">
        <v>1</v>
      </c>
      <c r="E232" s="193">
        <v>1</v>
      </c>
      <c r="F232" s="193">
        <v>1</v>
      </c>
      <c r="G232" s="193">
        <v>1</v>
      </c>
      <c r="H232" s="193">
        <v>2</v>
      </c>
      <c r="I232" s="193">
        <v>1</v>
      </c>
      <c r="J232" s="193">
        <v>2</v>
      </c>
      <c r="K232" s="193">
        <v>1</v>
      </c>
      <c r="L232" s="193">
        <v>2</v>
      </c>
      <c r="M232" s="193">
        <v>1</v>
      </c>
      <c r="N232" s="193">
        <v>0</v>
      </c>
      <c r="O232" s="193">
        <v>1</v>
      </c>
      <c r="P232" s="193">
        <v>0</v>
      </c>
      <c r="Q232" s="193">
        <v>0</v>
      </c>
      <c r="V232" s="191">
        <v>16</v>
      </c>
    </row>
    <row r="233" spans="2:22">
      <c r="B233" s="193">
        <v>1</v>
      </c>
      <c r="C233" s="193">
        <v>2</v>
      </c>
      <c r="D233" s="193">
        <v>0</v>
      </c>
      <c r="E233" s="193">
        <v>2</v>
      </c>
      <c r="F233" s="193">
        <v>1</v>
      </c>
      <c r="G233" s="193">
        <v>1</v>
      </c>
      <c r="H233" s="193">
        <v>1</v>
      </c>
      <c r="I233" s="193">
        <v>1</v>
      </c>
      <c r="J233" s="193">
        <v>2</v>
      </c>
      <c r="K233" s="193">
        <v>1</v>
      </c>
      <c r="L233" s="193">
        <v>1</v>
      </c>
      <c r="M233" s="193">
        <v>2</v>
      </c>
      <c r="N233" s="193">
        <v>1</v>
      </c>
      <c r="O233" s="193">
        <v>2</v>
      </c>
      <c r="P233" s="193">
        <v>2</v>
      </c>
      <c r="Q233" s="193">
        <v>2</v>
      </c>
      <c r="V233" s="191">
        <v>20</v>
      </c>
    </row>
    <row r="234" spans="2:22">
      <c r="B234" s="193">
        <v>3</v>
      </c>
      <c r="C234" s="193">
        <v>2</v>
      </c>
      <c r="D234" s="193">
        <v>0</v>
      </c>
      <c r="E234" s="193">
        <v>3</v>
      </c>
      <c r="F234" s="193">
        <v>2</v>
      </c>
      <c r="G234" s="193">
        <v>1</v>
      </c>
      <c r="H234" s="193">
        <v>2</v>
      </c>
      <c r="I234" s="193">
        <v>2</v>
      </c>
      <c r="J234" s="193">
        <v>3</v>
      </c>
      <c r="K234" s="193">
        <v>0</v>
      </c>
      <c r="L234" s="193">
        <v>0</v>
      </c>
      <c r="M234" s="193">
        <v>2</v>
      </c>
      <c r="N234" s="193">
        <v>2</v>
      </c>
      <c r="O234" s="193">
        <v>2</v>
      </c>
      <c r="P234" s="193">
        <v>3</v>
      </c>
      <c r="Q234" s="193">
        <v>2</v>
      </c>
      <c r="V234" s="191">
        <v>27</v>
      </c>
    </row>
    <row r="235" spans="2:22">
      <c r="B235" s="193">
        <v>2</v>
      </c>
      <c r="C235" s="193">
        <v>1</v>
      </c>
      <c r="D235" s="193">
        <v>1</v>
      </c>
      <c r="E235" s="193">
        <v>3</v>
      </c>
      <c r="F235" s="193">
        <v>2</v>
      </c>
      <c r="G235" s="193">
        <v>2</v>
      </c>
      <c r="H235" s="193">
        <v>1</v>
      </c>
      <c r="I235" s="193">
        <v>1</v>
      </c>
      <c r="J235" s="193">
        <v>1</v>
      </c>
      <c r="K235" s="193">
        <v>1</v>
      </c>
      <c r="L235" s="193">
        <v>2</v>
      </c>
      <c r="M235" s="193">
        <v>1</v>
      </c>
      <c r="N235" s="193">
        <v>1</v>
      </c>
      <c r="O235" s="193">
        <v>2</v>
      </c>
      <c r="P235" s="193">
        <v>1</v>
      </c>
      <c r="Q235" s="193">
        <v>1</v>
      </c>
      <c r="V235" s="191">
        <v>22</v>
      </c>
    </row>
    <row r="236" spans="2:22">
      <c r="B236" s="193">
        <v>3</v>
      </c>
      <c r="C236" s="193">
        <v>3</v>
      </c>
      <c r="D236" s="193">
        <v>1</v>
      </c>
      <c r="E236" s="193">
        <v>0</v>
      </c>
      <c r="F236" s="193">
        <v>3</v>
      </c>
      <c r="G236" s="193">
        <v>3</v>
      </c>
      <c r="H236" s="193">
        <v>2</v>
      </c>
      <c r="I236" s="193">
        <v>3</v>
      </c>
      <c r="J236" s="193">
        <v>3</v>
      </c>
      <c r="K236" s="193">
        <v>1</v>
      </c>
      <c r="L236" s="193">
        <v>1</v>
      </c>
      <c r="M236" s="193">
        <v>3</v>
      </c>
      <c r="N236" s="193">
        <v>3</v>
      </c>
      <c r="O236" s="193">
        <v>2</v>
      </c>
      <c r="P236" s="193">
        <v>3</v>
      </c>
      <c r="Q236" s="193">
        <v>3</v>
      </c>
      <c r="V236" s="191">
        <v>34</v>
      </c>
    </row>
    <row r="237" spans="2:22">
      <c r="B237" s="193">
        <v>2</v>
      </c>
      <c r="C237" s="193">
        <v>3</v>
      </c>
      <c r="D237" s="193">
        <v>1</v>
      </c>
      <c r="E237" s="193">
        <v>3</v>
      </c>
      <c r="F237" s="193">
        <v>2</v>
      </c>
      <c r="G237" s="193">
        <v>2</v>
      </c>
      <c r="H237" s="193">
        <v>2</v>
      </c>
      <c r="I237" s="193">
        <v>3</v>
      </c>
      <c r="J237" s="193">
        <v>3</v>
      </c>
      <c r="K237" s="193">
        <v>1</v>
      </c>
      <c r="L237" s="193">
        <v>1</v>
      </c>
      <c r="M237" s="193">
        <v>1</v>
      </c>
      <c r="N237" s="193">
        <v>2</v>
      </c>
      <c r="O237" s="193">
        <v>2</v>
      </c>
      <c r="P237" s="193">
        <v>1</v>
      </c>
      <c r="Q237" s="193">
        <v>2</v>
      </c>
      <c r="V237" s="191">
        <v>28</v>
      </c>
    </row>
    <row r="238" spans="2:22">
      <c r="B238" s="193">
        <v>2</v>
      </c>
      <c r="C238" s="193">
        <v>1</v>
      </c>
      <c r="D238" s="193">
        <v>1</v>
      </c>
      <c r="E238" s="193">
        <v>2</v>
      </c>
      <c r="F238" s="193">
        <v>0</v>
      </c>
      <c r="G238" s="193">
        <v>2</v>
      </c>
      <c r="H238" s="193">
        <v>2</v>
      </c>
      <c r="I238" s="193">
        <v>1</v>
      </c>
      <c r="J238" s="193">
        <v>1</v>
      </c>
      <c r="K238" s="193">
        <v>2</v>
      </c>
      <c r="L238" s="193">
        <v>3</v>
      </c>
      <c r="M238" s="193">
        <v>1</v>
      </c>
      <c r="N238" s="193">
        <v>2</v>
      </c>
      <c r="O238" s="193">
        <v>1</v>
      </c>
      <c r="P238" s="193">
        <v>2</v>
      </c>
      <c r="Q238" s="193">
        <v>1</v>
      </c>
      <c r="V238" s="191">
        <v>23</v>
      </c>
    </row>
    <row r="239" spans="2:22">
      <c r="B239" s="193">
        <v>1</v>
      </c>
      <c r="C239" s="193">
        <v>2</v>
      </c>
      <c r="D239" s="193">
        <v>0</v>
      </c>
      <c r="E239" s="193">
        <v>0</v>
      </c>
      <c r="F239" s="193">
        <v>0</v>
      </c>
      <c r="G239" s="193">
        <v>1</v>
      </c>
      <c r="H239" s="193">
        <v>0</v>
      </c>
      <c r="I239" s="193">
        <v>2</v>
      </c>
      <c r="J239" s="193">
        <v>1</v>
      </c>
      <c r="K239" s="193">
        <v>1</v>
      </c>
      <c r="L239" s="193">
        <v>2</v>
      </c>
      <c r="M239" s="193">
        <v>1</v>
      </c>
      <c r="N239" s="193">
        <v>1</v>
      </c>
      <c r="O239" s="193">
        <v>1</v>
      </c>
      <c r="P239" s="193">
        <v>1</v>
      </c>
      <c r="Q239" s="193">
        <v>2</v>
      </c>
      <c r="V239" s="191">
        <v>14</v>
      </c>
    </row>
    <row r="240" spans="2:22">
      <c r="B240" s="193">
        <v>2</v>
      </c>
      <c r="C240" s="193">
        <v>2</v>
      </c>
      <c r="D240" s="193">
        <v>1</v>
      </c>
      <c r="E240" s="193">
        <v>1</v>
      </c>
      <c r="F240" s="193">
        <v>2</v>
      </c>
      <c r="G240" s="193">
        <v>2</v>
      </c>
      <c r="H240" s="193">
        <v>2</v>
      </c>
      <c r="I240" s="193">
        <v>1</v>
      </c>
      <c r="J240" s="193">
        <v>2</v>
      </c>
      <c r="K240" s="193">
        <v>1</v>
      </c>
      <c r="L240" s="193">
        <v>0</v>
      </c>
      <c r="M240" s="193">
        <v>1</v>
      </c>
      <c r="N240" s="193">
        <v>2</v>
      </c>
      <c r="O240" s="193">
        <v>1</v>
      </c>
      <c r="P240" s="193">
        <v>1</v>
      </c>
      <c r="Q240" s="193">
        <v>0</v>
      </c>
      <c r="V240" s="191">
        <v>19</v>
      </c>
    </row>
    <row r="241" spans="2:22">
      <c r="B241" s="193">
        <v>3</v>
      </c>
      <c r="C241" s="193">
        <v>3</v>
      </c>
      <c r="D241" s="193">
        <v>2</v>
      </c>
      <c r="E241" s="193">
        <v>2</v>
      </c>
      <c r="F241" s="193">
        <v>2</v>
      </c>
      <c r="G241" s="193">
        <v>2</v>
      </c>
      <c r="H241" s="193">
        <v>3</v>
      </c>
      <c r="I241" s="193">
        <v>2</v>
      </c>
      <c r="J241" s="193">
        <v>3</v>
      </c>
      <c r="K241" s="193">
        <v>2</v>
      </c>
      <c r="L241" s="193">
        <v>2</v>
      </c>
      <c r="M241" s="193">
        <v>2</v>
      </c>
      <c r="N241" s="193">
        <v>3</v>
      </c>
      <c r="O241" s="193">
        <v>3</v>
      </c>
      <c r="P241" s="193">
        <v>3</v>
      </c>
      <c r="Q241" s="193">
        <v>3</v>
      </c>
      <c r="V241" s="191">
        <v>37</v>
      </c>
    </row>
    <row r="242" spans="2:22">
      <c r="B242" s="193">
        <v>2</v>
      </c>
      <c r="C242" s="193">
        <v>3</v>
      </c>
      <c r="D242" s="193">
        <v>1</v>
      </c>
      <c r="E242" s="193">
        <v>1</v>
      </c>
      <c r="F242" s="193">
        <v>1</v>
      </c>
      <c r="G242" s="193">
        <v>2</v>
      </c>
      <c r="H242" s="193">
        <v>2</v>
      </c>
      <c r="I242" s="193">
        <v>1</v>
      </c>
      <c r="J242" s="193">
        <v>2</v>
      </c>
      <c r="K242" s="193">
        <v>2</v>
      </c>
      <c r="L242" s="193">
        <v>3</v>
      </c>
      <c r="M242" s="193">
        <v>1</v>
      </c>
      <c r="N242" s="193">
        <v>2</v>
      </c>
      <c r="O242" s="193">
        <v>2</v>
      </c>
      <c r="P242" s="193">
        <v>1</v>
      </c>
      <c r="Q242" s="193">
        <v>1</v>
      </c>
      <c r="V242" s="191">
        <v>24</v>
      </c>
    </row>
    <row r="243" spans="2:22">
      <c r="B243" s="193">
        <v>2</v>
      </c>
      <c r="C243" s="193">
        <v>2</v>
      </c>
      <c r="D243" s="193">
        <v>1</v>
      </c>
      <c r="E243" s="193">
        <v>2</v>
      </c>
      <c r="F243" s="193">
        <v>2</v>
      </c>
      <c r="G243" s="193">
        <v>2</v>
      </c>
      <c r="H243" s="193">
        <v>1</v>
      </c>
      <c r="I243" s="193">
        <v>1</v>
      </c>
      <c r="J243" s="193">
        <v>2</v>
      </c>
      <c r="K243" s="193">
        <v>1</v>
      </c>
      <c r="L243" s="193">
        <v>1</v>
      </c>
      <c r="M243" s="193">
        <v>1</v>
      </c>
      <c r="N243" s="193">
        <v>2</v>
      </c>
      <c r="O243" s="193">
        <v>2</v>
      </c>
      <c r="P243" s="193">
        <v>1</v>
      </c>
      <c r="Q243" s="193">
        <v>1</v>
      </c>
      <c r="V243" s="191">
        <v>22</v>
      </c>
    </row>
    <row r="244" spans="2:22">
      <c r="B244" s="193">
        <v>2</v>
      </c>
      <c r="C244" s="193">
        <v>2</v>
      </c>
      <c r="D244" s="193">
        <v>2</v>
      </c>
      <c r="E244" s="193">
        <v>2</v>
      </c>
      <c r="F244" s="193">
        <v>1</v>
      </c>
      <c r="G244" s="193">
        <v>2</v>
      </c>
      <c r="H244" s="193">
        <v>2</v>
      </c>
      <c r="I244" s="193">
        <v>2</v>
      </c>
      <c r="J244" s="193">
        <v>2</v>
      </c>
      <c r="K244" s="193">
        <v>0</v>
      </c>
      <c r="L244" s="193">
        <v>0</v>
      </c>
      <c r="M244" s="193">
        <v>2</v>
      </c>
      <c r="N244" s="193">
        <v>1</v>
      </c>
      <c r="O244" s="193">
        <v>3</v>
      </c>
      <c r="P244" s="193">
        <v>2</v>
      </c>
      <c r="Q244" s="193">
        <v>1</v>
      </c>
      <c r="V244" s="191">
        <v>24</v>
      </c>
    </row>
    <row r="245" spans="2:22">
      <c r="B245" s="193">
        <v>3</v>
      </c>
      <c r="C245" s="193">
        <v>1</v>
      </c>
      <c r="D245" s="193">
        <v>1</v>
      </c>
      <c r="E245" s="193">
        <v>0</v>
      </c>
      <c r="F245" s="193">
        <v>0</v>
      </c>
      <c r="G245" s="193">
        <v>1</v>
      </c>
      <c r="H245" s="193">
        <v>0</v>
      </c>
      <c r="I245" s="193">
        <v>2</v>
      </c>
      <c r="J245" s="193">
        <v>3</v>
      </c>
      <c r="K245" s="193">
        <v>0</v>
      </c>
      <c r="L245" s="193">
        <v>1</v>
      </c>
      <c r="M245" s="193">
        <v>0</v>
      </c>
      <c r="N245" s="193">
        <v>2</v>
      </c>
      <c r="O245" s="193">
        <v>2</v>
      </c>
      <c r="P245" s="193">
        <v>2</v>
      </c>
      <c r="Q245" s="193">
        <v>0</v>
      </c>
      <c r="V245" s="191">
        <v>17</v>
      </c>
    </row>
    <row r="246" spans="2:22">
      <c r="B246" s="193">
        <v>2</v>
      </c>
      <c r="C246" s="193">
        <v>3</v>
      </c>
      <c r="D246" s="193">
        <v>2</v>
      </c>
      <c r="E246" s="193">
        <v>3</v>
      </c>
      <c r="F246" s="193">
        <v>0</v>
      </c>
      <c r="G246" s="193">
        <v>1</v>
      </c>
      <c r="H246" s="193">
        <v>1</v>
      </c>
      <c r="I246" s="193">
        <v>3</v>
      </c>
      <c r="J246" s="193">
        <v>2</v>
      </c>
      <c r="K246" s="193">
        <v>0</v>
      </c>
      <c r="L246" s="193">
        <v>1</v>
      </c>
      <c r="M246" s="193">
        <v>0</v>
      </c>
      <c r="N246" s="193">
        <v>2</v>
      </c>
      <c r="O246" s="193">
        <v>3</v>
      </c>
      <c r="P246" s="193">
        <v>2</v>
      </c>
      <c r="Q246" s="193">
        <v>1</v>
      </c>
      <c r="V246" s="191">
        <v>23</v>
      </c>
    </row>
    <row r="247" spans="2:22">
      <c r="B247" s="193">
        <v>3</v>
      </c>
      <c r="C247" s="193">
        <v>2</v>
      </c>
      <c r="D247" s="193">
        <v>2</v>
      </c>
      <c r="E247" s="193">
        <v>1</v>
      </c>
      <c r="F247" s="193">
        <v>1</v>
      </c>
      <c r="G247" s="193">
        <v>2</v>
      </c>
      <c r="H247" s="193">
        <v>2</v>
      </c>
      <c r="I247" s="193">
        <v>1</v>
      </c>
      <c r="J247" s="193">
        <v>2</v>
      </c>
      <c r="K247" s="193">
        <v>2</v>
      </c>
      <c r="L247" s="193">
        <v>2</v>
      </c>
      <c r="M247" s="193">
        <v>1</v>
      </c>
      <c r="N247" s="193">
        <v>2</v>
      </c>
      <c r="O247" s="193">
        <v>2</v>
      </c>
      <c r="P247" s="193">
        <v>1</v>
      </c>
      <c r="Q247" s="193">
        <v>3</v>
      </c>
      <c r="V247" s="191">
        <v>27</v>
      </c>
    </row>
    <row r="248" spans="2:22">
      <c r="B248" s="193">
        <v>1</v>
      </c>
      <c r="C248" s="193">
        <v>2</v>
      </c>
      <c r="D248" s="193">
        <v>0</v>
      </c>
      <c r="E248" s="193">
        <v>0</v>
      </c>
      <c r="F248" s="193">
        <v>2</v>
      </c>
      <c r="G248" s="193">
        <v>2</v>
      </c>
      <c r="H248" s="193">
        <v>1</v>
      </c>
      <c r="I248" s="193">
        <v>0</v>
      </c>
      <c r="J248" s="193">
        <v>3</v>
      </c>
      <c r="K248" s="193">
        <v>3</v>
      </c>
      <c r="L248" s="193">
        <v>2</v>
      </c>
      <c r="M248" s="193">
        <v>2</v>
      </c>
      <c r="N248" s="193">
        <v>2</v>
      </c>
      <c r="O248" s="193">
        <v>3</v>
      </c>
      <c r="P248" s="193">
        <v>3</v>
      </c>
      <c r="Q248" s="193">
        <v>3</v>
      </c>
      <c r="V248" s="191">
        <v>27</v>
      </c>
    </row>
    <row r="249" spans="2:22">
      <c r="B249" s="193">
        <v>2</v>
      </c>
      <c r="C249" s="193">
        <v>2</v>
      </c>
      <c r="D249" s="193">
        <v>2</v>
      </c>
      <c r="E249" s="193">
        <v>2</v>
      </c>
      <c r="F249" s="193">
        <v>0</v>
      </c>
      <c r="G249" s="193">
        <v>1</v>
      </c>
      <c r="H249" s="193">
        <v>1</v>
      </c>
      <c r="I249" s="193">
        <v>1</v>
      </c>
      <c r="J249" s="193">
        <v>1</v>
      </c>
      <c r="K249" s="193">
        <v>0</v>
      </c>
      <c r="L249" s="193">
        <v>1</v>
      </c>
      <c r="M249" s="193">
        <v>0</v>
      </c>
      <c r="N249" s="193">
        <v>1</v>
      </c>
      <c r="O249" s="193">
        <v>1</v>
      </c>
      <c r="P249" s="193">
        <v>1</v>
      </c>
      <c r="Q249" s="193">
        <v>0</v>
      </c>
      <c r="V249" s="191">
        <v>14</v>
      </c>
    </row>
    <row r="250" spans="2:22">
      <c r="B250" s="193">
        <v>1</v>
      </c>
      <c r="C250" s="193">
        <v>2</v>
      </c>
      <c r="D250" s="193">
        <v>0</v>
      </c>
      <c r="E250" s="193">
        <v>2</v>
      </c>
      <c r="F250" s="193">
        <v>0</v>
      </c>
      <c r="G250" s="193">
        <v>2</v>
      </c>
      <c r="H250" s="193">
        <v>1</v>
      </c>
      <c r="I250" s="193">
        <v>0</v>
      </c>
      <c r="J250" s="193">
        <v>3</v>
      </c>
      <c r="K250" s="193">
        <v>0</v>
      </c>
      <c r="L250" s="193">
        <v>2</v>
      </c>
      <c r="M250" s="193">
        <v>2</v>
      </c>
      <c r="N250" s="193">
        <v>1</v>
      </c>
      <c r="O250" s="193">
        <v>1</v>
      </c>
      <c r="P250" s="193">
        <v>0</v>
      </c>
      <c r="Q250" s="193">
        <v>0</v>
      </c>
      <c r="V250" s="191">
        <v>15</v>
      </c>
    </row>
    <row r="251" spans="2:22">
      <c r="B251" s="193">
        <v>3</v>
      </c>
      <c r="C251" s="193">
        <v>3</v>
      </c>
      <c r="D251" s="193">
        <v>1</v>
      </c>
      <c r="E251" s="193">
        <v>3</v>
      </c>
      <c r="F251" s="193">
        <v>1</v>
      </c>
      <c r="G251" s="193">
        <v>1</v>
      </c>
      <c r="H251" s="193">
        <v>3</v>
      </c>
      <c r="I251" s="193">
        <v>1</v>
      </c>
      <c r="J251" s="193">
        <v>2</v>
      </c>
      <c r="K251" s="193">
        <v>0</v>
      </c>
      <c r="L251" s="193">
        <v>0</v>
      </c>
      <c r="M251" s="193">
        <v>1</v>
      </c>
      <c r="N251" s="193">
        <v>1</v>
      </c>
      <c r="O251" s="193">
        <v>2</v>
      </c>
      <c r="P251" s="193">
        <v>2</v>
      </c>
      <c r="Q251" s="193">
        <v>0</v>
      </c>
      <c r="V251" s="191">
        <v>21</v>
      </c>
    </row>
    <row r="252" spans="2:22">
      <c r="B252" s="193">
        <v>1</v>
      </c>
      <c r="C252" s="193">
        <v>2</v>
      </c>
      <c r="D252" s="193">
        <v>0</v>
      </c>
      <c r="E252" s="193">
        <v>2</v>
      </c>
      <c r="F252" s="193">
        <v>0</v>
      </c>
      <c r="G252" s="193">
        <v>1</v>
      </c>
      <c r="H252" s="193">
        <v>1</v>
      </c>
      <c r="I252" s="193">
        <v>2</v>
      </c>
      <c r="J252" s="193">
        <v>2</v>
      </c>
      <c r="K252" s="193">
        <v>0</v>
      </c>
      <c r="L252" s="193">
        <v>0</v>
      </c>
      <c r="M252" s="193">
        <v>2</v>
      </c>
      <c r="N252" s="193">
        <v>1</v>
      </c>
      <c r="O252" s="193">
        <v>2</v>
      </c>
      <c r="P252" s="193">
        <v>2</v>
      </c>
      <c r="Q252" s="193">
        <v>0</v>
      </c>
      <c r="V252" s="191">
        <v>16</v>
      </c>
    </row>
    <row r="253" spans="2:22">
      <c r="B253" s="193">
        <v>2</v>
      </c>
      <c r="C253" s="193">
        <v>2</v>
      </c>
      <c r="D253" s="193">
        <v>2</v>
      </c>
      <c r="E253" s="193">
        <v>2</v>
      </c>
      <c r="F253" s="193">
        <v>2</v>
      </c>
      <c r="G253" s="193">
        <v>2</v>
      </c>
      <c r="H253" s="193">
        <v>1</v>
      </c>
      <c r="I253" s="193">
        <v>2</v>
      </c>
      <c r="J253" s="193">
        <v>3</v>
      </c>
      <c r="K253" s="193">
        <v>1</v>
      </c>
      <c r="L253" s="193">
        <v>1</v>
      </c>
      <c r="M253" s="193">
        <v>1</v>
      </c>
      <c r="N253" s="193">
        <v>0</v>
      </c>
      <c r="O253" s="193">
        <v>1</v>
      </c>
      <c r="P253" s="193">
        <v>1</v>
      </c>
      <c r="Q253" s="193">
        <v>1</v>
      </c>
      <c r="V253" s="191">
        <v>22</v>
      </c>
    </row>
    <row r="254" spans="2:22">
      <c r="B254" s="193">
        <v>1</v>
      </c>
      <c r="C254" s="193">
        <v>2</v>
      </c>
      <c r="D254" s="193">
        <v>0</v>
      </c>
      <c r="E254" s="193">
        <v>0</v>
      </c>
      <c r="F254" s="193">
        <v>2</v>
      </c>
      <c r="G254" s="193">
        <v>0</v>
      </c>
      <c r="H254" s="193">
        <v>0</v>
      </c>
      <c r="I254" s="193">
        <v>0</v>
      </c>
      <c r="J254" s="193">
        <v>2</v>
      </c>
      <c r="K254" s="193">
        <v>1</v>
      </c>
      <c r="L254" s="193">
        <v>0</v>
      </c>
      <c r="M254" s="193">
        <v>0</v>
      </c>
      <c r="N254" s="193">
        <v>0</v>
      </c>
      <c r="O254" s="193">
        <v>2</v>
      </c>
      <c r="P254" s="193">
        <v>1</v>
      </c>
      <c r="Q254" s="193">
        <v>0</v>
      </c>
      <c r="V254" s="191">
        <v>9</v>
      </c>
    </row>
    <row r="255" spans="2:22">
      <c r="B255" s="193">
        <v>2</v>
      </c>
      <c r="C255" s="193">
        <v>2</v>
      </c>
      <c r="D255" s="193">
        <v>1</v>
      </c>
      <c r="E255" s="193">
        <v>1</v>
      </c>
      <c r="F255" s="193">
        <v>1</v>
      </c>
      <c r="G255" s="193">
        <v>3</v>
      </c>
      <c r="H255" s="193">
        <v>2</v>
      </c>
      <c r="I255" s="193">
        <v>0</v>
      </c>
      <c r="J255" s="193">
        <v>0</v>
      </c>
      <c r="K255" s="193">
        <v>3</v>
      </c>
      <c r="L255" s="193">
        <v>2</v>
      </c>
      <c r="M255" s="193">
        <v>0</v>
      </c>
      <c r="N255" s="193">
        <v>1</v>
      </c>
      <c r="O255" s="193">
        <v>2</v>
      </c>
      <c r="P255" s="193">
        <v>3</v>
      </c>
      <c r="Q255" s="193">
        <v>1</v>
      </c>
      <c r="V255" s="191">
        <v>22</v>
      </c>
    </row>
    <row r="256" spans="2:22">
      <c r="B256" s="193">
        <v>2</v>
      </c>
      <c r="C256" s="193">
        <v>1</v>
      </c>
      <c r="D256" s="193">
        <v>0</v>
      </c>
      <c r="E256" s="193">
        <v>1</v>
      </c>
      <c r="F256" s="193">
        <v>2</v>
      </c>
      <c r="G256" s="193">
        <v>3</v>
      </c>
      <c r="H256" s="193">
        <v>2</v>
      </c>
      <c r="I256" s="193">
        <v>1</v>
      </c>
      <c r="J256" s="193">
        <v>1</v>
      </c>
      <c r="K256" s="193">
        <v>2</v>
      </c>
      <c r="L256" s="193">
        <v>2</v>
      </c>
      <c r="M256" s="193">
        <v>0</v>
      </c>
      <c r="N256" s="193">
        <v>2</v>
      </c>
      <c r="O256" s="193">
        <v>2</v>
      </c>
      <c r="P256" s="193">
        <v>2</v>
      </c>
      <c r="Q256" s="193">
        <v>3</v>
      </c>
      <c r="V256" s="191">
        <v>25</v>
      </c>
    </row>
    <row r="257" spans="2:22">
      <c r="B257" s="193">
        <v>2</v>
      </c>
      <c r="C257" s="193">
        <v>1</v>
      </c>
      <c r="D257" s="193">
        <v>1</v>
      </c>
      <c r="E257" s="193">
        <v>0</v>
      </c>
      <c r="F257" s="193">
        <v>1</v>
      </c>
      <c r="G257" s="193">
        <v>0</v>
      </c>
      <c r="H257" s="193">
        <v>1</v>
      </c>
      <c r="I257" s="193">
        <v>0</v>
      </c>
      <c r="J257" s="193">
        <v>2</v>
      </c>
      <c r="K257" s="193">
        <v>1</v>
      </c>
      <c r="L257" s="193">
        <v>1</v>
      </c>
      <c r="M257" s="193">
        <v>0</v>
      </c>
      <c r="N257" s="193">
        <v>0</v>
      </c>
      <c r="O257" s="193">
        <v>1</v>
      </c>
      <c r="P257" s="193">
        <v>0</v>
      </c>
      <c r="Q257" s="193">
        <v>0</v>
      </c>
      <c r="V257" s="191">
        <v>10</v>
      </c>
    </row>
    <row r="258" spans="2:22">
      <c r="B258" s="193">
        <v>2</v>
      </c>
      <c r="C258" s="193">
        <v>0</v>
      </c>
      <c r="D258" s="193">
        <v>0</v>
      </c>
      <c r="E258" s="193">
        <v>0</v>
      </c>
      <c r="F258" s="193">
        <v>2</v>
      </c>
      <c r="G258" s="193">
        <v>1</v>
      </c>
      <c r="H258" s="193">
        <v>1</v>
      </c>
      <c r="I258" s="193">
        <v>1</v>
      </c>
      <c r="J258" s="193">
        <v>1</v>
      </c>
      <c r="K258" s="193">
        <v>0</v>
      </c>
      <c r="L258" s="193">
        <v>1</v>
      </c>
      <c r="M258" s="193">
        <v>1</v>
      </c>
      <c r="N258" s="193">
        <v>1</v>
      </c>
      <c r="O258" s="193">
        <v>2</v>
      </c>
      <c r="P258" s="193">
        <v>1</v>
      </c>
      <c r="Q258" s="193">
        <v>0</v>
      </c>
      <c r="V258" s="191">
        <v>14</v>
      </c>
    </row>
    <row r="259" spans="2:22">
      <c r="B259" s="193">
        <v>1</v>
      </c>
      <c r="C259" s="193">
        <v>2</v>
      </c>
      <c r="D259" s="193">
        <v>1</v>
      </c>
      <c r="E259" s="193">
        <v>1</v>
      </c>
      <c r="F259" s="193">
        <v>0</v>
      </c>
      <c r="G259" s="193">
        <v>1</v>
      </c>
      <c r="H259" s="193">
        <v>1</v>
      </c>
      <c r="I259" s="193">
        <v>0</v>
      </c>
      <c r="J259" s="193">
        <v>3</v>
      </c>
      <c r="K259" s="193">
        <v>0</v>
      </c>
      <c r="L259" s="193">
        <v>1</v>
      </c>
      <c r="M259" s="193">
        <v>0</v>
      </c>
      <c r="N259" s="193">
        <v>0</v>
      </c>
      <c r="O259" s="193">
        <v>0</v>
      </c>
      <c r="P259" s="193">
        <v>0</v>
      </c>
      <c r="Q259" s="193">
        <v>0</v>
      </c>
      <c r="V259" s="191">
        <v>9</v>
      </c>
    </row>
    <row r="260" spans="2:22">
      <c r="B260" s="193">
        <v>2</v>
      </c>
      <c r="C260" s="193">
        <v>0</v>
      </c>
      <c r="D260" s="193">
        <v>2</v>
      </c>
      <c r="E260" s="193">
        <v>0</v>
      </c>
      <c r="F260" s="193">
        <v>1</v>
      </c>
      <c r="G260" s="193">
        <v>0</v>
      </c>
      <c r="H260" s="193">
        <v>0</v>
      </c>
      <c r="I260" s="193">
        <v>1</v>
      </c>
      <c r="J260" s="193">
        <v>1</v>
      </c>
      <c r="K260" s="193">
        <v>0</v>
      </c>
      <c r="L260" s="193">
        <v>0</v>
      </c>
      <c r="M260" s="193">
        <v>0</v>
      </c>
      <c r="N260" s="193">
        <v>1</v>
      </c>
      <c r="O260" s="193">
        <v>2</v>
      </c>
      <c r="P260" s="193">
        <v>0</v>
      </c>
      <c r="Q260" s="193">
        <v>0</v>
      </c>
      <c r="V260" s="191">
        <v>10</v>
      </c>
    </row>
    <row r="261" spans="2:22">
      <c r="B261" s="193">
        <v>3</v>
      </c>
      <c r="C261" s="193">
        <v>3</v>
      </c>
      <c r="D261" s="193">
        <v>2</v>
      </c>
      <c r="E261" s="193">
        <v>0</v>
      </c>
      <c r="F261" s="193">
        <v>1</v>
      </c>
      <c r="G261" s="193">
        <v>2</v>
      </c>
      <c r="H261" s="193">
        <v>2</v>
      </c>
      <c r="I261" s="193">
        <v>3</v>
      </c>
      <c r="J261" s="193">
        <v>3</v>
      </c>
      <c r="K261" s="193">
        <v>0</v>
      </c>
      <c r="L261" s="193">
        <v>3</v>
      </c>
      <c r="M261" s="193">
        <v>3</v>
      </c>
      <c r="N261" s="193">
        <v>3</v>
      </c>
      <c r="O261" s="193">
        <v>3</v>
      </c>
      <c r="P261" s="193">
        <v>3</v>
      </c>
      <c r="Q261" s="193">
        <v>3</v>
      </c>
      <c r="V261" s="191">
        <v>34</v>
      </c>
    </row>
    <row r="262" spans="2:22">
      <c r="B262" s="193">
        <v>1</v>
      </c>
      <c r="C262" s="193">
        <v>1</v>
      </c>
      <c r="D262" s="193">
        <v>2</v>
      </c>
      <c r="E262" s="193">
        <v>3</v>
      </c>
      <c r="F262" s="193">
        <v>0</v>
      </c>
      <c r="G262" s="193">
        <v>1</v>
      </c>
      <c r="H262" s="193">
        <v>1</v>
      </c>
      <c r="I262" s="193">
        <v>3</v>
      </c>
      <c r="J262" s="193">
        <v>0</v>
      </c>
      <c r="K262" s="193">
        <v>3</v>
      </c>
      <c r="L262" s="193">
        <v>3</v>
      </c>
      <c r="M262" s="193">
        <v>0</v>
      </c>
      <c r="N262" s="193">
        <v>0</v>
      </c>
      <c r="O262" s="193">
        <v>0</v>
      </c>
      <c r="P262" s="193">
        <v>0</v>
      </c>
      <c r="Q262" s="193">
        <v>0</v>
      </c>
      <c r="V262" s="191">
        <v>17</v>
      </c>
    </row>
    <row r="263" spans="2:22">
      <c r="B263" s="193">
        <v>1</v>
      </c>
      <c r="C263" s="193">
        <v>1</v>
      </c>
      <c r="D263" s="193">
        <v>0</v>
      </c>
      <c r="E263" s="193">
        <v>3</v>
      </c>
      <c r="F263" s="193">
        <v>1</v>
      </c>
      <c r="G263" s="193">
        <v>2</v>
      </c>
      <c r="H263" s="193">
        <v>1</v>
      </c>
      <c r="I263" s="193">
        <v>0</v>
      </c>
      <c r="J263" s="193">
        <v>0</v>
      </c>
      <c r="K263" s="193">
        <v>2</v>
      </c>
      <c r="L263" s="193">
        <v>2</v>
      </c>
      <c r="M263" s="193">
        <v>1</v>
      </c>
      <c r="N263" s="193">
        <v>1</v>
      </c>
      <c r="O263" s="193">
        <v>3</v>
      </c>
      <c r="P263" s="193">
        <v>3</v>
      </c>
      <c r="Q263" s="193">
        <v>1</v>
      </c>
      <c r="V263" s="191">
        <v>21</v>
      </c>
    </row>
    <row r="264" spans="2:22">
      <c r="B264" s="193">
        <v>0</v>
      </c>
      <c r="C264" s="193">
        <v>0</v>
      </c>
      <c r="D264" s="193">
        <v>0</v>
      </c>
      <c r="E264" s="193">
        <v>2</v>
      </c>
      <c r="F264" s="193">
        <v>0</v>
      </c>
      <c r="G264" s="193">
        <v>1</v>
      </c>
      <c r="H264" s="193">
        <v>0</v>
      </c>
      <c r="I264" s="193">
        <v>3</v>
      </c>
      <c r="J264" s="193">
        <v>2</v>
      </c>
      <c r="K264" s="193">
        <v>0</v>
      </c>
      <c r="L264" s="193">
        <v>0</v>
      </c>
      <c r="M264" s="193">
        <v>0</v>
      </c>
      <c r="N264" s="193">
        <v>0</v>
      </c>
      <c r="O264" s="193">
        <v>3</v>
      </c>
      <c r="P264" s="193">
        <v>0</v>
      </c>
      <c r="Q264" s="193">
        <v>0</v>
      </c>
      <c r="V264" s="191">
        <v>11</v>
      </c>
    </row>
    <row r="265" spans="2:22">
      <c r="B265" s="193">
        <v>0</v>
      </c>
      <c r="C265" s="193">
        <v>1</v>
      </c>
      <c r="D265" s="193">
        <v>0</v>
      </c>
      <c r="E265" s="193">
        <v>0</v>
      </c>
      <c r="F265" s="193">
        <v>1</v>
      </c>
      <c r="G265" s="193">
        <v>0</v>
      </c>
      <c r="H265" s="193">
        <v>2</v>
      </c>
      <c r="I265" s="193">
        <v>0</v>
      </c>
      <c r="J265" s="193">
        <v>1</v>
      </c>
      <c r="K265" s="193">
        <v>0</v>
      </c>
      <c r="L265" s="193">
        <v>0</v>
      </c>
      <c r="M265" s="193">
        <v>0</v>
      </c>
      <c r="N265" s="193">
        <v>0</v>
      </c>
      <c r="O265" s="193">
        <v>1</v>
      </c>
      <c r="P265" s="193">
        <v>0</v>
      </c>
      <c r="Q265" s="193">
        <v>0</v>
      </c>
      <c r="V265" s="191">
        <v>5</v>
      </c>
    </row>
    <row r="266" spans="2:22">
      <c r="B266" s="193">
        <v>3</v>
      </c>
      <c r="C266" s="193">
        <v>3</v>
      </c>
      <c r="D266" s="193">
        <v>2</v>
      </c>
      <c r="E266" s="193">
        <v>2</v>
      </c>
      <c r="F266" s="193">
        <v>2</v>
      </c>
      <c r="G266" s="193">
        <v>2</v>
      </c>
      <c r="H266" s="193">
        <v>1</v>
      </c>
      <c r="I266" s="193">
        <v>0</v>
      </c>
      <c r="J266" s="193">
        <v>2</v>
      </c>
      <c r="K266" s="193">
        <v>0</v>
      </c>
      <c r="L266" s="193">
        <v>1</v>
      </c>
      <c r="M266" s="193">
        <v>0</v>
      </c>
      <c r="N266" s="193">
        <v>3</v>
      </c>
      <c r="O266" s="193">
        <v>2</v>
      </c>
      <c r="P266" s="193">
        <v>1</v>
      </c>
      <c r="Q266" s="193">
        <v>0</v>
      </c>
      <c r="V266" s="191">
        <v>21</v>
      </c>
    </row>
    <row r="267" spans="2:22">
      <c r="B267" s="193">
        <v>1</v>
      </c>
      <c r="C267" s="193">
        <v>1</v>
      </c>
      <c r="D267" s="193">
        <v>0</v>
      </c>
      <c r="E267" s="193">
        <v>2</v>
      </c>
      <c r="F267" s="193">
        <v>1</v>
      </c>
      <c r="G267" s="193">
        <v>1</v>
      </c>
      <c r="H267" s="193">
        <v>2</v>
      </c>
      <c r="I267" s="193">
        <v>2</v>
      </c>
      <c r="J267" s="193">
        <v>2</v>
      </c>
      <c r="K267" s="193">
        <v>0</v>
      </c>
      <c r="L267" s="193">
        <v>0</v>
      </c>
      <c r="M267" s="193">
        <v>1</v>
      </c>
      <c r="N267" s="193">
        <v>1</v>
      </c>
      <c r="O267" s="193">
        <v>2</v>
      </c>
      <c r="P267" s="193">
        <v>1</v>
      </c>
      <c r="Q267" s="193">
        <v>0</v>
      </c>
      <c r="V267" s="191">
        <v>16</v>
      </c>
    </row>
    <row r="268" spans="2:22">
      <c r="B268" s="193">
        <v>2</v>
      </c>
      <c r="C268" s="193">
        <v>0</v>
      </c>
      <c r="D268" s="193">
        <v>2</v>
      </c>
      <c r="E268" s="193">
        <v>2</v>
      </c>
      <c r="F268" s="193">
        <v>2</v>
      </c>
      <c r="G268" s="193">
        <v>3</v>
      </c>
      <c r="H268" s="193">
        <v>3</v>
      </c>
      <c r="I268" s="193">
        <v>3</v>
      </c>
      <c r="J268" s="193">
        <v>1</v>
      </c>
      <c r="K268" s="193">
        <v>0</v>
      </c>
      <c r="L268" s="193">
        <v>2</v>
      </c>
      <c r="M268" s="193">
        <v>2</v>
      </c>
      <c r="N268" s="193">
        <v>1</v>
      </c>
      <c r="O268" s="193">
        <v>2</v>
      </c>
      <c r="P268" s="193">
        <v>1</v>
      </c>
      <c r="Q268" s="193">
        <v>2</v>
      </c>
      <c r="V268" s="191">
        <v>28</v>
      </c>
    </row>
    <row r="269" spans="2:22">
      <c r="B269" s="193">
        <v>0</v>
      </c>
      <c r="C269" s="193">
        <v>1</v>
      </c>
      <c r="D269" s="193">
        <v>3</v>
      </c>
      <c r="E269" s="193">
        <v>0</v>
      </c>
      <c r="F269" s="193">
        <v>1</v>
      </c>
      <c r="G269" s="193">
        <v>0</v>
      </c>
      <c r="H269" s="193">
        <v>1</v>
      </c>
      <c r="I269" s="193">
        <v>1</v>
      </c>
      <c r="J269" s="193">
        <v>2</v>
      </c>
      <c r="K269" s="193">
        <v>0</v>
      </c>
      <c r="L269" s="193">
        <v>0</v>
      </c>
      <c r="M269" s="193">
        <v>0</v>
      </c>
      <c r="N269" s="193">
        <v>0</v>
      </c>
      <c r="O269" s="193">
        <v>3</v>
      </c>
      <c r="P269" s="193">
        <v>1</v>
      </c>
      <c r="Q269" s="193">
        <v>0</v>
      </c>
      <c r="V269" s="191">
        <v>12</v>
      </c>
    </row>
    <row r="270" spans="2:22">
      <c r="B270" s="193">
        <v>3</v>
      </c>
      <c r="C270" s="193">
        <v>3</v>
      </c>
      <c r="D270" s="193">
        <v>1</v>
      </c>
      <c r="E270" s="193">
        <v>3</v>
      </c>
      <c r="F270" s="193">
        <v>1</v>
      </c>
      <c r="G270" s="193">
        <v>1</v>
      </c>
      <c r="H270" s="193">
        <v>2</v>
      </c>
      <c r="I270" s="193">
        <v>3</v>
      </c>
      <c r="J270" s="193">
        <v>3</v>
      </c>
      <c r="K270" s="193">
        <v>0</v>
      </c>
      <c r="L270" s="193">
        <v>0</v>
      </c>
      <c r="M270" s="193">
        <v>2</v>
      </c>
      <c r="N270" s="193">
        <v>2</v>
      </c>
      <c r="O270" s="193">
        <v>3</v>
      </c>
      <c r="P270" s="193">
        <v>3</v>
      </c>
      <c r="Q270" s="193">
        <v>3</v>
      </c>
      <c r="V270" s="191">
        <v>30</v>
      </c>
    </row>
    <row r="271" spans="2:22">
      <c r="B271" s="193">
        <v>2</v>
      </c>
      <c r="C271" s="193">
        <v>3</v>
      </c>
      <c r="D271" s="193">
        <v>2</v>
      </c>
      <c r="E271" s="193">
        <v>1</v>
      </c>
      <c r="F271" s="193">
        <v>1</v>
      </c>
      <c r="G271" s="193">
        <v>1</v>
      </c>
      <c r="H271" s="193">
        <v>1</v>
      </c>
      <c r="I271" s="193">
        <v>3</v>
      </c>
      <c r="J271" s="193">
        <v>3</v>
      </c>
      <c r="K271" s="193">
        <v>0</v>
      </c>
      <c r="L271" s="193">
        <v>2</v>
      </c>
      <c r="M271" s="193">
        <v>1</v>
      </c>
      <c r="N271" s="193">
        <v>2</v>
      </c>
      <c r="O271" s="193">
        <v>1</v>
      </c>
      <c r="P271" s="193">
        <v>3</v>
      </c>
      <c r="Q271" s="193">
        <v>3</v>
      </c>
      <c r="V271" s="191">
        <v>26</v>
      </c>
    </row>
    <row r="272" spans="2:22">
      <c r="B272" s="193">
        <v>2</v>
      </c>
      <c r="C272" s="193">
        <v>2</v>
      </c>
      <c r="D272" s="193">
        <v>2</v>
      </c>
      <c r="E272" s="193">
        <v>1</v>
      </c>
      <c r="F272" s="193">
        <v>1</v>
      </c>
      <c r="G272" s="193">
        <v>1</v>
      </c>
      <c r="H272" s="193">
        <v>2</v>
      </c>
      <c r="I272" s="193">
        <v>2</v>
      </c>
      <c r="J272" s="193">
        <v>3</v>
      </c>
      <c r="K272" s="193">
        <v>1</v>
      </c>
      <c r="L272" s="193">
        <v>1</v>
      </c>
      <c r="M272" s="193">
        <v>2</v>
      </c>
      <c r="N272" s="193">
        <v>2</v>
      </c>
      <c r="O272" s="193">
        <v>2</v>
      </c>
      <c r="P272" s="193">
        <v>3</v>
      </c>
      <c r="Q272" s="193">
        <v>2</v>
      </c>
      <c r="V272" s="191">
        <v>27</v>
      </c>
    </row>
    <row r="273" spans="2:22">
      <c r="B273" s="193">
        <v>2</v>
      </c>
      <c r="C273" s="193">
        <v>2</v>
      </c>
      <c r="D273" s="193">
        <v>2</v>
      </c>
      <c r="E273" s="193">
        <v>1</v>
      </c>
      <c r="F273" s="193">
        <v>2</v>
      </c>
      <c r="G273" s="193">
        <v>1</v>
      </c>
      <c r="H273" s="193">
        <v>1</v>
      </c>
      <c r="I273" s="193">
        <v>2</v>
      </c>
      <c r="J273" s="193">
        <v>2</v>
      </c>
      <c r="K273" s="193">
        <v>1</v>
      </c>
      <c r="L273" s="193">
        <v>1</v>
      </c>
      <c r="M273" s="193">
        <v>1</v>
      </c>
      <c r="N273" s="193">
        <v>1</v>
      </c>
      <c r="O273" s="193">
        <v>1</v>
      </c>
      <c r="P273" s="193">
        <v>1</v>
      </c>
      <c r="Q273" s="193">
        <v>1</v>
      </c>
      <c r="V273" s="191">
        <v>20</v>
      </c>
    </row>
    <row r="274" spans="2:22">
      <c r="B274" s="193">
        <v>2</v>
      </c>
      <c r="C274" s="193">
        <v>2</v>
      </c>
      <c r="D274" s="193">
        <v>0</v>
      </c>
      <c r="E274" s="193">
        <v>1</v>
      </c>
      <c r="F274" s="193">
        <v>1</v>
      </c>
      <c r="G274" s="193">
        <v>1</v>
      </c>
      <c r="H274" s="193">
        <v>0</v>
      </c>
      <c r="I274" s="193">
        <v>1</v>
      </c>
      <c r="J274" s="193">
        <v>3</v>
      </c>
      <c r="K274" s="193">
        <v>0</v>
      </c>
      <c r="L274" s="193">
        <v>1</v>
      </c>
      <c r="M274" s="193">
        <v>1</v>
      </c>
      <c r="N274" s="193">
        <v>1</v>
      </c>
      <c r="O274" s="193">
        <v>2</v>
      </c>
      <c r="P274" s="193">
        <v>2</v>
      </c>
      <c r="Q274" s="193">
        <v>2</v>
      </c>
      <c r="V274" s="191">
        <v>18</v>
      </c>
    </row>
    <row r="275" spans="2:22">
      <c r="B275" s="193">
        <v>3</v>
      </c>
      <c r="C275" s="193">
        <v>2</v>
      </c>
      <c r="D275" s="193">
        <v>0</v>
      </c>
      <c r="E275" s="193">
        <v>2</v>
      </c>
      <c r="F275" s="193">
        <v>0</v>
      </c>
      <c r="G275" s="193">
        <v>1</v>
      </c>
      <c r="H275" s="193">
        <v>2</v>
      </c>
      <c r="I275" s="193">
        <v>2</v>
      </c>
      <c r="J275" s="193">
        <v>1</v>
      </c>
      <c r="K275" s="193">
        <v>1</v>
      </c>
      <c r="L275" s="193">
        <v>1</v>
      </c>
      <c r="M275" s="193">
        <v>2</v>
      </c>
      <c r="N275" s="193">
        <v>1</v>
      </c>
      <c r="O275" s="193">
        <v>2</v>
      </c>
      <c r="P275" s="193">
        <v>2</v>
      </c>
      <c r="Q275" s="193">
        <v>2</v>
      </c>
      <c r="V275" s="191">
        <v>22</v>
      </c>
    </row>
    <row r="276" spans="2:22">
      <c r="B276" s="193">
        <v>0</v>
      </c>
      <c r="C276" s="193">
        <v>0</v>
      </c>
      <c r="D276" s="193">
        <v>0</v>
      </c>
      <c r="E276" s="193">
        <v>1</v>
      </c>
      <c r="F276" s="193">
        <v>0</v>
      </c>
      <c r="G276" s="193">
        <v>1</v>
      </c>
      <c r="H276" s="193">
        <v>0</v>
      </c>
      <c r="I276" s="193">
        <v>0</v>
      </c>
      <c r="J276" s="193">
        <v>0</v>
      </c>
      <c r="K276" s="193">
        <v>0</v>
      </c>
      <c r="L276" s="193">
        <v>0</v>
      </c>
      <c r="M276" s="193">
        <v>0</v>
      </c>
      <c r="N276" s="193">
        <v>0</v>
      </c>
      <c r="O276" s="193">
        <v>1</v>
      </c>
      <c r="P276" s="193">
        <v>0</v>
      </c>
      <c r="Q276" s="193">
        <v>0</v>
      </c>
      <c r="V276" s="191">
        <v>3</v>
      </c>
    </row>
    <row r="277" spans="2:22">
      <c r="B277" s="193">
        <v>2</v>
      </c>
      <c r="C277" s="193">
        <v>3</v>
      </c>
      <c r="D277" s="193">
        <v>1</v>
      </c>
      <c r="E277" s="193">
        <v>1</v>
      </c>
      <c r="F277" s="193">
        <v>3</v>
      </c>
      <c r="G277" s="193">
        <v>2</v>
      </c>
      <c r="H277" s="193">
        <v>2</v>
      </c>
      <c r="I277" s="193">
        <v>2</v>
      </c>
      <c r="J277" s="193">
        <v>3</v>
      </c>
      <c r="K277" s="193">
        <v>2</v>
      </c>
      <c r="L277" s="193">
        <v>1</v>
      </c>
      <c r="M277" s="193">
        <v>1</v>
      </c>
      <c r="N277" s="193">
        <v>3</v>
      </c>
      <c r="O277" s="193">
        <v>2</v>
      </c>
      <c r="P277" s="193">
        <v>2</v>
      </c>
      <c r="Q277" s="193">
        <v>2</v>
      </c>
      <c r="V277" s="191">
        <v>29</v>
      </c>
    </row>
    <row r="278" spans="2:22">
      <c r="B278" s="193">
        <v>3</v>
      </c>
      <c r="C278" s="193">
        <v>3</v>
      </c>
      <c r="D278" s="193">
        <v>1</v>
      </c>
      <c r="E278" s="193">
        <v>3</v>
      </c>
      <c r="F278" s="193">
        <v>3</v>
      </c>
      <c r="G278" s="193">
        <v>3</v>
      </c>
      <c r="H278" s="193">
        <v>2</v>
      </c>
      <c r="I278" s="193">
        <v>2</v>
      </c>
      <c r="J278" s="193">
        <v>2</v>
      </c>
      <c r="K278" s="193">
        <v>2</v>
      </c>
      <c r="L278" s="193">
        <v>2</v>
      </c>
      <c r="M278" s="193">
        <v>1</v>
      </c>
      <c r="N278" s="193">
        <v>3</v>
      </c>
      <c r="O278" s="193">
        <v>1</v>
      </c>
      <c r="P278" s="193">
        <v>2</v>
      </c>
      <c r="Q278" s="193">
        <v>1</v>
      </c>
      <c r="V278" s="191">
        <v>31</v>
      </c>
    </row>
    <row r="279" spans="2:22">
      <c r="B279" s="193">
        <v>1</v>
      </c>
      <c r="C279" s="193">
        <v>1</v>
      </c>
      <c r="D279" s="193">
        <v>0</v>
      </c>
      <c r="E279" s="193">
        <v>1</v>
      </c>
      <c r="F279" s="193">
        <v>1</v>
      </c>
      <c r="G279" s="193">
        <v>1</v>
      </c>
      <c r="H279" s="193">
        <v>1</v>
      </c>
      <c r="I279" s="193">
        <v>1</v>
      </c>
      <c r="J279" s="193">
        <v>2</v>
      </c>
      <c r="K279" s="193">
        <v>0</v>
      </c>
      <c r="L279" s="193">
        <v>1</v>
      </c>
      <c r="M279" s="193">
        <v>1</v>
      </c>
      <c r="N279" s="193">
        <v>1</v>
      </c>
      <c r="O279" s="193">
        <v>3</v>
      </c>
      <c r="P279" s="193">
        <v>1</v>
      </c>
      <c r="Q279" s="193">
        <v>0</v>
      </c>
      <c r="V279" s="191">
        <v>15</v>
      </c>
    </row>
    <row r="280" spans="2:22">
      <c r="B280" s="193">
        <v>2</v>
      </c>
      <c r="C280" s="193">
        <v>1</v>
      </c>
      <c r="D280" s="193">
        <v>1</v>
      </c>
      <c r="E280" s="193">
        <v>2</v>
      </c>
      <c r="F280" s="193">
        <v>0</v>
      </c>
      <c r="G280" s="193">
        <v>1</v>
      </c>
      <c r="H280" s="193">
        <v>1</v>
      </c>
      <c r="I280" s="193">
        <v>0</v>
      </c>
      <c r="J280" s="193">
        <v>1</v>
      </c>
      <c r="K280" s="193">
        <v>0</v>
      </c>
      <c r="L280" s="193">
        <v>0</v>
      </c>
      <c r="M280" s="193">
        <v>1</v>
      </c>
      <c r="N280" s="193">
        <v>0</v>
      </c>
      <c r="O280" s="193">
        <v>0</v>
      </c>
      <c r="P280" s="193">
        <v>2</v>
      </c>
      <c r="Q280" s="193">
        <v>1</v>
      </c>
      <c r="V280" s="191">
        <v>12</v>
      </c>
    </row>
    <row r="281" spans="2:22">
      <c r="B281" s="193">
        <v>3</v>
      </c>
      <c r="C281" s="193">
        <v>3</v>
      </c>
      <c r="D281" s="193">
        <v>1</v>
      </c>
      <c r="E281" s="193">
        <v>2</v>
      </c>
      <c r="F281" s="193">
        <v>2</v>
      </c>
      <c r="G281" s="193">
        <v>1</v>
      </c>
      <c r="H281" s="193">
        <v>0</v>
      </c>
      <c r="I281" s="193">
        <v>1</v>
      </c>
      <c r="J281" s="193">
        <v>2</v>
      </c>
      <c r="K281" s="193">
        <v>0</v>
      </c>
      <c r="L281" s="193">
        <v>2</v>
      </c>
      <c r="M281" s="193">
        <v>3</v>
      </c>
      <c r="N281" s="193">
        <v>3</v>
      </c>
      <c r="O281" s="193">
        <v>2</v>
      </c>
      <c r="P281" s="193">
        <v>3</v>
      </c>
      <c r="Q281" s="193">
        <v>3</v>
      </c>
      <c r="V281" s="191">
        <v>28</v>
      </c>
    </row>
    <row r="282" spans="2:22">
      <c r="B282" s="193">
        <v>2</v>
      </c>
      <c r="C282" s="193">
        <v>1</v>
      </c>
      <c r="D282" s="193">
        <v>1</v>
      </c>
      <c r="E282" s="193">
        <v>1</v>
      </c>
      <c r="F282" s="193">
        <v>1</v>
      </c>
      <c r="G282" s="193">
        <v>1</v>
      </c>
      <c r="H282" s="193">
        <v>1</v>
      </c>
      <c r="I282" s="193">
        <v>0</v>
      </c>
      <c r="J282" s="193">
        <v>1</v>
      </c>
      <c r="K282" s="193">
        <v>1</v>
      </c>
      <c r="L282" s="193">
        <v>1</v>
      </c>
      <c r="M282" s="193">
        <v>0</v>
      </c>
      <c r="N282" s="193">
        <v>1</v>
      </c>
      <c r="O282" s="193">
        <v>1</v>
      </c>
      <c r="P282" s="193">
        <v>1</v>
      </c>
      <c r="Q282" s="193">
        <v>0</v>
      </c>
      <c r="V282" s="191">
        <v>13</v>
      </c>
    </row>
    <row r="283" spans="2:22">
      <c r="B283" s="193">
        <v>0</v>
      </c>
      <c r="C283" s="193">
        <v>0</v>
      </c>
      <c r="D283" s="193">
        <v>0</v>
      </c>
      <c r="E283" s="193">
        <v>0</v>
      </c>
      <c r="F283" s="193">
        <v>3</v>
      </c>
      <c r="G283" s="193">
        <v>0</v>
      </c>
      <c r="H283" s="193">
        <v>0</v>
      </c>
      <c r="I283" s="193">
        <v>0</v>
      </c>
      <c r="J283" s="193">
        <v>0</v>
      </c>
      <c r="K283" s="193">
        <v>0</v>
      </c>
      <c r="L283" s="193">
        <v>0</v>
      </c>
      <c r="M283" s="193">
        <v>0</v>
      </c>
      <c r="N283" s="193">
        <v>0</v>
      </c>
      <c r="O283" s="193">
        <v>0</v>
      </c>
      <c r="P283" s="193">
        <v>0</v>
      </c>
      <c r="Q283" s="193">
        <v>0</v>
      </c>
      <c r="V283" s="191">
        <v>3</v>
      </c>
    </row>
    <row r="284" spans="2:22">
      <c r="B284" s="193">
        <v>2</v>
      </c>
      <c r="C284" s="193">
        <v>2</v>
      </c>
      <c r="D284" s="193">
        <v>0</v>
      </c>
      <c r="E284" s="193">
        <v>1</v>
      </c>
      <c r="F284" s="193">
        <v>0</v>
      </c>
      <c r="G284" s="193">
        <v>1</v>
      </c>
      <c r="H284" s="193">
        <v>1</v>
      </c>
      <c r="I284" s="193">
        <v>1</v>
      </c>
      <c r="J284" s="193">
        <v>2</v>
      </c>
      <c r="K284" s="193">
        <v>0</v>
      </c>
      <c r="L284" s="193">
        <v>0</v>
      </c>
      <c r="M284" s="193">
        <v>1</v>
      </c>
      <c r="N284" s="193">
        <v>1</v>
      </c>
      <c r="O284" s="193">
        <v>0</v>
      </c>
      <c r="P284" s="193">
        <v>0</v>
      </c>
      <c r="Q284" s="193">
        <v>1</v>
      </c>
      <c r="V284" s="191">
        <v>11</v>
      </c>
    </row>
    <row r="285" spans="2:22">
      <c r="B285" s="193">
        <v>1</v>
      </c>
      <c r="C285" s="193">
        <v>1</v>
      </c>
      <c r="D285" s="193">
        <v>2</v>
      </c>
      <c r="E285" s="193">
        <v>2</v>
      </c>
      <c r="F285" s="193">
        <v>2</v>
      </c>
      <c r="G285" s="193">
        <v>1</v>
      </c>
      <c r="H285" s="193">
        <v>1</v>
      </c>
      <c r="I285" s="193">
        <v>2</v>
      </c>
      <c r="J285" s="193">
        <v>2</v>
      </c>
      <c r="K285" s="193">
        <v>0</v>
      </c>
      <c r="L285" s="193">
        <v>1</v>
      </c>
      <c r="M285" s="193">
        <v>1</v>
      </c>
      <c r="N285" s="193">
        <v>1</v>
      </c>
      <c r="O285" s="193">
        <v>1</v>
      </c>
      <c r="P285" s="193">
        <v>1</v>
      </c>
      <c r="Q285" s="193">
        <v>1</v>
      </c>
      <c r="V285" s="191">
        <v>19</v>
      </c>
    </row>
    <row r="286" spans="2:22">
      <c r="B286" s="193">
        <v>2</v>
      </c>
      <c r="C286" s="193">
        <v>1</v>
      </c>
      <c r="D286" s="193">
        <v>1</v>
      </c>
      <c r="E286" s="193">
        <v>1</v>
      </c>
      <c r="F286" s="193">
        <v>1</v>
      </c>
      <c r="G286" s="193">
        <v>2</v>
      </c>
      <c r="H286" s="193">
        <v>2</v>
      </c>
      <c r="I286" s="193">
        <v>1</v>
      </c>
      <c r="J286" s="193">
        <v>2</v>
      </c>
      <c r="K286" s="193">
        <v>1</v>
      </c>
      <c r="L286" s="193">
        <v>1</v>
      </c>
      <c r="M286" s="193">
        <v>0</v>
      </c>
      <c r="N286" s="193">
        <v>1</v>
      </c>
      <c r="O286" s="193">
        <v>1</v>
      </c>
      <c r="P286" s="193">
        <v>0</v>
      </c>
      <c r="Q286" s="193">
        <v>0</v>
      </c>
      <c r="V286" s="191">
        <v>16</v>
      </c>
    </row>
    <row r="287" spans="2:22">
      <c r="B287" s="193">
        <v>1</v>
      </c>
      <c r="C287" s="193">
        <v>3</v>
      </c>
      <c r="D287" s="193">
        <v>1</v>
      </c>
      <c r="E287" s="193">
        <v>1</v>
      </c>
      <c r="F287" s="193">
        <v>2</v>
      </c>
      <c r="G287" s="193">
        <v>0</v>
      </c>
      <c r="H287" s="193">
        <v>3</v>
      </c>
      <c r="I287" s="193">
        <v>0</v>
      </c>
      <c r="J287" s="193">
        <v>3</v>
      </c>
      <c r="K287" s="193">
        <v>0</v>
      </c>
      <c r="L287" s="193">
        <v>0</v>
      </c>
      <c r="M287" s="193">
        <v>2</v>
      </c>
      <c r="N287" s="193">
        <v>0</v>
      </c>
      <c r="O287" s="193">
        <v>3</v>
      </c>
      <c r="P287" s="193">
        <v>3</v>
      </c>
      <c r="Q287" s="193">
        <v>0</v>
      </c>
      <c r="V287" s="191">
        <v>19</v>
      </c>
    </row>
    <row r="288" spans="2:22">
      <c r="B288" s="193">
        <v>3</v>
      </c>
      <c r="C288" s="193">
        <v>3</v>
      </c>
      <c r="D288" s="193">
        <v>2</v>
      </c>
      <c r="E288" s="193">
        <v>3</v>
      </c>
      <c r="F288" s="193">
        <v>1</v>
      </c>
      <c r="G288" s="193">
        <v>3</v>
      </c>
      <c r="H288" s="193">
        <v>3</v>
      </c>
      <c r="I288" s="193">
        <v>3</v>
      </c>
      <c r="J288" s="193">
        <v>3</v>
      </c>
      <c r="K288" s="193">
        <v>1</v>
      </c>
      <c r="L288" s="193">
        <v>1</v>
      </c>
      <c r="M288" s="193">
        <v>2</v>
      </c>
      <c r="N288" s="193">
        <v>1</v>
      </c>
      <c r="O288" s="193">
        <v>2</v>
      </c>
      <c r="P288" s="193">
        <v>2</v>
      </c>
      <c r="Q288" s="193">
        <v>1</v>
      </c>
      <c r="V288" s="191">
        <v>31</v>
      </c>
    </row>
    <row r="289" spans="2:22">
      <c r="B289" s="193">
        <v>2</v>
      </c>
      <c r="C289" s="193">
        <v>2</v>
      </c>
      <c r="D289" s="193">
        <v>2</v>
      </c>
      <c r="E289" s="193">
        <v>1</v>
      </c>
      <c r="F289" s="193">
        <v>3</v>
      </c>
      <c r="G289" s="193">
        <v>1</v>
      </c>
      <c r="H289" s="193">
        <v>2</v>
      </c>
      <c r="I289" s="193">
        <v>1</v>
      </c>
      <c r="J289" s="193">
        <v>3</v>
      </c>
      <c r="K289" s="193">
        <v>0</v>
      </c>
      <c r="L289" s="193">
        <v>0</v>
      </c>
      <c r="M289" s="193">
        <v>1</v>
      </c>
      <c r="N289" s="193">
        <v>3</v>
      </c>
      <c r="O289" s="193">
        <v>3</v>
      </c>
      <c r="P289" s="193">
        <v>3</v>
      </c>
      <c r="Q289" s="193">
        <v>3</v>
      </c>
      <c r="V289" s="191">
        <v>28</v>
      </c>
    </row>
    <row r="290" spans="2:22">
      <c r="B290" s="193">
        <v>2</v>
      </c>
      <c r="C290" s="193">
        <v>2</v>
      </c>
      <c r="D290" s="193">
        <v>1</v>
      </c>
      <c r="E290" s="193">
        <v>2</v>
      </c>
      <c r="F290" s="193">
        <v>2</v>
      </c>
      <c r="G290" s="193">
        <v>3</v>
      </c>
      <c r="H290" s="193">
        <v>2</v>
      </c>
      <c r="I290" s="193">
        <v>3</v>
      </c>
      <c r="J290" s="193">
        <v>2</v>
      </c>
      <c r="K290" s="193">
        <v>0</v>
      </c>
      <c r="L290" s="193">
        <v>1</v>
      </c>
      <c r="M290" s="193">
        <v>1</v>
      </c>
      <c r="N290" s="193">
        <v>1</v>
      </c>
      <c r="O290" s="193">
        <v>3</v>
      </c>
      <c r="P290" s="193">
        <v>2</v>
      </c>
      <c r="Q290" s="193">
        <v>1</v>
      </c>
      <c r="V290" s="191">
        <v>26</v>
      </c>
    </row>
    <row r="291" spans="2:22">
      <c r="B291" s="193">
        <v>3</v>
      </c>
      <c r="C291" s="193">
        <v>2</v>
      </c>
      <c r="D291" s="193">
        <v>1</v>
      </c>
      <c r="E291" s="193">
        <v>1</v>
      </c>
      <c r="F291" s="193">
        <v>2</v>
      </c>
      <c r="G291" s="193">
        <v>3</v>
      </c>
      <c r="H291" s="193">
        <v>2</v>
      </c>
      <c r="I291" s="193">
        <v>2</v>
      </c>
      <c r="J291" s="193">
        <v>2</v>
      </c>
      <c r="K291" s="193">
        <v>0</v>
      </c>
      <c r="L291" s="193">
        <v>2</v>
      </c>
      <c r="M291" s="193">
        <v>2</v>
      </c>
      <c r="N291" s="193">
        <v>2</v>
      </c>
      <c r="O291" s="193">
        <v>2</v>
      </c>
      <c r="P291" s="193">
        <v>2</v>
      </c>
      <c r="Q291" s="193">
        <v>2</v>
      </c>
      <c r="V291" s="191">
        <v>28</v>
      </c>
    </row>
    <row r="292" spans="2:22">
      <c r="B292" s="193">
        <v>2</v>
      </c>
      <c r="C292" s="193">
        <v>0</v>
      </c>
      <c r="D292" s="193">
        <v>2</v>
      </c>
      <c r="E292" s="193">
        <v>1</v>
      </c>
      <c r="F292" s="193">
        <v>1</v>
      </c>
      <c r="G292" s="193">
        <v>1</v>
      </c>
      <c r="H292" s="193">
        <v>1</v>
      </c>
      <c r="I292" s="193">
        <v>2</v>
      </c>
      <c r="J292" s="193">
        <v>1</v>
      </c>
      <c r="K292" s="193">
        <v>1</v>
      </c>
      <c r="L292" s="193">
        <v>2</v>
      </c>
      <c r="M292" s="193">
        <v>1</v>
      </c>
      <c r="N292" s="193">
        <v>1</v>
      </c>
      <c r="O292" s="193">
        <v>1</v>
      </c>
      <c r="P292" s="193">
        <v>1</v>
      </c>
      <c r="Q292" s="193">
        <v>1</v>
      </c>
      <c r="V292" s="191">
        <v>19</v>
      </c>
    </row>
    <row r="293" spans="2:22">
      <c r="B293" s="193">
        <v>3</v>
      </c>
      <c r="C293" s="193">
        <v>2</v>
      </c>
      <c r="D293" s="193">
        <v>2</v>
      </c>
      <c r="E293" s="193">
        <v>2</v>
      </c>
      <c r="F293" s="193">
        <v>2</v>
      </c>
      <c r="G293" s="193">
        <v>2</v>
      </c>
      <c r="H293" s="193">
        <v>1</v>
      </c>
      <c r="I293" s="193">
        <v>2</v>
      </c>
      <c r="J293" s="193">
        <v>1</v>
      </c>
      <c r="K293" s="193">
        <v>2</v>
      </c>
      <c r="L293" s="193">
        <v>2</v>
      </c>
      <c r="M293" s="193">
        <v>2</v>
      </c>
      <c r="N293" s="193">
        <v>2</v>
      </c>
      <c r="O293" s="193">
        <v>2</v>
      </c>
      <c r="P293" s="193">
        <v>2</v>
      </c>
      <c r="Q293" s="193">
        <v>2</v>
      </c>
      <c r="V293" s="191">
        <v>29</v>
      </c>
    </row>
    <row r="294" spans="2:22">
      <c r="B294" s="193">
        <v>2</v>
      </c>
      <c r="C294" s="193">
        <v>3</v>
      </c>
      <c r="D294" s="193">
        <v>2</v>
      </c>
      <c r="E294" s="193">
        <v>2</v>
      </c>
      <c r="F294" s="193">
        <v>3</v>
      </c>
      <c r="G294" s="193">
        <v>1</v>
      </c>
      <c r="H294" s="193">
        <v>2</v>
      </c>
      <c r="I294" s="193">
        <v>2</v>
      </c>
      <c r="J294" s="193">
        <v>2</v>
      </c>
      <c r="K294" s="193">
        <v>0</v>
      </c>
      <c r="L294" s="193">
        <v>1</v>
      </c>
      <c r="M294" s="193">
        <v>1</v>
      </c>
      <c r="N294" s="193">
        <v>1</v>
      </c>
      <c r="O294" s="193">
        <v>2</v>
      </c>
      <c r="P294" s="193">
        <v>1</v>
      </c>
      <c r="Q294" s="193">
        <v>2</v>
      </c>
      <c r="V294" s="191">
        <v>24</v>
      </c>
    </row>
    <row r="295" spans="2:22">
      <c r="B295" s="193">
        <v>2</v>
      </c>
      <c r="C295" s="193">
        <v>2</v>
      </c>
      <c r="D295" s="193">
        <v>1</v>
      </c>
      <c r="E295" s="193">
        <v>2</v>
      </c>
      <c r="F295" s="193">
        <v>0</v>
      </c>
      <c r="G295" s="193">
        <v>2</v>
      </c>
      <c r="H295" s="193">
        <v>1</v>
      </c>
      <c r="I295" s="193">
        <v>1</v>
      </c>
      <c r="J295" s="193">
        <v>2</v>
      </c>
      <c r="K295" s="193">
        <v>1</v>
      </c>
      <c r="L295" s="193">
        <v>2</v>
      </c>
      <c r="M295" s="193">
        <v>0</v>
      </c>
      <c r="N295" s="193">
        <v>1</v>
      </c>
      <c r="O295" s="193">
        <v>2</v>
      </c>
      <c r="P295" s="193">
        <v>1</v>
      </c>
      <c r="Q295" s="193">
        <v>1</v>
      </c>
      <c r="V295" s="191">
        <v>19</v>
      </c>
    </row>
    <row r="296" spans="2:22">
      <c r="B296" s="193">
        <v>2</v>
      </c>
      <c r="C296" s="193">
        <v>3</v>
      </c>
      <c r="D296" s="193">
        <v>2</v>
      </c>
      <c r="E296" s="193">
        <v>3</v>
      </c>
      <c r="F296" s="193">
        <v>0</v>
      </c>
      <c r="G296" s="193">
        <v>0</v>
      </c>
      <c r="H296" s="193">
        <v>1</v>
      </c>
      <c r="I296" s="193">
        <v>1</v>
      </c>
      <c r="J296" s="193">
        <v>3</v>
      </c>
      <c r="K296" s="193">
        <v>0</v>
      </c>
      <c r="L296" s="193">
        <v>1</v>
      </c>
      <c r="M296" s="193">
        <v>2</v>
      </c>
      <c r="N296" s="193">
        <v>2</v>
      </c>
      <c r="O296" s="193">
        <v>3</v>
      </c>
      <c r="P296" s="193">
        <v>2</v>
      </c>
      <c r="Q296" s="193">
        <v>2</v>
      </c>
      <c r="V296" s="191">
        <v>24</v>
      </c>
    </row>
    <row r="297" spans="2:22">
      <c r="B297" s="193">
        <v>3</v>
      </c>
      <c r="C297" s="193">
        <v>2</v>
      </c>
      <c r="D297" s="193">
        <v>1</v>
      </c>
      <c r="E297" s="193">
        <v>2</v>
      </c>
      <c r="F297" s="193">
        <v>1</v>
      </c>
      <c r="G297" s="193">
        <v>2</v>
      </c>
      <c r="H297" s="193">
        <v>1</v>
      </c>
      <c r="I297" s="193">
        <v>3</v>
      </c>
      <c r="J297" s="193">
        <v>3</v>
      </c>
      <c r="K297" s="193">
        <v>0</v>
      </c>
      <c r="L297" s="193">
        <v>2</v>
      </c>
      <c r="M297" s="193">
        <v>2</v>
      </c>
      <c r="N297" s="193">
        <v>1</v>
      </c>
      <c r="O297" s="193">
        <v>3</v>
      </c>
      <c r="P297" s="193">
        <v>1</v>
      </c>
      <c r="Q297" s="193">
        <v>1</v>
      </c>
      <c r="V297" s="191">
        <v>26</v>
      </c>
    </row>
    <row r="298" spans="2:22">
      <c r="B298" s="193">
        <v>2</v>
      </c>
      <c r="C298" s="193">
        <v>2</v>
      </c>
      <c r="D298" s="193">
        <v>1</v>
      </c>
      <c r="E298" s="193">
        <v>1</v>
      </c>
      <c r="F298" s="193">
        <v>2</v>
      </c>
      <c r="G298" s="193">
        <v>2</v>
      </c>
      <c r="H298" s="193">
        <v>2</v>
      </c>
      <c r="I298" s="193">
        <v>2</v>
      </c>
      <c r="J298" s="193">
        <v>2</v>
      </c>
      <c r="K298" s="193">
        <v>1</v>
      </c>
      <c r="L298" s="193">
        <v>1</v>
      </c>
      <c r="M298" s="193">
        <v>1</v>
      </c>
      <c r="N298" s="193">
        <v>1</v>
      </c>
      <c r="O298" s="193">
        <v>2</v>
      </c>
      <c r="P298" s="193">
        <v>2</v>
      </c>
      <c r="Q298" s="193">
        <v>2</v>
      </c>
      <c r="V298" s="191">
        <v>24</v>
      </c>
    </row>
    <row r="299" spans="2:22">
      <c r="B299" s="193">
        <v>2</v>
      </c>
      <c r="C299" s="193">
        <v>2</v>
      </c>
      <c r="D299" s="193">
        <v>2</v>
      </c>
      <c r="E299" s="193">
        <v>2</v>
      </c>
      <c r="F299" s="193">
        <v>2</v>
      </c>
      <c r="G299" s="193">
        <v>1</v>
      </c>
      <c r="H299" s="193">
        <v>2</v>
      </c>
      <c r="I299" s="193">
        <v>0</v>
      </c>
      <c r="J299" s="193">
        <v>2</v>
      </c>
      <c r="K299" s="193">
        <v>1</v>
      </c>
      <c r="L299" s="193">
        <v>1</v>
      </c>
      <c r="M299" s="193">
        <v>2</v>
      </c>
      <c r="N299" s="193">
        <v>3</v>
      </c>
      <c r="O299" s="193">
        <v>2</v>
      </c>
      <c r="P299" s="193">
        <v>1</v>
      </c>
      <c r="Q299" s="193">
        <v>2</v>
      </c>
      <c r="V299" s="191">
        <v>25</v>
      </c>
    </row>
    <row r="300" spans="2:22">
      <c r="B300" s="193">
        <v>2</v>
      </c>
      <c r="C300" s="193">
        <v>1</v>
      </c>
      <c r="D300" s="193">
        <v>0</v>
      </c>
      <c r="E300" s="193">
        <v>1</v>
      </c>
      <c r="F300" s="193">
        <v>0</v>
      </c>
      <c r="G300" s="193">
        <v>1</v>
      </c>
      <c r="H300" s="193">
        <v>0</v>
      </c>
      <c r="I300" s="193">
        <v>1</v>
      </c>
      <c r="J300" s="193">
        <v>0</v>
      </c>
      <c r="K300" s="193">
        <v>1</v>
      </c>
      <c r="L300" s="193">
        <v>1</v>
      </c>
      <c r="M300" s="193">
        <v>0</v>
      </c>
      <c r="N300" s="193">
        <v>0</v>
      </c>
      <c r="O300" s="193">
        <v>2</v>
      </c>
      <c r="P300" s="193">
        <v>1</v>
      </c>
      <c r="Q300" s="193">
        <v>0</v>
      </c>
      <c r="V300" s="191">
        <v>10</v>
      </c>
    </row>
    <row r="301" spans="2:22">
      <c r="B301" s="193">
        <v>3</v>
      </c>
      <c r="C301" s="193">
        <v>2</v>
      </c>
      <c r="D301" s="193">
        <v>2</v>
      </c>
      <c r="E301" s="193">
        <v>3</v>
      </c>
      <c r="F301" s="193">
        <v>2</v>
      </c>
      <c r="G301" s="193">
        <v>1</v>
      </c>
      <c r="H301" s="193">
        <v>2</v>
      </c>
      <c r="I301" s="193">
        <v>2</v>
      </c>
      <c r="J301" s="193">
        <v>3</v>
      </c>
      <c r="K301" s="193">
        <v>1</v>
      </c>
      <c r="L301" s="193">
        <v>1</v>
      </c>
      <c r="M301" s="193">
        <v>1</v>
      </c>
      <c r="N301" s="193">
        <v>2</v>
      </c>
      <c r="O301" s="193">
        <v>3</v>
      </c>
      <c r="P301" s="193">
        <v>1</v>
      </c>
      <c r="Q301" s="193">
        <v>1</v>
      </c>
      <c r="V301" s="191">
        <v>28</v>
      </c>
    </row>
    <row r="302" spans="2:22">
      <c r="B302" s="193">
        <v>2</v>
      </c>
      <c r="C302" s="193">
        <v>3</v>
      </c>
      <c r="D302" s="193">
        <v>0</v>
      </c>
      <c r="E302" s="193">
        <v>1</v>
      </c>
      <c r="F302" s="193">
        <v>1</v>
      </c>
      <c r="G302" s="193">
        <v>3</v>
      </c>
      <c r="H302" s="193">
        <v>2</v>
      </c>
      <c r="I302" s="193">
        <v>2</v>
      </c>
      <c r="J302" s="193">
        <v>3</v>
      </c>
      <c r="K302" s="193">
        <v>0</v>
      </c>
      <c r="L302" s="193">
        <v>0</v>
      </c>
      <c r="M302" s="193">
        <v>0</v>
      </c>
      <c r="N302" s="193">
        <v>1</v>
      </c>
      <c r="O302" s="193">
        <v>3</v>
      </c>
      <c r="P302" s="193">
        <v>1</v>
      </c>
      <c r="Q302" s="193">
        <v>1</v>
      </c>
      <c r="V302" s="191">
        <v>20</v>
      </c>
    </row>
    <row r="303" spans="2:22">
      <c r="B303" s="193">
        <v>1</v>
      </c>
      <c r="C303" s="193">
        <v>2</v>
      </c>
      <c r="D303" s="193">
        <v>0</v>
      </c>
      <c r="E303" s="193">
        <v>1</v>
      </c>
      <c r="F303" s="193">
        <v>3</v>
      </c>
      <c r="G303" s="193">
        <v>1</v>
      </c>
      <c r="H303" s="193">
        <v>2</v>
      </c>
      <c r="I303" s="193">
        <v>0</v>
      </c>
      <c r="J303" s="193">
        <v>3</v>
      </c>
      <c r="K303" s="193">
        <v>1</v>
      </c>
      <c r="L303" s="193">
        <v>1</v>
      </c>
      <c r="M303" s="193">
        <v>1</v>
      </c>
      <c r="N303" s="193">
        <v>1</v>
      </c>
      <c r="O303" s="193">
        <v>1</v>
      </c>
      <c r="P303" s="193">
        <v>0</v>
      </c>
      <c r="Q303" s="193">
        <v>0</v>
      </c>
      <c r="V303" s="191">
        <v>16</v>
      </c>
    </row>
    <row r="304" spans="2:22">
      <c r="B304" s="193">
        <v>1</v>
      </c>
      <c r="C304" s="193">
        <v>1</v>
      </c>
      <c r="D304" s="193">
        <v>0</v>
      </c>
      <c r="E304" s="193">
        <v>1</v>
      </c>
      <c r="F304" s="193">
        <v>1</v>
      </c>
      <c r="G304" s="193">
        <v>1</v>
      </c>
      <c r="H304" s="193">
        <v>1</v>
      </c>
      <c r="I304" s="193">
        <v>1</v>
      </c>
      <c r="J304" s="193">
        <v>3</v>
      </c>
      <c r="K304" s="193">
        <v>0</v>
      </c>
      <c r="L304" s="193">
        <v>0</v>
      </c>
      <c r="M304" s="193">
        <v>1</v>
      </c>
      <c r="N304" s="193">
        <v>1</v>
      </c>
      <c r="O304" s="193">
        <v>2</v>
      </c>
      <c r="P304" s="193">
        <v>3</v>
      </c>
      <c r="Q304" s="193">
        <v>1</v>
      </c>
      <c r="V304" s="191">
        <v>17</v>
      </c>
    </row>
    <row r="305" spans="2:22">
      <c r="B305" s="193">
        <v>2</v>
      </c>
      <c r="C305" s="193">
        <v>1</v>
      </c>
      <c r="D305" s="193">
        <v>0</v>
      </c>
      <c r="E305" s="193">
        <v>3</v>
      </c>
      <c r="F305" s="193">
        <v>0</v>
      </c>
      <c r="G305" s="193">
        <v>3</v>
      </c>
      <c r="H305" s="193">
        <v>2</v>
      </c>
      <c r="I305" s="193">
        <v>2</v>
      </c>
      <c r="J305" s="193">
        <v>3</v>
      </c>
      <c r="K305" s="193">
        <v>0</v>
      </c>
      <c r="L305" s="193">
        <v>2</v>
      </c>
      <c r="M305" s="193">
        <v>1</v>
      </c>
      <c r="N305" s="193">
        <v>3</v>
      </c>
      <c r="O305" s="193">
        <v>3</v>
      </c>
      <c r="P305" s="193">
        <v>2</v>
      </c>
      <c r="Q305" s="193">
        <v>0</v>
      </c>
      <c r="V305" s="191">
        <v>26</v>
      </c>
    </row>
    <row r="306" spans="2:22">
      <c r="B306" s="193">
        <v>2</v>
      </c>
      <c r="C306" s="193">
        <v>1</v>
      </c>
      <c r="D306" s="193">
        <v>1</v>
      </c>
      <c r="E306" s="193">
        <v>1</v>
      </c>
      <c r="F306" s="193">
        <v>1</v>
      </c>
      <c r="G306" s="193">
        <v>3</v>
      </c>
      <c r="H306" s="193">
        <v>2</v>
      </c>
      <c r="I306" s="193">
        <v>2</v>
      </c>
      <c r="J306" s="193">
        <v>2</v>
      </c>
      <c r="K306" s="193">
        <v>2</v>
      </c>
      <c r="L306" s="193">
        <v>2</v>
      </c>
      <c r="M306" s="193">
        <v>2</v>
      </c>
      <c r="N306" s="193">
        <v>2</v>
      </c>
      <c r="O306" s="193">
        <v>2</v>
      </c>
      <c r="P306" s="193">
        <v>2</v>
      </c>
      <c r="Q306" s="193">
        <v>2</v>
      </c>
      <c r="V306" s="191">
        <v>28</v>
      </c>
    </row>
    <row r="307" spans="2:22">
      <c r="B307" s="193">
        <v>2</v>
      </c>
      <c r="C307" s="193">
        <v>0</v>
      </c>
      <c r="D307" s="193">
        <v>1</v>
      </c>
      <c r="E307" s="193">
        <v>2</v>
      </c>
      <c r="F307" s="193">
        <v>2</v>
      </c>
      <c r="G307" s="193">
        <v>1</v>
      </c>
      <c r="H307" s="193">
        <v>1</v>
      </c>
      <c r="I307" s="193">
        <v>1</v>
      </c>
      <c r="J307" s="193">
        <v>2</v>
      </c>
      <c r="K307" s="193">
        <v>1</v>
      </c>
      <c r="L307" s="193">
        <v>0</v>
      </c>
      <c r="M307" s="193">
        <v>1</v>
      </c>
      <c r="N307" s="193">
        <v>1</v>
      </c>
      <c r="O307" s="193">
        <v>2</v>
      </c>
      <c r="P307" s="193">
        <v>2</v>
      </c>
      <c r="Q307" s="193">
        <v>0</v>
      </c>
      <c r="V307" s="191">
        <v>19</v>
      </c>
    </row>
    <row r="308" spans="2:22">
      <c r="B308" s="193">
        <v>3</v>
      </c>
      <c r="C308" s="193">
        <v>2</v>
      </c>
      <c r="D308" s="193">
        <v>1</v>
      </c>
      <c r="E308" s="193">
        <v>1</v>
      </c>
      <c r="F308" s="193">
        <v>2</v>
      </c>
      <c r="G308" s="193">
        <v>3</v>
      </c>
      <c r="H308" s="193">
        <v>3</v>
      </c>
      <c r="I308" s="193">
        <v>2</v>
      </c>
      <c r="J308" s="193">
        <v>3</v>
      </c>
      <c r="K308" s="193">
        <v>0</v>
      </c>
      <c r="L308" s="193">
        <v>2</v>
      </c>
      <c r="M308" s="193">
        <v>0</v>
      </c>
      <c r="N308" s="193">
        <v>2</v>
      </c>
      <c r="O308" s="193">
        <v>3</v>
      </c>
      <c r="P308" s="193">
        <v>2</v>
      </c>
      <c r="Q308" s="193">
        <v>1</v>
      </c>
      <c r="V308" s="191">
        <v>28</v>
      </c>
    </row>
    <row r="309" spans="2:22">
      <c r="B309" s="193">
        <v>2</v>
      </c>
      <c r="C309" s="193">
        <v>3</v>
      </c>
      <c r="D309" s="193">
        <v>3</v>
      </c>
      <c r="E309" s="193">
        <v>2</v>
      </c>
      <c r="F309" s="193">
        <v>1</v>
      </c>
      <c r="G309" s="193">
        <v>3</v>
      </c>
      <c r="H309" s="193">
        <v>2</v>
      </c>
      <c r="I309" s="193">
        <v>2</v>
      </c>
      <c r="J309" s="193">
        <v>3</v>
      </c>
      <c r="K309" s="193">
        <v>1</v>
      </c>
      <c r="L309" s="193">
        <v>2</v>
      </c>
      <c r="M309" s="193">
        <v>2</v>
      </c>
      <c r="N309" s="193">
        <v>2</v>
      </c>
      <c r="O309" s="193">
        <v>2</v>
      </c>
      <c r="P309" s="193">
        <v>2</v>
      </c>
      <c r="Q309" s="193">
        <v>3</v>
      </c>
      <c r="V309" s="191">
        <v>32</v>
      </c>
    </row>
    <row r="310" spans="2:22">
      <c r="B310" s="193">
        <v>3</v>
      </c>
      <c r="C310" s="193">
        <v>3</v>
      </c>
      <c r="D310" s="193">
        <v>1</v>
      </c>
      <c r="E310" s="193">
        <v>1</v>
      </c>
      <c r="F310" s="193">
        <v>1</v>
      </c>
      <c r="G310" s="193">
        <v>1</v>
      </c>
      <c r="H310" s="193">
        <v>3</v>
      </c>
      <c r="I310" s="193">
        <v>1</v>
      </c>
      <c r="J310" s="193">
        <v>3</v>
      </c>
      <c r="K310" s="193">
        <v>0</v>
      </c>
      <c r="L310" s="193">
        <v>0</v>
      </c>
      <c r="M310" s="193">
        <v>2</v>
      </c>
      <c r="N310" s="193">
        <v>3</v>
      </c>
      <c r="O310" s="193">
        <v>1</v>
      </c>
      <c r="P310" s="193">
        <v>2</v>
      </c>
      <c r="Q310" s="193">
        <v>3</v>
      </c>
      <c r="V310" s="191">
        <v>25</v>
      </c>
    </row>
    <row r="311" spans="2:22">
      <c r="B311" s="193">
        <v>2</v>
      </c>
      <c r="C311" s="193">
        <v>1</v>
      </c>
      <c r="D311" s="193">
        <v>1</v>
      </c>
      <c r="E311" s="193">
        <v>2</v>
      </c>
      <c r="F311" s="193">
        <v>0</v>
      </c>
      <c r="G311" s="193">
        <v>1</v>
      </c>
      <c r="H311" s="193">
        <v>2</v>
      </c>
      <c r="I311" s="193">
        <v>3</v>
      </c>
      <c r="J311" s="193">
        <v>3</v>
      </c>
      <c r="K311" s="193">
        <v>1</v>
      </c>
      <c r="L311" s="193">
        <v>1</v>
      </c>
      <c r="M311" s="193">
        <v>3</v>
      </c>
      <c r="N311" s="193">
        <v>2</v>
      </c>
      <c r="O311" s="193">
        <v>2</v>
      </c>
      <c r="P311" s="193">
        <v>1</v>
      </c>
      <c r="Q311" s="193">
        <v>0</v>
      </c>
      <c r="V311" s="191">
        <v>24</v>
      </c>
    </row>
    <row r="312" spans="2:22">
      <c r="B312" s="193">
        <v>3</v>
      </c>
      <c r="C312" s="193">
        <v>3</v>
      </c>
      <c r="D312" s="193">
        <v>1</v>
      </c>
      <c r="E312" s="193">
        <v>2</v>
      </c>
      <c r="F312" s="193">
        <v>2</v>
      </c>
      <c r="G312" s="193">
        <v>3</v>
      </c>
      <c r="H312" s="193">
        <v>2</v>
      </c>
      <c r="I312" s="193">
        <v>1</v>
      </c>
      <c r="J312" s="193">
        <v>1</v>
      </c>
      <c r="K312" s="193">
        <v>2</v>
      </c>
      <c r="L312" s="193">
        <v>2</v>
      </c>
      <c r="M312" s="193">
        <v>2</v>
      </c>
      <c r="N312" s="193">
        <v>2</v>
      </c>
      <c r="O312" s="193">
        <v>0</v>
      </c>
      <c r="P312" s="193">
        <v>1</v>
      </c>
      <c r="Q312" s="193">
        <v>1</v>
      </c>
      <c r="V312" s="191">
        <v>25</v>
      </c>
    </row>
    <row r="313" spans="2:22">
      <c r="B313" s="193">
        <v>2</v>
      </c>
      <c r="C313" s="193">
        <v>2</v>
      </c>
      <c r="D313" s="193">
        <v>1</v>
      </c>
      <c r="E313" s="193">
        <v>2</v>
      </c>
      <c r="F313" s="193">
        <v>0</v>
      </c>
      <c r="G313" s="193">
        <v>2</v>
      </c>
      <c r="H313" s="193">
        <v>1</v>
      </c>
      <c r="I313" s="193">
        <v>2</v>
      </c>
      <c r="J313" s="193">
        <v>1</v>
      </c>
      <c r="K313" s="193">
        <v>2</v>
      </c>
      <c r="L313" s="193">
        <v>1</v>
      </c>
      <c r="M313" s="193">
        <v>1</v>
      </c>
      <c r="N313" s="193">
        <v>1</v>
      </c>
      <c r="O313" s="193">
        <v>2</v>
      </c>
      <c r="P313" s="193">
        <v>2</v>
      </c>
      <c r="Q313" s="193">
        <v>2</v>
      </c>
      <c r="V313" s="191">
        <v>22</v>
      </c>
    </row>
    <row r="314" spans="2:22">
      <c r="B314" s="193">
        <v>3</v>
      </c>
      <c r="C314" s="193">
        <v>2</v>
      </c>
      <c r="D314" s="193">
        <v>3</v>
      </c>
      <c r="E314" s="193">
        <v>1</v>
      </c>
      <c r="F314" s="193">
        <v>3</v>
      </c>
      <c r="G314" s="193">
        <v>2</v>
      </c>
      <c r="H314" s="193">
        <v>3</v>
      </c>
      <c r="I314" s="193">
        <v>2</v>
      </c>
      <c r="J314" s="193">
        <v>3</v>
      </c>
      <c r="K314" s="193">
        <v>1</v>
      </c>
      <c r="L314" s="193">
        <v>1</v>
      </c>
      <c r="M314" s="193">
        <v>1</v>
      </c>
      <c r="N314" s="193">
        <v>2</v>
      </c>
      <c r="O314" s="193">
        <v>3</v>
      </c>
      <c r="P314" s="193">
        <v>1</v>
      </c>
      <c r="Q314" s="193">
        <v>2</v>
      </c>
      <c r="V314" s="191">
        <v>31</v>
      </c>
    </row>
    <row r="315" spans="2:22">
      <c r="B315" s="193">
        <v>1</v>
      </c>
      <c r="C315" s="193">
        <v>2</v>
      </c>
      <c r="D315" s="193">
        <v>0</v>
      </c>
      <c r="E315" s="193">
        <v>0</v>
      </c>
      <c r="F315" s="193">
        <v>2</v>
      </c>
      <c r="G315" s="193">
        <v>3</v>
      </c>
      <c r="H315" s="193">
        <v>0</v>
      </c>
      <c r="I315" s="193">
        <v>1</v>
      </c>
      <c r="J315" s="193">
        <v>2</v>
      </c>
      <c r="K315" s="193">
        <v>0</v>
      </c>
      <c r="L315" s="193">
        <v>1</v>
      </c>
      <c r="M315" s="193">
        <v>0</v>
      </c>
      <c r="N315" s="193">
        <v>0</v>
      </c>
      <c r="O315" s="193">
        <v>0</v>
      </c>
      <c r="P315" s="193">
        <v>0</v>
      </c>
      <c r="Q315" s="193">
        <v>0</v>
      </c>
      <c r="V315" s="191">
        <v>10</v>
      </c>
    </row>
    <row r="316" spans="2:22">
      <c r="B316" s="193">
        <v>2</v>
      </c>
      <c r="C316" s="193">
        <v>2</v>
      </c>
      <c r="D316" s="193">
        <v>2</v>
      </c>
      <c r="E316" s="193">
        <v>0</v>
      </c>
      <c r="F316" s="193">
        <v>1</v>
      </c>
      <c r="G316" s="193">
        <v>0</v>
      </c>
      <c r="H316" s="193">
        <v>0</v>
      </c>
      <c r="I316" s="193">
        <v>0</v>
      </c>
      <c r="J316" s="193">
        <v>3</v>
      </c>
      <c r="K316" s="193">
        <v>0</v>
      </c>
      <c r="L316" s="193">
        <v>1</v>
      </c>
      <c r="M316" s="193">
        <v>1</v>
      </c>
      <c r="N316" s="193">
        <v>1</v>
      </c>
      <c r="O316" s="193">
        <v>1</v>
      </c>
      <c r="P316" s="193">
        <v>2</v>
      </c>
      <c r="Q316" s="193">
        <v>2</v>
      </c>
      <c r="V316" s="191">
        <v>16</v>
      </c>
    </row>
    <row r="317" spans="2:22">
      <c r="B317" s="193">
        <v>3</v>
      </c>
      <c r="C317" s="193">
        <v>2</v>
      </c>
      <c r="D317" s="193">
        <v>1</v>
      </c>
      <c r="E317" s="193">
        <v>3</v>
      </c>
      <c r="F317" s="193">
        <v>2</v>
      </c>
      <c r="G317" s="193">
        <v>1</v>
      </c>
      <c r="H317" s="193">
        <v>2</v>
      </c>
      <c r="I317" s="193">
        <v>0</v>
      </c>
      <c r="J317" s="193">
        <v>3</v>
      </c>
      <c r="K317" s="193">
        <v>0</v>
      </c>
      <c r="L317" s="193">
        <v>1</v>
      </c>
      <c r="M317" s="193">
        <v>1</v>
      </c>
      <c r="N317" s="193">
        <v>3</v>
      </c>
      <c r="O317" s="193">
        <v>2</v>
      </c>
      <c r="P317" s="193">
        <v>0</v>
      </c>
      <c r="Q317" s="193">
        <v>0</v>
      </c>
      <c r="V317" s="191">
        <v>22</v>
      </c>
    </row>
    <row r="318" spans="2:22">
      <c r="B318" s="193">
        <v>2</v>
      </c>
      <c r="C318" s="193">
        <v>3</v>
      </c>
      <c r="D318" s="193">
        <v>2</v>
      </c>
      <c r="E318" s="193">
        <v>1</v>
      </c>
      <c r="F318" s="193">
        <v>0</v>
      </c>
      <c r="G318" s="193">
        <v>1</v>
      </c>
      <c r="H318" s="193">
        <v>1</v>
      </c>
      <c r="I318" s="193">
        <v>1</v>
      </c>
      <c r="J318" s="193">
        <v>2</v>
      </c>
      <c r="K318" s="193">
        <v>1</v>
      </c>
      <c r="L318" s="193">
        <v>2</v>
      </c>
      <c r="M318" s="193">
        <v>1</v>
      </c>
      <c r="N318" s="193">
        <v>1</v>
      </c>
      <c r="O318" s="193">
        <v>2</v>
      </c>
      <c r="P318" s="193">
        <v>0</v>
      </c>
      <c r="Q318" s="193">
        <v>0</v>
      </c>
      <c r="V318" s="191">
        <v>17</v>
      </c>
    </row>
    <row r="319" spans="2:22">
      <c r="B319" s="193">
        <v>1</v>
      </c>
      <c r="C319" s="193">
        <v>2</v>
      </c>
      <c r="D319" s="193">
        <v>1</v>
      </c>
      <c r="E319" s="193">
        <v>1</v>
      </c>
      <c r="F319" s="193">
        <v>2</v>
      </c>
      <c r="G319" s="193">
        <v>2</v>
      </c>
      <c r="H319" s="193">
        <v>1</v>
      </c>
      <c r="I319" s="193">
        <v>2</v>
      </c>
      <c r="J319" s="193">
        <v>2</v>
      </c>
      <c r="K319" s="193">
        <v>1</v>
      </c>
      <c r="L319" s="193">
        <v>1</v>
      </c>
      <c r="M319" s="193">
        <v>2</v>
      </c>
      <c r="N319" s="193">
        <v>1</v>
      </c>
      <c r="O319" s="193">
        <v>2</v>
      </c>
      <c r="P319" s="193">
        <v>1</v>
      </c>
      <c r="Q319" s="193">
        <v>2</v>
      </c>
      <c r="V319" s="191">
        <v>22</v>
      </c>
    </row>
    <row r="320" spans="2:22">
      <c r="B320" s="193">
        <v>0</v>
      </c>
      <c r="C320" s="193">
        <v>1</v>
      </c>
      <c r="D320" s="193">
        <v>1</v>
      </c>
      <c r="E320" s="193">
        <v>0</v>
      </c>
      <c r="F320" s="193">
        <v>3</v>
      </c>
      <c r="G320" s="193">
        <v>1</v>
      </c>
      <c r="H320" s="193">
        <v>0</v>
      </c>
      <c r="I320" s="193">
        <v>2</v>
      </c>
      <c r="J320" s="193">
        <v>2</v>
      </c>
      <c r="K320" s="193">
        <v>0</v>
      </c>
      <c r="L320" s="193">
        <v>0</v>
      </c>
      <c r="M320" s="193">
        <v>0</v>
      </c>
      <c r="N320" s="193">
        <v>0</v>
      </c>
      <c r="O320" s="193">
        <v>1</v>
      </c>
      <c r="P320" s="193">
        <v>2</v>
      </c>
      <c r="Q320" s="193">
        <v>2</v>
      </c>
      <c r="V320" s="191">
        <v>14</v>
      </c>
    </row>
    <row r="321" spans="2:22">
      <c r="B321" s="193">
        <v>1</v>
      </c>
      <c r="C321" s="193">
        <v>0</v>
      </c>
      <c r="D321" s="193">
        <v>3</v>
      </c>
      <c r="E321" s="193">
        <v>1</v>
      </c>
      <c r="F321" s="193">
        <v>0</v>
      </c>
      <c r="G321" s="193">
        <v>2</v>
      </c>
      <c r="H321" s="193">
        <v>0</v>
      </c>
      <c r="I321" s="193">
        <v>0</v>
      </c>
      <c r="J321" s="193">
        <v>1</v>
      </c>
      <c r="K321" s="193">
        <v>2</v>
      </c>
      <c r="L321" s="193">
        <v>1</v>
      </c>
      <c r="M321" s="193">
        <v>1</v>
      </c>
      <c r="N321" s="193">
        <v>0</v>
      </c>
      <c r="O321" s="193">
        <v>1</v>
      </c>
      <c r="P321" s="193">
        <v>1</v>
      </c>
      <c r="Q321" s="193">
        <v>0</v>
      </c>
      <c r="V321" s="191">
        <v>14</v>
      </c>
    </row>
    <row r="322" spans="2:22">
      <c r="B322" s="193">
        <v>0</v>
      </c>
      <c r="C322" s="193">
        <v>1</v>
      </c>
      <c r="D322" s="193">
        <v>3</v>
      </c>
      <c r="E322" s="193">
        <v>0</v>
      </c>
      <c r="F322" s="193">
        <v>1</v>
      </c>
      <c r="G322" s="193">
        <v>2</v>
      </c>
      <c r="H322" s="193">
        <v>2</v>
      </c>
      <c r="I322" s="193">
        <v>0</v>
      </c>
      <c r="J322" s="193">
        <v>1</v>
      </c>
      <c r="K322" s="193">
        <v>0</v>
      </c>
      <c r="L322" s="193">
        <v>0</v>
      </c>
      <c r="M322" s="193">
        <v>0</v>
      </c>
      <c r="N322" s="193">
        <v>0</v>
      </c>
      <c r="O322" s="193">
        <v>1</v>
      </c>
      <c r="P322" s="193">
        <v>0</v>
      </c>
      <c r="Q322" s="193">
        <v>0</v>
      </c>
      <c r="V322" s="191">
        <v>10</v>
      </c>
    </row>
    <row r="323" spans="2:22">
      <c r="B323" s="193">
        <v>3</v>
      </c>
      <c r="C323" s="193">
        <v>2</v>
      </c>
      <c r="D323" s="193">
        <v>2</v>
      </c>
      <c r="E323" s="193">
        <v>3</v>
      </c>
      <c r="F323" s="193">
        <v>2</v>
      </c>
      <c r="G323" s="193">
        <v>3</v>
      </c>
      <c r="H323" s="193">
        <v>0</v>
      </c>
      <c r="I323" s="193">
        <v>2</v>
      </c>
      <c r="J323" s="193">
        <v>2</v>
      </c>
      <c r="K323" s="193">
        <v>2</v>
      </c>
      <c r="L323" s="193">
        <v>2</v>
      </c>
      <c r="M323" s="193">
        <v>3</v>
      </c>
      <c r="N323" s="193">
        <v>3</v>
      </c>
      <c r="O323" s="193">
        <v>2</v>
      </c>
      <c r="P323" s="193">
        <v>2</v>
      </c>
      <c r="Q323" s="193">
        <v>2</v>
      </c>
      <c r="V323" s="191">
        <v>33</v>
      </c>
    </row>
    <row r="324" spans="2:22">
      <c r="B324" s="193">
        <v>3</v>
      </c>
      <c r="C324" s="193">
        <v>1</v>
      </c>
      <c r="D324" s="193">
        <v>2</v>
      </c>
      <c r="E324" s="193">
        <v>3</v>
      </c>
      <c r="F324" s="193">
        <v>0</v>
      </c>
      <c r="G324" s="193">
        <v>0</v>
      </c>
      <c r="H324" s="193">
        <v>1</v>
      </c>
      <c r="I324" s="193">
        <v>1</v>
      </c>
      <c r="J324" s="193">
        <v>2</v>
      </c>
      <c r="K324" s="193">
        <v>0</v>
      </c>
      <c r="L324" s="193">
        <v>0</v>
      </c>
      <c r="M324" s="193">
        <v>2</v>
      </c>
      <c r="N324" s="193">
        <v>2</v>
      </c>
      <c r="O324" s="193">
        <v>3</v>
      </c>
      <c r="P324" s="193">
        <v>1</v>
      </c>
      <c r="Q324" s="193">
        <v>1</v>
      </c>
      <c r="V324" s="191">
        <v>21</v>
      </c>
    </row>
    <row r="325" spans="2:22">
      <c r="B325" s="193">
        <v>2</v>
      </c>
      <c r="C325" s="193">
        <v>1</v>
      </c>
      <c r="D325" s="193">
        <v>0</v>
      </c>
      <c r="E325" s="193">
        <v>2</v>
      </c>
      <c r="F325" s="193">
        <v>1</v>
      </c>
      <c r="G325" s="193">
        <v>2</v>
      </c>
      <c r="H325" s="193">
        <v>2</v>
      </c>
      <c r="I325" s="193">
        <v>1</v>
      </c>
      <c r="J325" s="193">
        <v>3</v>
      </c>
      <c r="K325" s="193">
        <v>1</v>
      </c>
      <c r="L325" s="193">
        <v>1</v>
      </c>
      <c r="M325" s="193">
        <v>2</v>
      </c>
      <c r="N325" s="193">
        <v>1</v>
      </c>
      <c r="O325" s="193">
        <v>2</v>
      </c>
      <c r="P325" s="193">
        <v>2</v>
      </c>
      <c r="Q325" s="193">
        <v>2</v>
      </c>
      <c r="V325" s="191">
        <v>24</v>
      </c>
    </row>
    <row r="326" spans="2:22">
      <c r="B326" s="193">
        <v>3</v>
      </c>
      <c r="C326" s="193">
        <v>2</v>
      </c>
      <c r="D326" s="193">
        <v>1</v>
      </c>
      <c r="E326" s="193">
        <v>3</v>
      </c>
      <c r="F326" s="193">
        <v>2</v>
      </c>
      <c r="G326" s="193">
        <v>2</v>
      </c>
      <c r="H326" s="193">
        <v>1</v>
      </c>
      <c r="I326" s="193">
        <v>2</v>
      </c>
      <c r="J326" s="193">
        <v>3</v>
      </c>
      <c r="K326" s="193">
        <v>3</v>
      </c>
      <c r="L326" s="193">
        <v>2</v>
      </c>
      <c r="M326" s="193">
        <v>1</v>
      </c>
      <c r="N326" s="193">
        <v>1</v>
      </c>
      <c r="O326" s="193">
        <v>1</v>
      </c>
      <c r="P326" s="193">
        <v>0</v>
      </c>
      <c r="Q326" s="193">
        <v>2</v>
      </c>
      <c r="V326" s="191">
        <v>27</v>
      </c>
    </row>
    <row r="327" spans="2:22">
      <c r="B327" s="193">
        <v>3</v>
      </c>
      <c r="C327" s="193">
        <v>3</v>
      </c>
      <c r="D327" s="193">
        <v>0</v>
      </c>
      <c r="E327" s="193">
        <v>1</v>
      </c>
      <c r="F327" s="193">
        <v>3</v>
      </c>
      <c r="G327" s="193">
        <v>3</v>
      </c>
      <c r="H327" s="193">
        <v>2</v>
      </c>
      <c r="I327" s="193">
        <v>3</v>
      </c>
      <c r="J327" s="193">
        <v>2</v>
      </c>
      <c r="K327" s="193">
        <v>3</v>
      </c>
      <c r="L327" s="193">
        <v>2</v>
      </c>
      <c r="M327" s="193">
        <v>3</v>
      </c>
      <c r="N327" s="193">
        <v>3</v>
      </c>
      <c r="O327" s="193">
        <v>3</v>
      </c>
      <c r="P327" s="193">
        <v>3</v>
      </c>
      <c r="Q327" s="193">
        <v>3</v>
      </c>
      <c r="V327" s="191">
        <v>37</v>
      </c>
    </row>
    <row r="328" spans="2:22">
      <c r="B328" s="193">
        <v>3</v>
      </c>
      <c r="C328" s="193">
        <v>3</v>
      </c>
      <c r="D328" s="193">
        <v>1</v>
      </c>
      <c r="E328" s="193">
        <v>2</v>
      </c>
      <c r="F328" s="193">
        <v>1</v>
      </c>
      <c r="G328" s="193">
        <v>2</v>
      </c>
      <c r="H328" s="193">
        <v>2</v>
      </c>
      <c r="I328" s="193">
        <v>2</v>
      </c>
      <c r="J328" s="193">
        <v>2</v>
      </c>
      <c r="K328" s="193">
        <v>1</v>
      </c>
      <c r="L328" s="193">
        <v>1</v>
      </c>
      <c r="M328" s="193">
        <v>1</v>
      </c>
      <c r="N328" s="193">
        <v>1</v>
      </c>
      <c r="O328" s="193">
        <v>1</v>
      </c>
      <c r="P328" s="193">
        <v>1</v>
      </c>
      <c r="Q328" s="193">
        <v>1</v>
      </c>
      <c r="V328" s="191">
        <v>22</v>
      </c>
    </row>
    <row r="329" spans="2:22">
      <c r="B329" s="193">
        <v>2</v>
      </c>
      <c r="C329" s="193">
        <v>2</v>
      </c>
      <c r="D329" s="193">
        <v>0</v>
      </c>
      <c r="E329" s="193">
        <v>3</v>
      </c>
      <c r="F329" s="193">
        <v>2</v>
      </c>
      <c r="G329" s="193">
        <v>3</v>
      </c>
      <c r="H329" s="193">
        <v>2</v>
      </c>
      <c r="I329" s="193">
        <v>1</v>
      </c>
      <c r="J329" s="193">
        <v>2</v>
      </c>
      <c r="K329" s="193">
        <v>2</v>
      </c>
      <c r="L329" s="193">
        <v>2</v>
      </c>
      <c r="M329" s="193">
        <v>2</v>
      </c>
      <c r="N329" s="193">
        <v>2</v>
      </c>
      <c r="O329" s="193">
        <v>2</v>
      </c>
      <c r="P329" s="193">
        <v>1</v>
      </c>
      <c r="Q329" s="193">
        <v>1</v>
      </c>
      <c r="V329" s="191">
        <v>27</v>
      </c>
    </row>
    <row r="330" spans="2:22">
      <c r="B330" s="193">
        <v>2</v>
      </c>
      <c r="C330" s="193">
        <v>3</v>
      </c>
      <c r="D330" s="193">
        <v>0</v>
      </c>
      <c r="E330" s="193">
        <v>2</v>
      </c>
      <c r="F330" s="193">
        <v>3</v>
      </c>
      <c r="G330" s="193">
        <v>2</v>
      </c>
      <c r="H330" s="193">
        <v>1</v>
      </c>
      <c r="I330" s="193">
        <v>1</v>
      </c>
      <c r="J330" s="193">
        <v>3</v>
      </c>
      <c r="K330" s="193">
        <v>2</v>
      </c>
      <c r="L330" s="193">
        <v>1</v>
      </c>
      <c r="M330" s="193">
        <v>3</v>
      </c>
      <c r="N330" s="193">
        <v>3</v>
      </c>
      <c r="O330" s="193">
        <v>3</v>
      </c>
      <c r="P330" s="193">
        <v>2</v>
      </c>
      <c r="Q330" s="193">
        <v>3</v>
      </c>
      <c r="V330" s="191">
        <v>31</v>
      </c>
    </row>
    <row r="331" spans="2:22">
      <c r="B331" s="193">
        <v>3</v>
      </c>
      <c r="C331" s="193">
        <v>3</v>
      </c>
      <c r="D331" s="193">
        <v>3</v>
      </c>
      <c r="E331" s="193">
        <v>2</v>
      </c>
      <c r="F331" s="193">
        <v>3</v>
      </c>
      <c r="G331" s="193">
        <v>0</v>
      </c>
      <c r="H331" s="193">
        <v>3</v>
      </c>
      <c r="I331" s="193">
        <v>3</v>
      </c>
      <c r="J331" s="193">
        <v>3</v>
      </c>
      <c r="K331" s="193">
        <v>0</v>
      </c>
      <c r="L331" s="193">
        <v>0</v>
      </c>
      <c r="M331" s="193">
        <v>3</v>
      </c>
      <c r="N331" s="193">
        <v>2</v>
      </c>
      <c r="O331" s="193">
        <v>3</v>
      </c>
      <c r="P331" s="193">
        <v>3</v>
      </c>
      <c r="Q331" s="193">
        <v>2</v>
      </c>
      <c r="V331" s="191">
        <v>33</v>
      </c>
    </row>
    <row r="332" spans="2:22">
      <c r="B332" s="193">
        <v>3</v>
      </c>
      <c r="C332" s="193">
        <v>2</v>
      </c>
      <c r="D332" s="193">
        <v>2</v>
      </c>
      <c r="E332" s="193">
        <v>3</v>
      </c>
      <c r="F332" s="193">
        <v>3</v>
      </c>
      <c r="G332" s="193">
        <v>3</v>
      </c>
      <c r="H332" s="193">
        <v>3</v>
      </c>
      <c r="I332" s="193">
        <v>2</v>
      </c>
      <c r="J332" s="193">
        <v>3</v>
      </c>
      <c r="K332" s="193">
        <v>2</v>
      </c>
      <c r="L332" s="193">
        <v>2</v>
      </c>
      <c r="M332" s="193">
        <v>3</v>
      </c>
      <c r="N332" s="193">
        <v>3</v>
      </c>
      <c r="O332" s="193">
        <v>2</v>
      </c>
      <c r="P332" s="193">
        <v>2</v>
      </c>
      <c r="Q332" s="193">
        <v>3</v>
      </c>
      <c r="V332" s="191">
        <v>39</v>
      </c>
    </row>
    <row r="333" spans="2:22">
      <c r="B333" s="193">
        <v>2</v>
      </c>
      <c r="C333" s="193">
        <v>3</v>
      </c>
      <c r="D333" s="193">
        <v>0</v>
      </c>
      <c r="E333" s="193">
        <v>2</v>
      </c>
      <c r="F333" s="193">
        <v>0</v>
      </c>
      <c r="G333" s="193">
        <v>2</v>
      </c>
      <c r="H333" s="193">
        <v>2</v>
      </c>
      <c r="I333" s="193">
        <v>2</v>
      </c>
      <c r="J333" s="193">
        <v>2</v>
      </c>
      <c r="K333" s="193">
        <v>2</v>
      </c>
      <c r="L333" s="193">
        <v>1</v>
      </c>
      <c r="M333" s="193">
        <v>1</v>
      </c>
      <c r="N333" s="193">
        <v>2</v>
      </c>
      <c r="O333" s="193">
        <v>2</v>
      </c>
      <c r="P333" s="193">
        <v>2</v>
      </c>
      <c r="Q333" s="193">
        <v>2</v>
      </c>
      <c r="V333" s="191">
        <v>24</v>
      </c>
    </row>
    <row r="334" spans="2:22">
      <c r="B334" s="193">
        <v>0</v>
      </c>
      <c r="C334" s="193">
        <v>0</v>
      </c>
      <c r="D334" s="193">
        <v>0</v>
      </c>
      <c r="E334" s="193">
        <v>1</v>
      </c>
      <c r="F334" s="193">
        <v>0</v>
      </c>
      <c r="G334" s="193">
        <v>1</v>
      </c>
      <c r="H334" s="193">
        <v>1</v>
      </c>
      <c r="I334" s="193">
        <v>1</v>
      </c>
      <c r="J334" s="193">
        <v>1</v>
      </c>
      <c r="K334" s="193">
        <v>0</v>
      </c>
      <c r="L334" s="193">
        <v>0</v>
      </c>
      <c r="M334" s="193">
        <v>2</v>
      </c>
      <c r="N334" s="193">
        <v>0</v>
      </c>
      <c r="O334" s="193">
        <v>1</v>
      </c>
      <c r="P334" s="193">
        <v>0</v>
      </c>
      <c r="Q334" s="193">
        <v>0</v>
      </c>
      <c r="V334" s="191">
        <v>8</v>
      </c>
    </row>
    <row r="335" spans="2:22">
      <c r="B335" s="193">
        <v>2</v>
      </c>
      <c r="C335" s="193">
        <v>3</v>
      </c>
      <c r="D335" s="193">
        <v>0</v>
      </c>
      <c r="E335" s="193">
        <v>2</v>
      </c>
      <c r="F335" s="193">
        <v>2</v>
      </c>
      <c r="G335" s="193">
        <v>1</v>
      </c>
      <c r="H335" s="193">
        <v>2</v>
      </c>
      <c r="I335" s="193">
        <v>3</v>
      </c>
      <c r="J335" s="193">
        <v>3</v>
      </c>
      <c r="K335" s="193">
        <v>1</v>
      </c>
      <c r="L335" s="193">
        <v>0</v>
      </c>
      <c r="M335" s="193">
        <v>1</v>
      </c>
      <c r="N335" s="193">
        <v>2</v>
      </c>
      <c r="O335" s="193">
        <v>3</v>
      </c>
      <c r="P335" s="193">
        <v>1</v>
      </c>
      <c r="Q335" s="193">
        <v>2</v>
      </c>
      <c r="V335" s="191">
        <v>25</v>
      </c>
    </row>
    <row r="336" spans="2:22">
      <c r="B336" s="193">
        <v>2</v>
      </c>
      <c r="C336" s="193">
        <v>1</v>
      </c>
      <c r="D336" s="193">
        <v>2</v>
      </c>
      <c r="E336" s="193">
        <v>2</v>
      </c>
      <c r="F336" s="193">
        <v>1</v>
      </c>
      <c r="G336" s="193">
        <v>1</v>
      </c>
      <c r="H336" s="193">
        <v>1</v>
      </c>
      <c r="I336" s="193">
        <v>2</v>
      </c>
      <c r="J336" s="193">
        <v>1</v>
      </c>
      <c r="K336" s="193">
        <v>1</v>
      </c>
      <c r="L336" s="193">
        <v>0</v>
      </c>
      <c r="M336" s="193">
        <v>0</v>
      </c>
      <c r="N336" s="193">
        <v>1</v>
      </c>
      <c r="O336" s="193">
        <v>3</v>
      </c>
      <c r="P336" s="193">
        <v>0</v>
      </c>
      <c r="Q336" s="193">
        <v>1</v>
      </c>
      <c r="V336" s="191">
        <v>18</v>
      </c>
    </row>
    <row r="337" spans="2:22">
      <c r="B337" s="193">
        <v>1</v>
      </c>
      <c r="C337" s="193">
        <v>3</v>
      </c>
      <c r="D337" s="193">
        <v>1</v>
      </c>
      <c r="E337" s="193">
        <v>2</v>
      </c>
      <c r="F337" s="193">
        <v>1</v>
      </c>
      <c r="G337" s="193">
        <v>2</v>
      </c>
      <c r="H337" s="193">
        <v>2</v>
      </c>
      <c r="I337" s="193">
        <v>1</v>
      </c>
      <c r="J337" s="193">
        <v>1</v>
      </c>
      <c r="K337" s="193">
        <v>1</v>
      </c>
      <c r="L337" s="193">
        <v>1</v>
      </c>
      <c r="M337" s="193">
        <v>2</v>
      </c>
      <c r="N337" s="193">
        <v>2</v>
      </c>
      <c r="O337" s="193">
        <v>1</v>
      </c>
      <c r="P337" s="193">
        <v>1</v>
      </c>
      <c r="Q337" s="193">
        <v>0</v>
      </c>
      <c r="V337" s="191">
        <v>19</v>
      </c>
    </row>
    <row r="338" spans="2:22">
      <c r="B338" s="193">
        <v>3</v>
      </c>
      <c r="C338" s="193">
        <v>2</v>
      </c>
      <c r="D338" s="193">
        <v>1</v>
      </c>
      <c r="E338" s="193">
        <v>1</v>
      </c>
      <c r="F338" s="193">
        <v>2</v>
      </c>
      <c r="G338" s="193">
        <v>2</v>
      </c>
      <c r="H338" s="193">
        <v>3</v>
      </c>
      <c r="I338" s="193">
        <v>1</v>
      </c>
      <c r="J338" s="193">
        <v>3</v>
      </c>
      <c r="K338" s="193">
        <v>2</v>
      </c>
      <c r="L338" s="193">
        <v>2</v>
      </c>
      <c r="M338" s="193">
        <v>0</v>
      </c>
      <c r="N338" s="193">
        <v>2</v>
      </c>
      <c r="O338" s="193">
        <v>3</v>
      </c>
      <c r="P338" s="193">
        <v>2</v>
      </c>
      <c r="Q338" s="193">
        <v>0</v>
      </c>
      <c r="V338" s="191">
        <v>27</v>
      </c>
    </row>
    <row r="339" spans="2:22">
      <c r="B339" s="193">
        <v>2</v>
      </c>
      <c r="C339" s="193">
        <v>0</v>
      </c>
      <c r="D339" s="193">
        <v>0</v>
      </c>
      <c r="E339" s="193">
        <v>2</v>
      </c>
      <c r="F339" s="193">
        <v>1</v>
      </c>
      <c r="G339" s="193">
        <v>1</v>
      </c>
      <c r="H339" s="193">
        <v>1</v>
      </c>
      <c r="I339" s="193">
        <v>3</v>
      </c>
      <c r="J339" s="193">
        <v>2</v>
      </c>
      <c r="K339" s="193">
        <v>1</v>
      </c>
      <c r="L339" s="193">
        <v>2</v>
      </c>
      <c r="M339" s="193">
        <v>2</v>
      </c>
      <c r="N339" s="193">
        <v>2</v>
      </c>
      <c r="O339" s="193">
        <v>2</v>
      </c>
      <c r="P339" s="193">
        <v>2</v>
      </c>
      <c r="Q339" s="193">
        <v>2</v>
      </c>
      <c r="V339" s="191">
        <v>25</v>
      </c>
    </row>
    <row r="340" spans="2:22">
      <c r="B340" s="193">
        <v>2</v>
      </c>
      <c r="C340" s="193">
        <v>1</v>
      </c>
      <c r="D340" s="193">
        <v>1</v>
      </c>
      <c r="E340" s="193">
        <v>3</v>
      </c>
      <c r="F340" s="193">
        <v>2</v>
      </c>
      <c r="G340" s="193">
        <v>2</v>
      </c>
      <c r="H340" s="193">
        <v>2</v>
      </c>
      <c r="I340" s="193">
        <v>0</v>
      </c>
      <c r="J340" s="193">
        <v>3</v>
      </c>
      <c r="K340" s="193">
        <v>2</v>
      </c>
      <c r="L340" s="193">
        <v>1</v>
      </c>
      <c r="M340" s="193">
        <v>2</v>
      </c>
      <c r="N340" s="193">
        <v>2</v>
      </c>
      <c r="O340" s="193">
        <v>2</v>
      </c>
      <c r="P340" s="193">
        <v>2</v>
      </c>
      <c r="Q340" s="193">
        <v>2</v>
      </c>
      <c r="V340" s="191">
        <v>28</v>
      </c>
    </row>
    <row r="341" spans="2:22">
      <c r="B341" s="193">
        <v>1</v>
      </c>
      <c r="C341" s="193">
        <v>1</v>
      </c>
      <c r="D341" s="193">
        <v>0</v>
      </c>
      <c r="E341" s="193">
        <v>0</v>
      </c>
      <c r="F341" s="193">
        <v>2</v>
      </c>
      <c r="G341" s="193">
        <v>1</v>
      </c>
      <c r="H341" s="193">
        <v>2</v>
      </c>
      <c r="I341" s="193">
        <v>1</v>
      </c>
      <c r="J341" s="193">
        <v>2</v>
      </c>
      <c r="K341" s="193">
        <v>1</v>
      </c>
      <c r="L341" s="193">
        <v>1</v>
      </c>
      <c r="M341" s="193">
        <v>1</v>
      </c>
      <c r="N341" s="193">
        <v>2</v>
      </c>
      <c r="O341" s="193">
        <v>2</v>
      </c>
      <c r="P341" s="193">
        <v>2</v>
      </c>
      <c r="Q341" s="193">
        <v>1</v>
      </c>
      <c r="V341" s="191">
        <v>19</v>
      </c>
    </row>
    <row r="342" spans="2:22">
      <c r="B342" s="193">
        <v>1</v>
      </c>
      <c r="C342" s="193">
        <v>1</v>
      </c>
      <c r="D342" s="193">
        <v>1</v>
      </c>
      <c r="E342" s="193">
        <v>2</v>
      </c>
      <c r="F342" s="193">
        <v>1</v>
      </c>
      <c r="G342" s="193">
        <v>1</v>
      </c>
      <c r="H342" s="193">
        <v>2</v>
      </c>
      <c r="I342" s="193">
        <v>2</v>
      </c>
      <c r="J342" s="193">
        <v>2</v>
      </c>
      <c r="K342" s="193">
        <v>1</v>
      </c>
      <c r="L342" s="193">
        <v>0</v>
      </c>
      <c r="M342" s="193">
        <v>0</v>
      </c>
      <c r="N342" s="193">
        <v>1</v>
      </c>
      <c r="O342" s="193">
        <v>3</v>
      </c>
      <c r="P342" s="193">
        <v>0</v>
      </c>
      <c r="Q342" s="193">
        <v>2</v>
      </c>
      <c r="V342" s="191">
        <v>19</v>
      </c>
    </row>
    <row r="343" spans="2:22">
      <c r="B343" s="193">
        <v>2</v>
      </c>
      <c r="C343" s="193">
        <v>1</v>
      </c>
      <c r="D343" s="193">
        <v>0</v>
      </c>
      <c r="E343" s="193">
        <v>1</v>
      </c>
      <c r="F343" s="193">
        <v>2</v>
      </c>
      <c r="G343" s="193">
        <v>2</v>
      </c>
      <c r="H343" s="193">
        <v>2</v>
      </c>
      <c r="I343" s="193">
        <v>1</v>
      </c>
      <c r="J343" s="193">
        <v>3</v>
      </c>
      <c r="K343" s="193">
        <v>1</v>
      </c>
      <c r="L343" s="193">
        <v>0</v>
      </c>
      <c r="M343" s="193">
        <v>0</v>
      </c>
      <c r="N343" s="193">
        <v>0</v>
      </c>
      <c r="O343" s="193">
        <v>1</v>
      </c>
      <c r="P343" s="193">
        <v>1</v>
      </c>
      <c r="Q343" s="193">
        <v>0</v>
      </c>
      <c r="V343" s="191">
        <v>16</v>
      </c>
    </row>
    <row r="344" spans="2:22">
      <c r="B344" s="193">
        <v>1</v>
      </c>
      <c r="C344" s="193">
        <v>2</v>
      </c>
      <c r="D344" s="193">
        <v>1</v>
      </c>
      <c r="E344" s="193">
        <v>1</v>
      </c>
      <c r="F344" s="193">
        <v>1</v>
      </c>
      <c r="G344" s="193">
        <v>2</v>
      </c>
      <c r="H344" s="193">
        <v>2</v>
      </c>
      <c r="I344" s="193">
        <v>1</v>
      </c>
      <c r="J344" s="193">
        <v>2</v>
      </c>
      <c r="K344" s="193">
        <v>2</v>
      </c>
      <c r="L344" s="193">
        <v>1</v>
      </c>
      <c r="M344" s="193">
        <v>1</v>
      </c>
      <c r="N344" s="193">
        <v>2</v>
      </c>
      <c r="O344" s="193">
        <v>2</v>
      </c>
      <c r="P344" s="193">
        <v>2</v>
      </c>
      <c r="Q344" s="193">
        <v>1</v>
      </c>
      <c r="V344" s="191">
        <v>22</v>
      </c>
    </row>
    <row r="345" spans="2:22">
      <c r="B345" s="193">
        <v>3</v>
      </c>
      <c r="C345" s="193">
        <v>3</v>
      </c>
      <c r="D345" s="193">
        <v>2</v>
      </c>
      <c r="E345" s="193">
        <v>3</v>
      </c>
      <c r="F345" s="193">
        <v>0</v>
      </c>
      <c r="G345" s="193">
        <v>3</v>
      </c>
      <c r="H345" s="193">
        <v>2</v>
      </c>
      <c r="I345" s="193">
        <v>3</v>
      </c>
      <c r="J345" s="193">
        <v>3</v>
      </c>
      <c r="K345" s="193">
        <v>2</v>
      </c>
      <c r="L345" s="193">
        <v>3</v>
      </c>
      <c r="M345" s="193">
        <v>3</v>
      </c>
      <c r="N345" s="193">
        <v>3</v>
      </c>
      <c r="O345" s="193">
        <v>2</v>
      </c>
      <c r="P345" s="193">
        <v>2</v>
      </c>
      <c r="Q345" s="193">
        <v>3</v>
      </c>
      <c r="V345" s="191">
        <v>37</v>
      </c>
    </row>
    <row r="346" spans="2:22">
      <c r="B346" s="193">
        <v>3</v>
      </c>
      <c r="C346" s="193">
        <v>2</v>
      </c>
      <c r="D346" s="193">
        <v>0</v>
      </c>
      <c r="E346" s="193">
        <v>3</v>
      </c>
      <c r="F346" s="193">
        <v>3</v>
      </c>
      <c r="G346" s="193">
        <v>2</v>
      </c>
      <c r="H346" s="193">
        <v>2</v>
      </c>
      <c r="I346" s="193">
        <v>3</v>
      </c>
      <c r="J346" s="193">
        <v>3</v>
      </c>
      <c r="K346" s="193">
        <v>1</v>
      </c>
      <c r="L346" s="193">
        <v>2</v>
      </c>
      <c r="M346" s="193">
        <v>1</v>
      </c>
      <c r="N346" s="193">
        <v>1</v>
      </c>
      <c r="O346" s="193">
        <v>3</v>
      </c>
      <c r="P346" s="193">
        <v>2</v>
      </c>
      <c r="Q346" s="193">
        <v>1</v>
      </c>
      <c r="V346" s="191">
        <v>30</v>
      </c>
    </row>
    <row r="347" spans="2:22">
      <c r="B347" s="193">
        <v>2</v>
      </c>
      <c r="C347" s="193">
        <v>2</v>
      </c>
      <c r="D347" s="193">
        <v>1</v>
      </c>
      <c r="E347" s="193">
        <v>1</v>
      </c>
      <c r="F347" s="193">
        <v>2</v>
      </c>
      <c r="G347" s="193">
        <v>3</v>
      </c>
      <c r="H347" s="193">
        <v>3</v>
      </c>
      <c r="I347" s="193">
        <v>1</v>
      </c>
      <c r="J347" s="193">
        <v>2</v>
      </c>
      <c r="K347" s="193">
        <v>2</v>
      </c>
      <c r="L347" s="193">
        <v>2</v>
      </c>
      <c r="M347" s="193">
        <v>3</v>
      </c>
      <c r="N347" s="193">
        <v>3</v>
      </c>
      <c r="O347" s="193">
        <v>2</v>
      </c>
      <c r="P347" s="193">
        <v>0</v>
      </c>
      <c r="Q347" s="193">
        <v>2</v>
      </c>
      <c r="V347" s="191">
        <v>29</v>
      </c>
    </row>
    <row r="348" spans="2:22">
      <c r="B348" s="193">
        <v>1</v>
      </c>
      <c r="C348" s="193">
        <v>2</v>
      </c>
      <c r="D348" s="193">
        <v>0</v>
      </c>
      <c r="E348" s="193">
        <v>0</v>
      </c>
      <c r="F348" s="193">
        <v>2</v>
      </c>
      <c r="G348" s="193">
        <v>1</v>
      </c>
      <c r="H348" s="193">
        <v>0</v>
      </c>
      <c r="I348" s="193">
        <v>0</v>
      </c>
      <c r="J348" s="193">
        <v>1</v>
      </c>
      <c r="K348" s="193">
        <v>0</v>
      </c>
      <c r="L348" s="193">
        <v>0</v>
      </c>
      <c r="M348" s="193">
        <v>1</v>
      </c>
      <c r="N348" s="193">
        <v>0</v>
      </c>
      <c r="O348" s="193">
        <v>1</v>
      </c>
      <c r="P348" s="193">
        <v>1</v>
      </c>
      <c r="Q348" s="193">
        <v>1</v>
      </c>
      <c r="V348" s="191">
        <v>9</v>
      </c>
    </row>
    <row r="349" spans="2:22">
      <c r="B349" s="193">
        <v>3</v>
      </c>
      <c r="C349" s="193">
        <v>2</v>
      </c>
      <c r="D349" s="193">
        <v>2</v>
      </c>
      <c r="E349" s="193">
        <v>3</v>
      </c>
      <c r="F349" s="193">
        <v>2</v>
      </c>
      <c r="G349" s="193">
        <v>3</v>
      </c>
      <c r="H349" s="193">
        <v>2</v>
      </c>
      <c r="I349" s="193">
        <v>1</v>
      </c>
      <c r="J349" s="193">
        <v>2</v>
      </c>
      <c r="K349" s="193">
        <v>0</v>
      </c>
      <c r="L349" s="193">
        <v>1</v>
      </c>
      <c r="M349" s="193">
        <v>2</v>
      </c>
      <c r="N349" s="193">
        <v>2</v>
      </c>
      <c r="O349" s="193">
        <v>2</v>
      </c>
      <c r="P349" s="193">
        <v>1</v>
      </c>
      <c r="Q349" s="193">
        <v>1</v>
      </c>
      <c r="V349" s="191">
        <v>27</v>
      </c>
    </row>
    <row r="350" spans="2:22">
      <c r="B350" s="193">
        <v>1</v>
      </c>
      <c r="C350" s="193">
        <v>1</v>
      </c>
      <c r="D350" s="193">
        <v>2</v>
      </c>
      <c r="E350" s="193">
        <v>2</v>
      </c>
      <c r="F350" s="193">
        <v>0</v>
      </c>
      <c r="G350" s="193">
        <v>3</v>
      </c>
      <c r="H350" s="193">
        <v>2</v>
      </c>
      <c r="I350" s="193">
        <v>0</v>
      </c>
      <c r="J350" s="193">
        <v>2</v>
      </c>
      <c r="K350" s="193">
        <v>0</v>
      </c>
      <c r="L350" s="193">
        <v>2</v>
      </c>
      <c r="M350" s="193">
        <v>2</v>
      </c>
      <c r="N350" s="193">
        <v>1</v>
      </c>
      <c r="O350" s="193">
        <v>3</v>
      </c>
      <c r="P350" s="193">
        <v>1</v>
      </c>
      <c r="Q350" s="193">
        <v>0</v>
      </c>
      <c r="V350" s="191">
        <v>21</v>
      </c>
    </row>
    <row r="351" spans="2:22">
      <c r="B351" s="193">
        <v>1</v>
      </c>
      <c r="C351" s="193">
        <v>0</v>
      </c>
      <c r="D351" s="193">
        <v>0</v>
      </c>
      <c r="E351" s="193">
        <v>2</v>
      </c>
      <c r="F351" s="193">
        <v>1</v>
      </c>
      <c r="G351" s="193">
        <v>2</v>
      </c>
      <c r="H351" s="193">
        <v>0</v>
      </c>
      <c r="I351" s="193">
        <v>1</v>
      </c>
      <c r="J351" s="193">
        <v>1</v>
      </c>
      <c r="K351" s="193">
        <v>0</v>
      </c>
      <c r="L351" s="193">
        <v>2</v>
      </c>
      <c r="M351" s="193">
        <v>1</v>
      </c>
      <c r="N351" s="193">
        <v>0</v>
      </c>
      <c r="O351" s="193">
        <v>0</v>
      </c>
      <c r="P351" s="193">
        <v>2</v>
      </c>
      <c r="Q351" s="193">
        <v>1</v>
      </c>
      <c r="V351" s="191">
        <v>14</v>
      </c>
    </row>
    <row r="352" spans="2:22">
      <c r="B352" s="193">
        <v>2</v>
      </c>
      <c r="C352" s="193">
        <v>3</v>
      </c>
      <c r="D352" s="193">
        <v>2</v>
      </c>
      <c r="E352" s="193">
        <v>2</v>
      </c>
      <c r="F352" s="193">
        <v>2</v>
      </c>
      <c r="G352" s="193">
        <v>2</v>
      </c>
      <c r="H352" s="193">
        <v>2</v>
      </c>
      <c r="I352" s="193">
        <v>3</v>
      </c>
      <c r="J352" s="193">
        <v>2</v>
      </c>
      <c r="K352" s="193">
        <v>0</v>
      </c>
      <c r="L352" s="193">
        <v>1</v>
      </c>
      <c r="M352" s="193">
        <v>2</v>
      </c>
      <c r="N352" s="193">
        <v>1</v>
      </c>
      <c r="O352" s="193">
        <v>2</v>
      </c>
      <c r="P352" s="193">
        <v>1</v>
      </c>
      <c r="Q352" s="193">
        <v>1</v>
      </c>
      <c r="V352" s="191">
        <v>25</v>
      </c>
    </row>
    <row r="353" spans="2:22">
      <c r="B353" s="193">
        <v>3</v>
      </c>
      <c r="C353" s="193">
        <v>3</v>
      </c>
      <c r="D353" s="193">
        <v>2</v>
      </c>
      <c r="E353" s="193">
        <v>2</v>
      </c>
      <c r="F353" s="193">
        <v>2</v>
      </c>
      <c r="G353" s="193">
        <v>1</v>
      </c>
      <c r="H353" s="193">
        <v>2</v>
      </c>
      <c r="I353" s="193">
        <v>3</v>
      </c>
      <c r="J353" s="193">
        <v>3</v>
      </c>
      <c r="K353" s="193">
        <v>1</v>
      </c>
      <c r="L353" s="193">
        <v>1</v>
      </c>
      <c r="M353" s="193">
        <v>1</v>
      </c>
      <c r="N353" s="193">
        <v>2</v>
      </c>
      <c r="O353" s="193">
        <v>3</v>
      </c>
      <c r="P353" s="193">
        <v>2</v>
      </c>
      <c r="Q353" s="193">
        <v>1</v>
      </c>
      <c r="V353" s="191">
        <v>29</v>
      </c>
    </row>
    <row r="354" spans="2:22">
      <c r="B354" s="193">
        <v>3</v>
      </c>
      <c r="C354" s="193">
        <v>2</v>
      </c>
      <c r="D354" s="193">
        <v>2</v>
      </c>
      <c r="E354" s="193">
        <v>2</v>
      </c>
      <c r="F354" s="193">
        <v>0</v>
      </c>
      <c r="G354" s="193">
        <v>2</v>
      </c>
      <c r="H354" s="193">
        <v>1</v>
      </c>
      <c r="I354" s="193">
        <v>1</v>
      </c>
      <c r="J354" s="193">
        <v>2</v>
      </c>
      <c r="K354" s="193">
        <v>1</v>
      </c>
      <c r="L354" s="193">
        <v>2</v>
      </c>
      <c r="M354" s="193">
        <v>2</v>
      </c>
      <c r="N354" s="193">
        <v>2</v>
      </c>
      <c r="O354" s="193">
        <v>3</v>
      </c>
      <c r="P354" s="193">
        <v>2</v>
      </c>
      <c r="Q354" s="193">
        <v>2</v>
      </c>
      <c r="V354" s="191">
        <v>27</v>
      </c>
    </row>
    <row r="355" spans="2:22">
      <c r="B355" s="193">
        <v>3</v>
      </c>
      <c r="C355" s="193">
        <v>1</v>
      </c>
      <c r="D355" s="193">
        <v>3</v>
      </c>
      <c r="E355" s="193">
        <v>3</v>
      </c>
      <c r="F355" s="193">
        <v>2</v>
      </c>
      <c r="G355" s="193">
        <v>2</v>
      </c>
      <c r="H355" s="193">
        <v>2</v>
      </c>
      <c r="I355" s="193">
        <v>2</v>
      </c>
      <c r="J355" s="193">
        <v>3</v>
      </c>
      <c r="K355" s="193">
        <v>1</v>
      </c>
      <c r="L355" s="193">
        <v>2</v>
      </c>
      <c r="M355" s="193">
        <v>2</v>
      </c>
      <c r="N355" s="193">
        <v>2</v>
      </c>
      <c r="O355" s="193">
        <v>3</v>
      </c>
      <c r="P355" s="193">
        <v>1</v>
      </c>
      <c r="Q355" s="193">
        <v>1</v>
      </c>
      <c r="V355" s="191">
        <v>32</v>
      </c>
    </row>
    <row r="356" spans="2:22">
      <c r="B356" s="193">
        <v>2</v>
      </c>
      <c r="C356" s="193">
        <v>0</v>
      </c>
      <c r="D356" s="193">
        <v>2</v>
      </c>
      <c r="E356" s="193">
        <v>1</v>
      </c>
      <c r="F356" s="193">
        <v>1</v>
      </c>
      <c r="G356" s="193">
        <v>0</v>
      </c>
      <c r="H356" s="193">
        <v>2</v>
      </c>
      <c r="I356" s="193">
        <v>3</v>
      </c>
      <c r="J356" s="193">
        <v>2</v>
      </c>
      <c r="K356" s="193">
        <v>0</v>
      </c>
      <c r="L356" s="193">
        <v>1</v>
      </c>
      <c r="M356" s="193">
        <v>2</v>
      </c>
      <c r="N356" s="193">
        <v>3</v>
      </c>
      <c r="O356" s="193">
        <v>2</v>
      </c>
      <c r="P356" s="193">
        <v>3</v>
      </c>
      <c r="Q356" s="193">
        <v>1</v>
      </c>
      <c r="V356" s="191">
        <v>25</v>
      </c>
    </row>
    <row r="357" spans="2:22">
      <c r="B357" s="193">
        <v>3</v>
      </c>
      <c r="C357" s="193">
        <v>1</v>
      </c>
      <c r="D357" s="193">
        <v>2</v>
      </c>
      <c r="E357" s="193">
        <v>0</v>
      </c>
      <c r="F357" s="193">
        <v>3</v>
      </c>
      <c r="G357" s="193">
        <v>1</v>
      </c>
      <c r="H357" s="193">
        <v>3</v>
      </c>
      <c r="I357" s="193">
        <v>3</v>
      </c>
      <c r="J357" s="193">
        <v>3</v>
      </c>
      <c r="K357" s="193">
        <v>0</v>
      </c>
      <c r="L357" s="193">
        <v>1</v>
      </c>
      <c r="M357" s="193">
        <v>3</v>
      </c>
      <c r="N357" s="193">
        <v>3</v>
      </c>
      <c r="O357" s="193">
        <v>3</v>
      </c>
      <c r="P357" s="193">
        <v>3</v>
      </c>
      <c r="Q357" s="193">
        <v>3</v>
      </c>
      <c r="V357" s="191">
        <v>34</v>
      </c>
    </row>
    <row r="358" spans="2:22">
      <c r="B358" s="193">
        <v>3</v>
      </c>
      <c r="C358" s="193">
        <v>1</v>
      </c>
      <c r="D358" s="193">
        <v>0</v>
      </c>
      <c r="E358" s="193">
        <v>2</v>
      </c>
      <c r="F358" s="193">
        <v>2</v>
      </c>
      <c r="G358" s="193">
        <v>2</v>
      </c>
      <c r="H358" s="193">
        <v>2</v>
      </c>
      <c r="I358" s="193">
        <v>2</v>
      </c>
      <c r="J358" s="193">
        <v>2</v>
      </c>
      <c r="K358" s="193">
        <v>1</v>
      </c>
      <c r="L358" s="193">
        <v>1</v>
      </c>
      <c r="M358" s="193">
        <v>3</v>
      </c>
      <c r="N358" s="193">
        <v>2</v>
      </c>
      <c r="O358" s="193">
        <v>0</v>
      </c>
      <c r="P358" s="193">
        <v>3</v>
      </c>
      <c r="Q358" s="193">
        <v>3</v>
      </c>
      <c r="V358" s="191">
        <v>28</v>
      </c>
    </row>
    <row r="359" spans="2:22">
      <c r="B359" s="193">
        <v>3</v>
      </c>
      <c r="C359" s="193">
        <v>2</v>
      </c>
      <c r="D359" s="193">
        <v>1</v>
      </c>
      <c r="E359" s="193">
        <v>3</v>
      </c>
      <c r="F359" s="193">
        <v>3</v>
      </c>
      <c r="G359" s="193">
        <v>3</v>
      </c>
      <c r="H359" s="193">
        <v>3</v>
      </c>
      <c r="I359" s="193">
        <v>3</v>
      </c>
      <c r="J359" s="193">
        <v>2</v>
      </c>
      <c r="K359" s="193">
        <v>2</v>
      </c>
      <c r="L359" s="193">
        <v>3</v>
      </c>
      <c r="M359" s="193">
        <v>3</v>
      </c>
      <c r="N359" s="193">
        <v>3</v>
      </c>
      <c r="O359" s="193">
        <v>3</v>
      </c>
      <c r="P359" s="193">
        <v>3</v>
      </c>
      <c r="Q359" s="193">
        <v>3</v>
      </c>
      <c r="V359" s="191">
        <v>41</v>
      </c>
    </row>
    <row r="360" spans="2:22">
      <c r="B360" s="193">
        <v>2</v>
      </c>
      <c r="C360" s="193">
        <v>3</v>
      </c>
      <c r="D360" s="193">
        <v>0</v>
      </c>
      <c r="E360" s="193">
        <v>2</v>
      </c>
      <c r="F360" s="193">
        <v>2</v>
      </c>
      <c r="G360" s="193">
        <v>1</v>
      </c>
      <c r="H360" s="193">
        <v>1</v>
      </c>
      <c r="I360" s="193">
        <v>2</v>
      </c>
      <c r="J360" s="193">
        <v>3</v>
      </c>
      <c r="K360" s="193">
        <v>1</v>
      </c>
      <c r="L360" s="193">
        <v>1</v>
      </c>
      <c r="M360" s="193">
        <v>2</v>
      </c>
      <c r="N360" s="193">
        <v>2</v>
      </c>
      <c r="O360" s="193">
        <v>3</v>
      </c>
      <c r="P360" s="193">
        <v>3</v>
      </c>
      <c r="Q360" s="193">
        <v>3</v>
      </c>
      <c r="V360" s="191">
        <v>28</v>
      </c>
    </row>
    <row r="361" spans="2:22">
      <c r="B361" s="193">
        <v>1</v>
      </c>
      <c r="C361" s="193">
        <v>1</v>
      </c>
      <c r="D361" s="193">
        <v>0</v>
      </c>
      <c r="E361" s="193">
        <v>0</v>
      </c>
      <c r="F361" s="193">
        <v>0</v>
      </c>
      <c r="G361" s="193">
        <v>2</v>
      </c>
      <c r="H361" s="193">
        <v>0</v>
      </c>
      <c r="I361" s="193">
        <v>0</v>
      </c>
      <c r="J361" s="193">
        <v>1</v>
      </c>
      <c r="K361" s="193">
        <v>1</v>
      </c>
      <c r="L361" s="193">
        <v>0</v>
      </c>
      <c r="M361" s="193">
        <v>0</v>
      </c>
      <c r="N361" s="193">
        <v>0</v>
      </c>
      <c r="O361" s="193">
        <v>0</v>
      </c>
      <c r="P361" s="193">
        <v>0</v>
      </c>
      <c r="Q361" s="193">
        <v>0</v>
      </c>
      <c r="V361" s="191">
        <v>5</v>
      </c>
    </row>
    <row r="362" spans="2:22">
      <c r="B362" s="193">
        <v>1</v>
      </c>
      <c r="C362" s="193">
        <v>0</v>
      </c>
      <c r="D362" s="193">
        <v>0</v>
      </c>
      <c r="E362" s="193">
        <v>1</v>
      </c>
      <c r="F362" s="193">
        <v>0</v>
      </c>
      <c r="G362" s="193">
        <v>1</v>
      </c>
      <c r="H362" s="193">
        <v>0</v>
      </c>
      <c r="I362" s="193">
        <v>0</v>
      </c>
      <c r="J362" s="193">
        <v>2</v>
      </c>
      <c r="K362" s="193">
        <v>0</v>
      </c>
      <c r="L362" s="193">
        <v>0</v>
      </c>
      <c r="M362" s="193">
        <v>0</v>
      </c>
      <c r="N362" s="193">
        <v>0</v>
      </c>
      <c r="O362" s="193">
        <v>0</v>
      </c>
      <c r="P362" s="193">
        <v>0</v>
      </c>
      <c r="Q362" s="193">
        <v>0</v>
      </c>
      <c r="V362" s="191">
        <v>5</v>
      </c>
    </row>
    <row r="363" spans="2:22">
      <c r="B363" s="193">
        <v>3</v>
      </c>
      <c r="C363" s="193">
        <v>1</v>
      </c>
      <c r="D363" s="193">
        <v>1</v>
      </c>
      <c r="E363" s="193">
        <v>2</v>
      </c>
      <c r="F363" s="193">
        <v>3</v>
      </c>
      <c r="G363" s="193">
        <v>3</v>
      </c>
      <c r="H363" s="193">
        <v>2</v>
      </c>
      <c r="I363" s="193">
        <v>3</v>
      </c>
      <c r="J363" s="193">
        <v>1</v>
      </c>
      <c r="K363" s="193">
        <v>0</v>
      </c>
      <c r="L363" s="193">
        <v>0</v>
      </c>
      <c r="M363" s="193">
        <v>2</v>
      </c>
      <c r="N363" s="193">
        <v>3</v>
      </c>
      <c r="O363" s="193">
        <v>0</v>
      </c>
      <c r="P363" s="193">
        <v>2</v>
      </c>
      <c r="Q363" s="193">
        <v>1</v>
      </c>
      <c r="V363" s="191">
        <v>26</v>
      </c>
    </row>
    <row r="364" spans="2:22">
      <c r="B364" s="193">
        <v>2</v>
      </c>
      <c r="C364" s="193">
        <v>2</v>
      </c>
      <c r="D364" s="193">
        <v>2</v>
      </c>
      <c r="E364" s="193">
        <v>0</v>
      </c>
      <c r="F364" s="193">
        <v>0</v>
      </c>
      <c r="G364" s="193">
        <v>2</v>
      </c>
      <c r="H364" s="193">
        <v>3</v>
      </c>
      <c r="I364" s="193">
        <v>2</v>
      </c>
      <c r="J364" s="193">
        <v>1</v>
      </c>
      <c r="K364" s="193">
        <v>3</v>
      </c>
      <c r="L364" s="193">
        <v>2</v>
      </c>
      <c r="M364" s="193">
        <v>3</v>
      </c>
      <c r="N364" s="193">
        <v>2</v>
      </c>
      <c r="O364" s="193">
        <v>1</v>
      </c>
      <c r="P364" s="193">
        <v>0</v>
      </c>
      <c r="Q364" s="193">
        <v>1</v>
      </c>
      <c r="V364" s="191">
        <v>24</v>
      </c>
    </row>
    <row r="365" spans="2:22">
      <c r="B365" s="193">
        <v>3</v>
      </c>
      <c r="C365" s="193">
        <v>1</v>
      </c>
      <c r="D365" s="193">
        <v>1</v>
      </c>
      <c r="E365" s="193">
        <v>1</v>
      </c>
      <c r="F365" s="193">
        <v>2</v>
      </c>
      <c r="G365" s="193">
        <v>3</v>
      </c>
      <c r="H365" s="193">
        <v>2</v>
      </c>
      <c r="I365" s="193">
        <v>2</v>
      </c>
      <c r="J365" s="193">
        <v>3</v>
      </c>
      <c r="K365" s="193">
        <v>2</v>
      </c>
      <c r="L365" s="193">
        <v>1</v>
      </c>
      <c r="M365" s="193">
        <v>1</v>
      </c>
      <c r="N365" s="193">
        <v>2</v>
      </c>
      <c r="O365" s="193">
        <v>2</v>
      </c>
      <c r="P365" s="193">
        <v>2</v>
      </c>
      <c r="Q365" s="193">
        <v>2</v>
      </c>
      <c r="V365" s="191">
        <v>29</v>
      </c>
    </row>
    <row r="366" spans="2:22">
      <c r="B366" s="193">
        <v>2</v>
      </c>
      <c r="C366" s="193">
        <v>1</v>
      </c>
      <c r="D366" s="193">
        <v>0</v>
      </c>
      <c r="E366" s="193">
        <v>2</v>
      </c>
      <c r="F366" s="193">
        <v>2</v>
      </c>
      <c r="G366" s="193">
        <v>1</v>
      </c>
      <c r="H366" s="193">
        <v>1</v>
      </c>
      <c r="I366" s="193">
        <v>1</v>
      </c>
      <c r="J366" s="193">
        <v>1</v>
      </c>
      <c r="K366" s="193">
        <v>0</v>
      </c>
      <c r="L366" s="193">
        <v>1</v>
      </c>
      <c r="M366" s="193">
        <v>1</v>
      </c>
      <c r="N366" s="193">
        <v>2</v>
      </c>
      <c r="O366" s="193">
        <v>2</v>
      </c>
      <c r="P366" s="193">
        <v>1</v>
      </c>
      <c r="Q366" s="193">
        <v>2</v>
      </c>
      <c r="V366" s="191">
        <v>19</v>
      </c>
    </row>
    <row r="367" spans="2:22">
      <c r="B367" s="193">
        <v>1</v>
      </c>
      <c r="C367" s="193">
        <v>1</v>
      </c>
      <c r="D367" s="193">
        <v>1</v>
      </c>
      <c r="E367" s="193">
        <v>1</v>
      </c>
      <c r="F367" s="193">
        <v>0</v>
      </c>
      <c r="G367" s="193">
        <v>0</v>
      </c>
      <c r="H367" s="193">
        <v>0</v>
      </c>
      <c r="I367" s="193">
        <v>0</v>
      </c>
      <c r="J367" s="193">
        <v>1</v>
      </c>
      <c r="K367" s="193">
        <v>0</v>
      </c>
      <c r="L367" s="193">
        <v>1</v>
      </c>
      <c r="M367" s="193">
        <v>0</v>
      </c>
      <c r="N367" s="193">
        <v>0</v>
      </c>
      <c r="O367" s="193">
        <v>0</v>
      </c>
      <c r="P367" s="193">
        <v>0</v>
      </c>
      <c r="Q367" s="193">
        <v>0</v>
      </c>
      <c r="V367" s="191">
        <v>5</v>
      </c>
    </row>
    <row r="368" spans="2:22">
      <c r="B368" s="193">
        <v>1</v>
      </c>
      <c r="C368" s="193">
        <v>1</v>
      </c>
      <c r="D368" s="193">
        <v>0</v>
      </c>
      <c r="E368" s="193">
        <v>2</v>
      </c>
      <c r="F368" s="193">
        <v>1</v>
      </c>
      <c r="G368" s="193">
        <v>1</v>
      </c>
      <c r="H368" s="193">
        <v>1</v>
      </c>
      <c r="I368" s="193">
        <v>1</v>
      </c>
      <c r="J368" s="193">
        <v>2</v>
      </c>
      <c r="K368" s="193">
        <v>0</v>
      </c>
      <c r="L368" s="193">
        <v>0</v>
      </c>
      <c r="M368" s="193">
        <v>0</v>
      </c>
      <c r="N368" s="193">
        <v>0</v>
      </c>
      <c r="O368" s="193">
        <v>0</v>
      </c>
      <c r="P368" s="193">
        <v>1</v>
      </c>
      <c r="Q368" s="193">
        <v>0</v>
      </c>
      <c r="V368" s="191">
        <v>10</v>
      </c>
    </row>
    <row r="369" spans="2:22">
      <c r="B369" s="193">
        <v>3</v>
      </c>
      <c r="C369" s="193">
        <v>3</v>
      </c>
      <c r="D369" s="193">
        <v>2</v>
      </c>
      <c r="E369" s="193">
        <v>2</v>
      </c>
      <c r="F369" s="193">
        <v>1</v>
      </c>
      <c r="G369" s="193">
        <v>3</v>
      </c>
      <c r="H369" s="193">
        <v>2</v>
      </c>
      <c r="I369" s="193">
        <v>2</v>
      </c>
      <c r="J369" s="193">
        <v>2</v>
      </c>
      <c r="K369" s="193">
        <v>2</v>
      </c>
      <c r="L369" s="193">
        <v>2</v>
      </c>
      <c r="M369" s="193">
        <v>1</v>
      </c>
      <c r="N369" s="193">
        <v>2</v>
      </c>
      <c r="O369" s="193">
        <v>1</v>
      </c>
      <c r="P369" s="193">
        <v>1</v>
      </c>
      <c r="Q369" s="193">
        <v>0</v>
      </c>
      <c r="V369" s="191">
        <v>26</v>
      </c>
    </row>
    <row r="370" spans="2:22">
      <c r="B370" s="193">
        <v>2</v>
      </c>
      <c r="C370" s="193">
        <v>3</v>
      </c>
      <c r="D370" s="193">
        <v>1</v>
      </c>
      <c r="E370" s="193">
        <v>2</v>
      </c>
      <c r="F370" s="193">
        <v>1</v>
      </c>
      <c r="G370" s="193">
        <v>3</v>
      </c>
      <c r="H370" s="193">
        <v>1</v>
      </c>
      <c r="I370" s="193">
        <v>0</v>
      </c>
      <c r="J370" s="193">
        <v>2</v>
      </c>
      <c r="K370" s="193">
        <v>2</v>
      </c>
      <c r="L370" s="193">
        <v>2</v>
      </c>
      <c r="M370" s="193">
        <v>2</v>
      </c>
      <c r="N370" s="193">
        <v>2</v>
      </c>
      <c r="O370" s="193">
        <v>2</v>
      </c>
      <c r="P370" s="193">
        <v>2</v>
      </c>
      <c r="Q370" s="193">
        <v>3</v>
      </c>
      <c r="V370" s="191">
        <v>27</v>
      </c>
    </row>
    <row r="371" spans="2:22">
      <c r="B371" s="193">
        <v>2</v>
      </c>
      <c r="C371" s="193">
        <v>2</v>
      </c>
      <c r="D371" s="193">
        <v>2</v>
      </c>
      <c r="E371" s="193">
        <v>1</v>
      </c>
      <c r="F371" s="193">
        <v>1</v>
      </c>
      <c r="G371" s="193">
        <v>1</v>
      </c>
      <c r="H371" s="193">
        <v>1</v>
      </c>
      <c r="I371" s="193">
        <v>1</v>
      </c>
      <c r="J371" s="193">
        <v>2</v>
      </c>
      <c r="K371" s="193">
        <v>1</v>
      </c>
      <c r="L371" s="193">
        <v>1</v>
      </c>
      <c r="M371" s="193">
        <v>0</v>
      </c>
      <c r="N371" s="193">
        <v>0</v>
      </c>
      <c r="O371" s="193">
        <v>0</v>
      </c>
      <c r="P371" s="193">
        <v>1</v>
      </c>
      <c r="Q371" s="193">
        <v>0</v>
      </c>
      <c r="V371" s="191">
        <v>14</v>
      </c>
    </row>
    <row r="372" spans="2:22">
      <c r="B372" s="193">
        <v>1</v>
      </c>
      <c r="C372" s="193">
        <v>2</v>
      </c>
      <c r="D372" s="193">
        <v>0</v>
      </c>
      <c r="E372" s="193">
        <v>1</v>
      </c>
      <c r="F372" s="193">
        <v>2</v>
      </c>
      <c r="G372" s="193">
        <v>2</v>
      </c>
      <c r="H372" s="193">
        <v>1</v>
      </c>
      <c r="I372" s="193">
        <v>1</v>
      </c>
      <c r="J372" s="193">
        <v>3</v>
      </c>
      <c r="K372" s="193">
        <v>2</v>
      </c>
      <c r="L372" s="193">
        <v>1</v>
      </c>
      <c r="M372" s="193">
        <v>0</v>
      </c>
      <c r="N372" s="193">
        <v>1</v>
      </c>
      <c r="O372" s="193">
        <v>3</v>
      </c>
      <c r="P372" s="193">
        <v>1</v>
      </c>
      <c r="Q372" s="193">
        <v>1</v>
      </c>
      <c r="V372" s="191">
        <v>20</v>
      </c>
    </row>
    <row r="373" spans="2:22">
      <c r="B373" s="193">
        <v>1</v>
      </c>
      <c r="C373" s="193">
        <v>0</v>
      </c>
      <c r="D373" s="193">
        <v>0</v>
      </c>
      <c r="E373" s="193">
        <v>2</v>
      </c>
      <c r="F373" s="193">
        <v>0</v>
      </c>
      <c r="G373" s="193">
        <v>2</v>
      </c>
      <c r="H373" s="193">
        <v>0</v>
      </c>
      <c r="I373" s="193">
        <v>0</v>
      </c>
      <c r="J373" s="193">
        <v>1</v>
      </c>
      <c r="K373" s="193">
        <v>0</v>
      </c>
      <c r="L373" s="193">
        <v>1</v>
      </c>
      <c r="M373" s="193">
        <v>1</v>
      </c>
      <c r="N373" s="193">
        <v>0</v>
      </c>
      <c r="O373" s="193">
        <v>1</v>
      </c>
      <c r="P373" s="193">
        <v>1</v>
      </c>
      <c r="Q373" s="193">
        <v>0</v>
      </c>
      <c r="V373" s="191">
        <v>10</v>
      </c>
    </row>
    <row r="374" spans="2:22">
      <c r="B374" s="193">
        <v>1</v>
      </c>
      <c r="C374" s="193">
        <v>3</v>
      </c>
      <c r="D374" s="193">
        <v>2</v>
      </c>
      <c r="E374" s="193">
        <v>0</v>
      </c>
      <c r="F374" s="193">
        <v>0</v>
      </c>
      <c r="G374" s="193">
        <v>0</v>
      </c>
      <c r="H374" s="193">
        <v>1</v>
      </c>
      <c r="I374" s="193">
        <v>2</v>
      </c>
      <c r="J374" s="193">
        <v>3</v>
      </c>
      <c r="K374" s="193">
        <v>0</v>
      </c>
      <c r="L374" s="193">
        <v>1</v>
      </c>
      <c r="M374" s="193">
        <v>2</v>
      </c>
      <c r="N374" s="193">
        <v>0</v>
      </c>
      <c r="O374" s="193">
        <v>2</v>
      </c>
      <c r="P374" s="193">
        <v>2</v>
      </c>
      <c r="Q374" s="193">
        <v>2</v>
      </c>
      <c r="V374" s="191">
        <v>18</v>
      </c>
    </row>
    <row r="375" spans="2:22">
      <c r="B375" s="193">
        <v>2</v>
      </c>
      <c r="C375" s="193">
        <v>1</v>
      </c>
      <c r="D375" s="193">
        <v>1</v>
      </c>
      <c r="E375" s="193">
        <v>0</v>
      </c>
      <c r="F375" s="193">
        <v>1</v>
      </c>
      <c r="G375" s="193">
        <v>2</v>
      </c>
      <c r="H375" s="193">
        <v>1</v>
      </c>
      <c r="I375" s="193">
        <v>1</v>
      </c>
      <c r="J375" s="193">
        <v>1</v>
      </c>
      <c r="K375" s="193">
        <v>1</v>
      </c>
      <c r="L375" s="193">
        <v>0</v>
      </c>
      <c r="M375" s="193">
        <v>1</v>
      </c>
      <c r="N375" s="193">
        <v>0</v>
      </c>
      <c r="O375" s="193">
        <v>2</v>
      </c>
      <c r="P375" s="193">
        <v>2</v>
      </c>
      <c r="Q375" s="193">
        <v>2</v>
      </c>
      <c r="V375" s="191">
        <v>17</v>
      </c>
    </row>
    <row r="376" spans="2:22">
      <c r="B376" s="193">
        <v>3</v>
      </c>
      <c r="C376" s="193">
        <v>2</v>
      </c>
      <c r="D376" s="193">
        <v>1</v>
      </c>
      <c r="E376" s="193">
        <v>2</v>
      </c>
      <c r="F376" s="193">
        <v>2</v>
      </c>
      <c r="G376" s="193">
        <v>2</v>
      </c>
      <c r="H376" s="193">
        <v>2</v>
      </c>
      <c r="I376" s="193">
        <v>1</v>
      </c>
      <c r="J376" s="193">
        <v>2</v>
      </c>
      <c r="K376" s="193">
        <v>1</v>
      </c>
      <c r="L376" s="193">
        <v>1</v>
      </c>
      <c r="M376" s="193">
        <v>2</v>
      </c>
      <c r="N376" s="193">
        <v>3</v>
      </c>
      <c r="O376" s="193">
        <v>1</v>
      </c>
      <c r="P376" s="193">
        <v>2</v>
      </c>
      <c r="Q376" s="193">
        <v>0</v>
      </c>
      <c r="V376" s="191">
        <v>25</v>
      </c>
    </row>
    <row r="377" spans="2:22">
      <c r="B377" s="193">
        <v>2</v>
      </c>
      <c r="C377" s="193">
        <v>3</v>
      </c>
      <c r="D377" s="193">
        <v>1</v>
      </c>
      <c r="E377" s="193">
        <v>2</v>
      </c>
      <c r="F377" s="193">
        <v>1</v>
      </c>
      <c r="G377" s="193">
        <v>3</v>
      </c>
      <c r="H377" s="193">
        <v>1</v>
      </c>
      <c r="I377" s="193">
        <v>2</v>
      </c>
      <c r="J377" s="193">
        <v>3</v>
      </c>
      <c r="K377" s="193">
        <v>3</v>
      </c>
      <c r="L377" s="193">
        <v>3</v>
      </c>
      <c r="M377" s="193">
        <v>3</v>
      </c>
      <c r="N377" s="193">
        <v>1</v>
      </c>
      <c r="O377" s="193">
        <v>2</v>
      </c>
      <c r="P377" s="193">
        <v>2</v>
      </c>
      <c r="Q377" s="193">
        <v>1</v>
      </c>
      <c r="V377" s="191">
        <v>30</v>
      </c>
    </row>
    <row r="378" spans="2:22">
      <c r="B378" s="193">
        <v>3</v>
      </c>
      <c r="C378" s="193">
        <v>3</v>
      </c>
      <c r="D378" s="193">
        <v>0</v>
      </c>
      <c r="E378" s="193">
        <v>3</v>
      </c>
      <c r="F378" s="193">
        <v>3</v>
      </c>
      <c r="G378" s="193">
        <v>3</v>
      </c>
      <c r="H378" s="193">
        <v>3</v>
      </c>
      <c r="I378" s="193">
        <v>3</v>
      </c>
      <c r="J378" s="193">
        <v>3</v>
      </c>
      <c r="K378" s="193">
        <v>3</v>
      </c>
      <c r="L378" s="193">
        <v>0</v>
      </c>
      <c r="M378" s="193">
        <v>0</v>
      </c>
      <c r="N378" s="193">
        <v>0</v>
      </c>
      <c r="O378" s="193">
        <v>3</v>
      </c>
      <c r="P378" s="193">
        <v>3</v>
      </c>
      <c r="Q378" s="193">
        <v>0</v>
      </c>
      <c r="V378" s="191">
        <v>30</v>
      </c>
    </row>
    <row r="379" spans="2:22">
      <c r="B379" s="193">
        <v>1</v>
      </c>
      <c r="C379" s="193">
        <v>2</v>
      </c>
      <c r="D379" s="193">
        <v>1</v>
      </c>
      <c r="E379" s="193">
        <v>2</v>
      </c>
      <c r="F379" s="193">
        <v>1</v>
      </c>
      <c r="G379" s="193">
        <v>2</v>
      </c>
      <c r="H379" s="193">
        <v>1</v>
      </c>
      <c r="I379" s="193">
        <v>0</v>
      </c>
      <c r="J379" s="193">
        <v>2</v>
      </c>
      <c r="K379" s="193">
        <v>2</v>
      </c>
      <c r="L379" s="193">
        <v>1</v>
      </c>
      <c r="M379" s="193">
        <v>1</v>
      </c>
      <c r="N379" s="193">
        <v>1</v>
      </c>
      <c r="O379" s="193">
        <v>1</v>
      </c>
      <c r="P379" s="193">
        <v>1</v>
      </c>
      <c r="Q379" s="193">
        <v>0</v>
      </c>
      <c r="V379" s="191">
        <v>17</v>
      </c>
    </row>
    <row r="380" spans="2:22">
      <c r="B380" s="193">
        <v>2</v>
      </c>
      <c r="C380" s="193">
        <v>0</v>
      </c>
      <c r="D380" s="193">
        <v>0</v>
      </c>
      <c r="E380" s="193">
        <v>2</v>
      </c>
      <c r="F380" s="193">
        <v>1</v>
      </c>
      <c r="G380" s="193">
        <v>1</v>
      </c>
      <c r="H380" s="193">
        <v>2</v>
      </c>
      <c r="I380" s="193">
        <v>1</v>
      </c>
      <c r="J380" s="193">
        <v>2</v>
      </c>
      <c r="K380" s="193">
        <v>1</v>
      </c>
      <c r="L380" s="193">
        <v>1</v>
      </c>
      <c r="M380" s="193">
        <v>2</v>
      </c>
      <c r="N380" s="193">
        <v>1</v>
      </c>
      <c r="O380" s="193">
        <v>1</v>
      </c>
      <c r="P380" s="193">
        <v>1</v>
      </c>
      <c r="Q380" s="193">
        <v>2</v>
      </c>
      <c r="V380" s="191">
        <v>20</v>
      </c>
    </row>
    <row r="381" spans="2:22">
      <c r="B381" s="193">
        <v>2</v>
      </c>
      <c r="C381" s="193">
        <v>1</v>
      </c>
      <c r="D381" s="193">
        <v>1</v>
      </c>
      <c r="E381" s="193">
        <v>1</v>
      </c>
      <c r="F381" s="193">
        <v>2</v>
      </c>
      <c r="G381" s="193">
        <v>2</v>
      </c>
      <c r="H381" s="193">
        <v>1</v>
      </c>
      <c r="I381" s="193">
        <v>1</v>
      </c>
      <c r="J381" s="193">
        <v>1</v>
      </c>
      <c r="K381" s="193">
        <v>2</v>
      </c>
      <c r="L381" s="193">
        <v>2</v>
      </c>
      <c r="M381" s="193">
        <v>1</v>
      </c>
      <c r="N381" s="193">
        <v>1</v>
      </c>
      <c r="O381" s="193">
        <v>1</v>
      </c>
      <c r="P381" s="193">
        <v>1</v>
      </c>
      <c r="Q381" s="193">
        <v>0</v>
      </c>
      <c r="V381" s="191">
        <v>19</v>
      </c>
    </row>
    <row r="382" spans="2:22">
      <c r="B382" s="193">
        <v>1</v>
      </c>
      <c r="C382" s="193">
        <v>0</v>
      </c>
      <c r="D382" s="193">
        <v>0</v>
      </c>
      <c r="E382" s="193">
        <v>1</v>
      </c>
      <c r="F382" s="193">
        <v>2</v>
      </c>
      <c r="G382" s="193">
        <v>2</v>
      </c>
      <c r="H382" s="193">
        <v>1</v>
      </c>
      <c r="I382" s="193">
        <v>3</v>
      </c>
      <c r="J382" s="193">
        <v>3</v>
      </c>
      <c r="K382" s="193">
        <v>1</v>
      </c>
      <c r="L382" s="193">
        <v>0</v>
      </c>
      <c r="M382" s="193">
        <v>0</v>
      </c>
      <c r="N382" s="193">
        <v>1</v>
      </c>
      <c r="O382" s="193">
        <v>2</v>
      </c>
      <c r="P382" s="193">
        <v>0</v>
      </c>
      <c r="Q382" s="193">
        <v>3</v>
      </c>
      <c r="V382" s="191">
        <v>20</v>
      </c>
    </row>
    <row r="383" spans="2:22">
      <c r="B383" s="193">
        <v>3</v>
      </c>
      <c r="C383" s="193">
        <v>3</v>
      </c>
      <c r="D383" s="193">
        <v>1</v>
      </c>
      <c r="E383" s="193">
        <v>2</v>
      </c>
      <c r="F383" s="193">
        <v>3</v>
      </c>
      <c r="G383" s="193">
        <v>2</v>
      </c>
      <c r="H383" s="193">
        <v>1</v>
      </c>
      <c r="I383" s="193">
        <v>3</v>
      </c>
      <c r="J383" s="193">
        <v>3</v>
      </c>
      <c r="K383" s="193">
        <v>3</v>
      </c>
      <c r="L383" s="193">
        <v>1</v>
      </c>
      <c r="M383" s="193">
        <v>2</v>
      </c>
      <c r="N383" s="193">
        <v>3</v>
      </c>
      <c r="O383" s="193">
        <v>3</v>
      </c>
      <c r="P383" s="193">
        <v>3</v>
      </c>
      <c r="Q383" s="193">
        <v>1</v>
      </c>
      <c r="V383" s="191">
        <v>34</v>
      </c>
    </row>
    <row r="384" spans="2:22">
      <c r="B384" s="193">
        <v>3</v>
      </c>
      <c r="C384" s="193">
        <v>3</v>
      </c>
      <c r="D384" s="193">
        <v>2</v>
      </c>
      <c r="E384" s="193">
        <v>3</v>
      </c>
      <c r="F384" s="193">
        <v>2</v>
      </c>
      <c r="G384" s="193">
        <v>3</v>
      </c>
      <c r="H384" s="193">
        <v>2</v>
      </c>
      <c r="I384" s="193">
        <v>3</v>
      </c>
      <c r="J384" s="193">
        <v>3</v>
      </c>
      <c r="K384" s="193">
        <v>2</v>
      </c>
      <c r="L384" s="193">
        <v>2</v>
      </c>
      <c r="M384" s="193">
        <v>2</v>
      </c>
      <c r="N384" s="193">
        <v>2</v>
      </c>
      <c r="O384" s="193">
        <v>3</v>
      </c>
      <c r="P384" s="193">
        <v>2</v>
      </c>
      <c r="Q384" s="193">
        <v>2</v>
      </c>
      <c r="V384" s="191">
        <v>36</v>
      </c>
    </row>
    <row r="385" spans="2:22">
      <c r="B385" s="193">
        <v>2</v>
      </c>
      <c r="C385" s="193">
        <v>2</v>
      </c>
      <c r="D385" s="193">
        <v>1</v>
      </c>
      <c r="E385" s="193">
        <v>2</v>
      </c>
      <c r="F385" s="193">
        <v>2</v>
      </c>
      <c r="G385" s="193">
        <v>2</v>
      </c>
      <c r="H385" s="193">
        <v>1</v>
      </c>
      <c r="I385" s="193">
        <v>2</v>
      </c>
      <c r="J385" s="193">
        <v>2</v>
      </c>
      <c r="K385" s="193">
        <v>2</v>
      </c>
      <c r="L385" s="193">
        <v>2</v>
      </c>
      <c r="M385" s="193">
        <v>2</v>
      </c>
      <c r="N385" s="193">
        <v>1</v>
      </c>
      <c r="O385" s="193">
        <v>2</v>
      </c>
      <c r="P385" s="193">
        <v>1</v>
      </c>
      <c r="Q385" s="193">
        <v>2</v>
      </c>
      <c r="V385" s="191">
        <v>26</v>
      </c>
    </row>
    <row r="386" spans="2:22">
      <c r="B386" s="193">
        <v>1</v>
      </c>
      <c r="C386" s="193">
        <v>3</v>
      </c>
      <c r="D386" s="193">
        <v>0</v>
      </c>
      <c r="E386" s="193">
        <v>1</v>
      </c>
      <c r="F386" s="193">
        <v>0</v>
      </c>
      <c r="G386" s="193">
        <v>2</v>
      </c>
      <c r="H386" s="193">
        <v>1</v>
      </c>
      <c r="I386" s="193">
        <v>1</v>
      </c>
      <c r="J386" s="193">
        <v>1</v>
      </c>
      <c r="K386" s="193">
        <v>1</v>
      </c>
      <c r="L386" s="193">
        <v>0</v>
      </c>
      <c r="M386" s="193">
        <v>1</v>
      </c>
      <c r="N386" s="193">
        <v>1</v>
      </c>
      <c r="O386" s="193">
        <v>1</v>
      </c>
      <c r="P386" s="193">
        <v>1</v>
      </c>
      <c r="Q386" s="193">
        <v>0</v>
      </c>
      <c r="V386" s="191">
        <v>12</v>
      </c>
    </row>
    <row r="387" spans="2:22">
      <c r="B387" s="193">
        <v>1</v>
      </c>
      <c r="C387" s="193">
        <v>1</v>
      </c>
      <c r="D387" s="193">
        <v>1</v>
      </c>
      <c r="E387" s="193">
        <v>1</v>
      </c>
      <c r="F387" s="193">
        <v>2</v>
      </c>
      <c r="G387" s="193">
        <v>2</v>
      </c>
      <c r="H387" s="193">
        <v>1</v>
      </c>
      <c r="I387" s="193">
        <v>2</v>
      </c>
      <c r="J387" s="193">
        <v>1</v>
      </c>
      <c r="K387" s="193">
        <v>1</v>
      </c>
      <c r="L387" s="193">
        <v>1</v>
      </c>
      <c r="M387" s="193">
        <v>0</v>
      </c>
      <c r="N387" s="193">
        <v>0</v>
      </c>
      <c r="O387" s="193">
        <v>3</v>
      </c>
      <c r="P387" s="193">
        <v>2</v>
      </c>
      <c r="Q387" s="193">
        <v>0</v>
      </c>
      <c r="V387" s="191">
        <v>18</v>
      </c>
    </row>
    <row r="388" spans="2:22">
      <c r="B388" s="193">
        <v>2</v>
      </c>
      <c r="C388" s="193">
        <v>2</v>
      </c>
      <c r="D388" s="193">
        <v>1</v>
      </c>
      <c r="E388" s="193">
        <v>1</v>
      </c>
      <c r="F388" s="193">
        <v>1</v>
      </c>
      <c r="G388" s="193">
        <v>2</v>
      </c>
      <c r="H388" s="193">
        <v>1</v>
      </c>
      <c r="I388" s="193">
        <v>1</v>
      </c>
      <c r="J388" s="193">
        <v>3</v>
      </c>
      <c r="K388" s="193">
        <v>2</v>
      </c>
      <c r="L388" s="193">
        <v>1</v>
      </c>
      <c r="M388" s="193">
        <v>2</v>
      </c>
      <c r="N388" s="193">
        <v>1</v>
      </c>
      <c r="O388" s="193">
        <v>3</v>
      </c>
      <c r="P388" s="193">
        <v>2</v>
      </c>
      <c r="Q388" s="193">
        <v>1</v>
      </c>
      <c r="V388" s="191">
        <v>24</v>
      </c>
    </row>
    <row r="389" spans="2:22">
      <c r="B389" s="193">
        <v>3</v>
      </c>
      <c r="C389" s="193">
        <v>2</v>
      </c>
      <c r="D389" s="193">
        <v>1</v>
      </c>
      <c r="E389" s="193">
        <v>1</v>
      </c>
      <c r="F389" s="193">
        <v>1</v>
      </c>
      <c r="G389" s="193">
        <v>1</v>
      </c>
      <c r="H389" s="193">
        <v>2</v>
      </c>
      <c r="I389" s="193">
        <v>1</v>
      </c>
      <c r="J389" s="193">
        <v>2</v>
      </c>
      <c r="K389" s="193">
        <v>0</v>
      </c>
      <c r="L389" s="193">
        <v>1</v>
      </c>
      <c r="M389" s="193">
        <v>2</v>
      </c>
      <c r="N389" s="193">
        <v>2</v>
      </c>
      <c r="O389" s="193">
        <v>1</v>
      </c>
      <c r="P389" s="193">
        <v>2</v>
      </c>
      <c r="Q389" s="193">
        <v>0</v>
      </c>
      <c r="V389" s="191">
        <v>20</v>
      </c>
    </row>
    <row r="390" spans="2:22">
      <c r="B390" s="193">
        <v>2</v>
      </c>
      <c r="C390" s="193">
        <v>1</v>
      </c>
      <c r="D390" s="193">
        <v>0</v>
      </c>
      <c r="E390" s="193">
        <v>2</v>
      </c>
      <c r="F390" s="193">
        <v>1</v>
      </c>
      <c r="G390" s="193">
        <v>1</v>
      </c>
      <c r="H390" s="193">
        <v>2</v>
      </c>
      <c r="I390" s="193">
        <v>3</v>
      </c>
      <c r="J390" s="193">
        <v>2</v>
      </c>
      <c r="K390" s="193">
        <v>0</v>
      </c>
      <c r="L390" s="193">
        <v>0</v>
      </c>
      <c r="M390" s="193">
        <v>1</v>
      </c>
      <c r="N390" s="193">
        <v>1</v>
      </c>
      <c r="O390" s="193">
        <v>3</v>
      </c>
      <c r="P390" s="193">
        <v>1</v>
      </c>
      <c r="Q390" s="193">
        <v>2</v>
      </c>
      <c r="V390" s="191">
        <v>21</v>
      </c>
    </row>
    <row r="391" spans="2:22">
      <c r="B391" s="193">
        <v>3</v>
      </c>
      <c r="C391" s="193">
        <v>1</v>
      </c>
      <c r="D391" s="193">
        <v>1</v>
      </c>
      <c r="E391" s="193">
        <v>3</v>
      </c>
      <c r="F391" s="193">
        <v>0</v>
      </c>
      <c r="G391" s="193">
        <v>3</v>
      </c>
      <c r="H391" s="193">
        <v>2</v>
      </c>
      <c r="I391" s="193">
        <v>2</v>
      </c>
      <c r="J391" s="193">
        <v>2</v>
      </c>
      <c r="K391" s="193">
        <v>2</v>
      </c>
      <c r="L391" s="193">
        <v>3</v>
      </c>
      <c r="M391" s="193">
        <v>3</v>
      </c>
      <c r="N391" s="193">
        <v>3</v>
      </c>
      <c r="O391" s="193">
        <v>3</v>
      </c>
      <c r="P391" s="193">
        <v>1</v>
      </c>
      <c r="Q391" s="193">
        <v>1</v>
      </c>
      <c r="V391" s="191">
        <v>32</v>
      </c>
    </row>
    <row r="392" spans="2:22">
      <c r="B392" s="193">
        <v>3</v>
      </c>
      <c r="C392" s="193">
        <v>1</v>
      </c>
      <c r="D392" s="193">
        <v>0</v>
      </c>
      <c r="E392" s="193">
        <v>2</v>
      </c>
      <c r="F392" s="193">
        <v>0</v>
      </c>
      <c r="G392" s="193">
        <v>1</v>
      </c>
      <c r="H392" s="193">
        <v>1</v>
      </c>
      <c r="I392" s="193">
        <v>1</v>
      </c>
      <c r="J392" s="193">
        <v>2</v>
      </c>
      <c r="K392" s="193">
        <v>0</v>
      </c>
      <c r="L392" s="193">
        <v>2</v>
      </c>
      <c r="M392" s="193">
        <v>1</v>
      </c>
      <c r="N392" s="193">
        <v>2</v>
      </c>
      <c r="O392" s="193">
        <v>2</v>
      </c>
      <c r="P392" s="193">
        <v>0</v>
      </c>
      <c r="Q392" s="193">
        <v>1</v>
      </c>
      <c r="V392" s="191">
        <v>18</v>
      </c>
    </row>
    <row r="393" spans="2:22">
      <c r="B393" s="193">
        <v>1</v>
      </c>
      <c r="C393" s="193">
        <v>1</v>
      </c>
      <c r="D393" s="193">
        <v>1</v>
      </c>
      <c r="E393" s="193">
        <v>2</v>
      </c>
      <c r="F393" s="193">
        <v>3</v>
      </c>
      <c r="G393" s="193">
        <v>2</v>
      </c>
      <c r="H393" s="193">
        <v>1</v>
      </c>
      <c r="I393" s="193">
        <v>2</v>
      </c>
      <c r="J393" s="193">
        <v>0</v>
      </c>
      <c r="K393" s="193">
        <v>0</v>
      </c>
      <c r="L393" s="193">
        <v>1</v>
      </c>
      <c r="M393" s="193">
        <v>2</v>
      </c>
      <c r="N393" s="193">
        <v>2</v>
      </c>
      <c r="O393" s="193">
        <v>0</v>
      </c>
      <c r="P393" s="193">
        <v>2</v>
      </c>
      <c r="Q393" s="193">
        <v>0</v>
      </c>
      <c r="V393" s="191">
        <v>19</v>
      </c>
    </row>
    <row r="394" spans="2:22">
      <c r="B394" s="193">
        <v>1</v>
      </c>
      <c r="C394" s="193">
        <v>1</v>
      </c>
      <c r="D394" s="193">
        <v>1</v>
      </c>
      <c r="E394" s="193">
        <v>2</v>
      </c>
      <c r="F394" s="193">
        <v>1</v>
      </c>
      <c r="G394" s="193">
        <v>1</v>
      </c>
      <c r="H394" s="193">
        <v>1</v>
      </c>
      <c r="I394" s="193">
        <v>1</v>
      </c>
      <c r="J394" s="193">
        <v>2</v>
      </c>
      <c r="K394" s="193">
        <v>1</v>
      </c>
      <c r="L394" s="193">
        <v>1</v>
      </c>
      <c r="M394" s="193">
        <v>1</v>
      </c>
      <c r="N394" s="193">
        <v>1</v>
      </c>
      <c r="O394" s="193">
        <v>1</v>
      </c>
      <c r="P394" s="193">
        <v>1</v>
      </c>
      <c r="Q394" s="193">
        <v>1</v>
      </c>
      <c r="V394" s="191">
        <v>17</v>
      </c>
    </row>
    <row r="395" spans="2:22">
      <c r="B395" s="193">
        <v>2</v>
      </c>
      <c r="C395" s="193">
        <v>3</v>
      </c>
      <c r="D395" s="193">
        <v>2</v>
      </c>
      <c r="E395" s="193">
        <v>1</v>
      </c>
      <c r="F395" s="193">
        <v>2</v>
      </c>
      <c r="G395" s="193">
        <v>2</v>
      </c>
      <c r="H395" s="193">
        <v>2</v>
      </c>
      <c r="I395" s="193">
        <v>0</v>
      </c>
      <c r="J395" s="193">
        <v>0</v>
      </c>
      <c r="K395" s="193">
        <v>0</v>
      </c>
      <c r="L395" s="193">
        <v>0</v>
      </c>
      <c r="M395" s="193">
        <v>2</v>
      </c>
      <c r="N395" s="193">
        <v>2</v>
      </c>
      <c r="O395" s="193">
        <v>3</v>
      </c>
      <c r="P395" s="193">
        <v>1</v>
      </c>
      <c r="Q395" s="193">
        <v>2</v>
      </c>
      <c r="V395" s="191">
        <v>21</v>
      </c>
    </row>
    <row r="396" spans="2:22">
      <c r="B396" s="193">
        <v>3</v>
      </c>
      <c r="C396" s="193">
        <v>3</v>
      </c>
      <c r="D396" s="193">
        <v>2</v>
      </c>
      <c r="E396" s="193">
        <v>1</v>
      </c>
      <c r="F396" s="193">
        <v>2</v>
      </c>
      <c r="G396" s="193">
        <v>2</v>
      </c>
      <c r="H396" s="193">
        <v>2</v>
      </c>
      <c r="I396" s="193">
        <v>3</v>
      </c>
      <c r="J396" s="193">
        <v>3</v>
      </c>
      <c r="K396" s="193">
        <v>1</v>
      </c>
      <c r="L396" s="193">
        <v>0</v>
      </c>
      <c r="M396" s="193">
        <v>1</v>
      </c>
      <c r="N396" s="193">
        <v>3</v>
      </c>
      <c r="O396" s="193">
        <v>3</v>
      </c>
      <c r="P396" s="193">
        <v>0</v>
      </c>
      <c r="Q396" s="193">
        <v>0</v>
      </c>
      <c r="V396" s="191">
        <v>26</v>
      </c>
    </row>
    <row r="397" spans="2:22">
      <c r="B397" s="193">
        <v>2</v>
      </c>
      <c r="C397" s="193">
        <v>1</v>
      </c>
      <c r="D397" s="193">
        <v>1</v>
      </c>
      <c r="E397" s="193">
        <v>1</v>
      </c>
      <c r="F397" s="193">
        <v>1</v>
      </c>
      <c r="G397" s="193">
        <v>2</v>
      </c>
      <c r="H397" s="193">
        <v>1</v>
      </c>
      <c r="I397" s="193">
        <v>0</v>
      </c>
      <c r="J397" s="193">
        <v>2</v>
      </c>
      <c r="K397" s="193">
        <v>2</v>
      </c>
      <c r="L397" s="193">
        <v>2</v>
      </c>
      <c r="M397" s="193">
        <v>1</v>
      </c>
      <c r="N397" s="193">
        <v>1</v>
      </c>
      <c r="O397" s="193">
        <v>1</v>
      </c>
      <c r="P397" s="193">
        <v>1</v>
      </c>
      <c r="Q397" s="193">
        <v>1</v>
      </c>
      <c r="V397" s="191">
        <v>19</v>
      </c>
    </row>
    <row r="398" spans="2:22">
      <c r="B398" s="193">
        <v>0</v>
      </c>
      <c r="C398" s="193">
        <v>1</v>
      </c>
      <c r="D398" s="193">
        <v>0</v>
      </c>
      <c r="E398" s="193">
        <v>0</v>
      </c>
      <c r="F398" s="193">
        <v>1</v>
      </c>
      <c r="G398" s="193">
        <v>0</v>
      </c>
      <c r="H398" s="193">
        <v>1</v>
      </c>
      <c r="I398" s="193">
        <v>0</v>
      </c>
      <c r="J398" s="193">
        <v>1</v>
      </c>
      <c r="K398" s="193">
        <v>0</v>
      </c>
      <c r="L398" s="193">
        <v>0</v>
      </c>
      <c r="M398" s="193">
        <v>0</v>
      </c>
      <c r="N398" s="193">
        <v>0</v>
      </c>
      <c r="O398" s="193">
        <v>3</v>
      </c>
      <c r="P398" s="193">
        <v>1</v>
      </c>
      <c r="Q398" s="193">
        <v>0</v>
      </c>
      <c r="V398" s="191">
        <v>7</v>
      </c>
    </row>
    <row r="399" spans="2:22">
      <c r="B399" s="193">
        <v>2</v>
      </c>
      <c r="C399" s="193">
        <v>3</v>
      </c>
      <c r="D399" s="193">
        <v>2</v>
      </c>
      <c r="E399" s="193">
        <v>0</v>
      </c>
      <c r="F399" s="193">
        <v>2</v>
      </c>
      <c r="G399" s="193">
        <v>0</v>
      </c>
      <c r="H399" s="193">
        <v>3</v>
      </c>
      <c r="I399" s="193">
        <v>3</v>
      </c>
      <c r="J399" s="193">
        <v>3</v>
      </c>
      <c r="K399" s="193">
        <v>0</v>
      </c>
      <c r="L399" s="193">
        <v>1</v>
      </c>
      <c r="M399" s="193">
        <v>2</v>
      </c>
      <c r="N399" s="193">
        <v>2</v>
      </c>
      <c r="O399" s="193">
        <v>3</v>
      </c>
      <c r="P399" s="193">
        <v>3</v>
      </c>
      <c r="Q399" s="193">
        <v>2</v>
      </c>
      <c r="V399" s="191">
        <v>28</v>
      </c>
    </row>
    <row r="400" spans="2:22">
      <c r="B400" s="193">
        <v>2</v>
      </c>
      <c r="C400" s="193">
        <v>2</v>
      </c>
      <c r="D400" s="193">
        <v>1</v>
      </c>
      <c r="E400" s="193">
        <v>2</v>
      </c>
      <c r="F400" s="193">
        <v>2</v>
      </c>
      <c r="G400" s="193">
        <v>1</v>
      </c>
      <c r="H400" s="193">
        <v>1</v>
      </c>
      <c r="I400" s="193">
        <v>2</v>
      </c>
      <c r="J400" s="193">
        <v>2</v>
      </c>
      <c r="K400" s="193">
        <v>1</v>
      </c>
      <c r="L400" s="193">
        <v>2</v>
      </c>
      <c r="M400" s="193">
        <v>1</v>
      </c>
      <c r="N400" s="193">
        <v>2</v>
      </c>
      <c r="O400" s="193">
        <v>1</v>
      </c>
      <c r="P400" s="193">
        <v>1</v>
      </c>
      <c r="Q400" s="193">
        <v>2</v>
      </c>
      <c r="V400" s="191">
        <v>23</v>
      </c>
    </row>
    <row r="401" spans="2:22">
      <c r="B401" s="193">
        <v>2</v>
      </c>
      <c r="C401" s="193">
        <v>2</v>
      </c>
      <c r="D401" s="193">
        <v>2</v>
      </c>
      <c r="E401" s="193">
        <v>2</v>
      </c>
      <c r="F401" s="193">
        <v>0</v>
      </c>
      <c r="G401" s="193">
        <v>2</v>
      </c>
      <c r="H401" s="193">
        <v>2</v>
      </c>
      <c r="I401" s="193">
        <v>3</v>
      </c>
      <c r="J401" s="193">
        <v>3</v>
      </c>
      <c r="K401" s="193">
        <v>0</v>
      </c>
      <c r="L401" s="193">
        <v>2</v>
      </c>
      <c r="M401" s="193">
        <v>1</v>
      </c>
      <c r="N401" s="193">
        <v>2</v>
      </c>
      <c r="O401" s="193">
        <v>2</v>
      </c>
      <c r="P401" s="193">
        <v>1</v>
      </c>
      <c r="Q401" s="193">
        <v>1</v>
      </c>
      <c r="V401" s="191">
        <v>25</v>
      </c>
    </row>
    <row r="402" spans="2:22">
      <c r="B402" s="193">
        <v>2</v>
      </c>
      <c r="C402" s="193">
        <v>2</v>
      </c>
      <c r="D402" s="193">
        <v>2</v>
      </c>
      <c r="E402" s="193">
        <v>1</v>
      </c>
      <c r="F402" s="193">
        <v>1</v>
      </c>
      <c r="G402" s="193">
        <v>1</v>
      </c>
      <c r="H402" s="193">
        <v>2</v>
      </c>
      <c r="I402" s="193">
        <v>2</v>
      </c>
      <c r="J402" s="193">
        <v>2</v>
      </c>
      <c r="K402" s="193">
        <v>1</v>
      </c>
      <c r="L402" s="193">
        <v>1</v>
      </c>
      <c r="M402" s="193">
        <v>1</v>
      </c>
      <c r="N402" s="193">
        <v>2</v>
      </c>
      <c r="O402" s="193">
        <v>2</v>
      </c>
      <c r="P402" s="193">
        <v>1</v>
      </c>
      <c r="Q402" s="193">
        <v>1</v>
      </c>
      <c r="V402" s="191">
        <v>22</v>
      </c>
    </row>
    <row r="403" spans="2:22">
      <c r="B403" s="193">
        <v>3</v>
      </c>
      <c r="C403" s="193">
        <v>3</v>
      </c>
      <c r="D403" s="193">
        <v>1</v>
      </c>
      <c r="E403" s="193">
        <v>3</v>
      </c>
      <c r="F403" s="193">
        <v>1</v>
      </c>
      <c r="G403" s="193">
        <v>3</v>
      </c>
      <c r="H403" s="193">
        <v>3</v>
      </c>
      <c r="I403" s="193">
        <v>1</v>
      </c>
      <c r="J403" s="193">
        <v>1</v>
      </c>
      <c r="K403" s="193">
        <v>1</v>
      </c>
      <c r="L403" s="193">
        <v>2</v>
      </c>
      <c r="M403" s="193">
        <v>2</v>
      </c>
      <c r="N403" s="193">
        <v>1</v>
      </c>
      <c r="O403" s="193">
        <v>3</v>
      </c>
      <c r="P403" s="193">
        <v>0</v>
      </c>
      <c r="Q403" s="193">
        <v>1</v>
      </c>
      <c r="V403" s="191">
        <v>26</v>
      </c>
    </row>
    <row r="404" spans="2:22">
      <c r="B404" s="193">
        <v>3</v>
      </c>
      <c r="C404" s="193">
        <v>2</v>
      </c>
      <c r="D404" s="193">
        <v>1</v>
      </c>
      <c r="E404" s="193">
        <v>1</v>
      </c>
      <c r="F404" s="193">
        <v>2</v>
      </c>
      <c r="G404" s="193">
        <v>2</v>
      </c>
      <c r="H404" s="193">
        <v>2</v>
      </c>
      <c r="I404" s="193">
        <v>2</v>
      </c>
      <c r="J404" s="193">
        <v>2</v>
      </c>
      <c r="K404" s="193">
        <v>2</v>
      </c>
      <c r="L404" s="193">
        <v>1</v>
      </c>
      <c r="M404" s="193">
        <v>0</v>
      </c>
      <c r="N404" s="193">
        <v>1</v>
      </c>
      <c r="O404" s="193">
        <v>1</v>
      </c>
      <c r="P404" s="193">
        <v>2</v>
      </c>
      <c r="Q404" s="193">
        <v>2</v>
      </c>
      <c r="V404" s="191">
        <v>24</v>
      </c>
    </row>
    <row r="405" spans="2:22">
      <c r="B405" s="193">
        <v>1</v>
      </c>
      <c r="C405" s="193">
        <v>1</v>
      </c>
      <c r="D405" s="193">
        <v>0</v>
      </c>
      <c r="E405" s="193">
        <v>2</v>
      </c>
      <c r="F405" s="193">
        <v>1</v>
      </c>
      <c r="G405" s="193">
        <v>1</v>
      </c>
      <c r="H405" s="193">
        <v>1</v>
      </c>
      <c r="I405" s="193">
        <v>2</v>
      </c>
      <c r="J405" s="193">
        <v>3</v>
      </c>
      <c r="K405" s="193">
        <v>1</v>
      </c>
      <c r="L405" s="193">
        <v>1</v>
      </c>
      <c r="M405" s="193">
        <v>1</v>
      </c>
      <c r="N405" s="193">
        <v>1</v>
      </c>
      <c r="O405" s="193">
        <v>3</v>
      </c>
      <c r="P405" s="193">
        <v>2</v>
      </c>
      <c r="Q405" s="193">
        <v>0</v>
      </c>
      <c r="V405" s="191">
        <v>20</v>
      </c>
    </row>
    <row r="406" spans="2:22">
      <c r="B406" s="193">
        <v>3</v>
      </c>
      <c r="C406" s="193">
        <v>2</v>
      </c>
      <c r="D406" s="193">
        <v>1</v>
      </c>
      <c r="E406" s="193">
        <v>1</v>
      </c>
      <c r="F406" s="193">
        <v>2</v>
      </c>
      <c r="G406" s="193">
        <v>3</v>
      </c>
      <c r="H406" s="193">
        <v>0</v>
      </c>
      <c r="I406" s="193">
        <v>2</v>
      </c>
      <c r="J406" s="193">
        <v>3</v>
      </c>
      <c r="K406" s="193">
        <v>1</v>
      </c>
      <c r="L406" s="193">
        <v>3</v>
      </c>
      <c r="M406" s="193">
        <v>1</v>
      </c>
      <c r="N406" s="193">
        <v>2</v>
      </c>
      <c r="O406" s="193">
        <v>3</v>
      </c>
      <c r="P406" s="193">
        <v>0</v>
      </c>
      <c r="Q406" s="193">
        <v>0</v>
      </c>
      <c r="V406" s="191">
        <v>25</v>
      </c>
    </row>
    <row r="407" spans="2:22">
      <c r="B407" s="193">
        <v>0</v>
      </c>
      <c r="C407" s="193">
        <v>0</v>
      </c>
      <c r="D407" s="193">
        <v>0</v>
      </c>
      <c r="E407" s="193">
        <v>0</v>
      </c>
      <c r="F407" s="193">
        <v>2</v>
      </c>
      <c r="G407" s="193">
        <v>1</v>
      </c>
      <c r="H407" s="193">
        <v>0</v>
      </c>
      <c r="I407" s="193">
        <v>2</v>
      </c>
      <c r="J407" s="193">
        <v>2</v>
      </c>
      <c r="K407" s="193">
        <v>1</v>
      </c>
      <c r="L407" s="193">
        <v>0</v>
      </c>
      <c r="M407" s="193">
        <v>0</v>
      </c>
      <c r="N407" s="193">
        <v>0</v>
      </c>
      <c r="O407" s="193">
        <v>2</v>
      </c>
      <c r="P407" s="193">
        <v>1</v>
      </c>
      <c r="Q407" s="193">
        <v>0</v>
      </c>
      <c r="V407" s="191">
        <v>11</v>
      </c>
    </row>
    <row r="408" spans="2:22">
      <c r="B408" s="192"/>
      <c r="C408" s="192"/>
      <c r="D408" s="192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  <c r="O408" s="192"/>
      <c r="P408" s="192"/>
      <c r="Q408" s="192"/>
    </row>
    <row r="409" spans="2:22">
      <c r="B409" s="192"/>
      <c r="C409" s="192"/>
      <c r="D409" s="192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  <c r="O409" s="192"/>
      <c r="P409" s="192"/>
      <c r="Q409" s="192"/>
    </row>
    <row r="410" spans="2:22">
      <c r="B410" s="192"/>
      <c r="C410" s="192"/>
      <c r="D410" s="192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  <c r="O410" s="192"/>
      <c r="P410" s="192"/>
      <c r="Q410" s="192"/>
    </row>
    <row r="411" spans="2:22">
      <c r="B411" s="192"/>
      <c r="C411" s="192"/>
      <c r="D411" s="192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  <c r="O411" s="192"/>
      <c r="P411" s="192"/>
      <c r="Q411" s="192"/>
    </row>
    <row r="412" spans="2:22">
      <c r="B412" s="192"/>
      <c r="C412" s="192"/>
      <c r="D412" s="192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  <c r="O412" s="192"/>
      <c r="P412" s="192"/>
      <c r="Q412" s="192"/>
    </row>
    <row r="413" spans="2:22">
      <c r="B413" s="192"/>
      <c r="C413" s="192"/>
      <c r="D413" s="192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  <c r="O413" s="192"/>
      <c r="P413" s="192"/>
      <c r="Q413" s="192"/>
    </row>
    <row r="414" spans="2:22">
      <c r="B414" s="192"/>
      <c r="C414" s="192"/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O414" s="192"/>
      <c r="P414" s="192"/>
      <c r="Q414" s="192"/>
    </row>
    <row r="415" spans="2:22">
      <c r="B415" s="192"/>
      <c r="C415" s="192"/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192"/>
      <c r="O415" s="192"/>
      <c r="P415" s="192"/>
      <c r="Q415" s="192"/>
    </row>
    <row r="416" spans="2:22">
      <c r="B416" s="192"/>
      <c r="C416" s="192"/>
      <c r="D416" s="192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  <c r="O416" s="192"/>
      <c r="P416" s="192"/>
      <c r="Q416" s="192"/>
    </row>
    <row r="417" spans="2:17">
      <c r="B417" s="192"/>
      <c r="C417" s="192"/>
      <c r="D417" s="192"/>
      <c r="E417" s="192"/>
      <c r="F417" s="192"/>
      <c r="G417" s="192"/>
      <c r="H417" s="192"/>
      <c r="I417" s="192"/>
      <c r="J417" s="192"/>
      <c r="K417" s="192"/>
      <c r="L417" s="192"/>
      <c r="M417" s="192"/>
      <c r="N417" s="192"/>
      <c r="O417" s="192"/>
      <c r="P417" s="192"/>
      <c r="Q417" s="192"/>
    </row>
    <row r="418" spans="2:17">
      <c r="B418" s="192"/>
      <c r="C418" s="192"/>
      <c r="D418" s="192"/>
      <c r="E418" s="192"/>
      <c r="F418" s="192"/>
      <c r="G418" s="192"/>
      <c r="H418" s="192"/>
      <c r="I418" s="192"/>
      <c r="J418" s="192"/>
      <c r="K418" s="192"/>
      <c r="L418" s="192"/>
      <c r="M418" s="192"/>
      <c r="N418" s="192"/>
      <c r="O418" s="192"/>
      <c r="P418" s="192"/>
      <c r="Q418" s="192"/>
    </row>
    <row r="419" spans="2:17">
      <c r="B419" s="192"/>
      <c r="C419" s="192"/>
      <c r="D419" s="192"/>
      <c r="E419" s="192"/>
      <c r="F419" s="192"/>
      <c r="G419" s="192"/>
      <c r="H419" s="192"/>
      <c r="I419" s="192"/>
      <c r="J419" s="192"/>
      <c r="K419" s="192"/>
      <c r="L419" s="192"/>
      <c r="M419" s="192"/>
      <c r="N419" s="192"/>
      <c r="O419" s="192"/>
      <c r="P419" s="192"/>
      <c r="Q419" s="192"/>
    </row>
    <row r="420" spans="2:17">
      <c r="B420" s="192"/>
      <c r="C420" s="192"/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2"/>
      <c r="P420" s="192"/>
      <c r="Q420" s="192"/>
    </row>
    <row r="421" spans="2:17">
      <c r="B421" s="192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</row>
    <row r="422" spans="2:17">
      <c r="B422" s="192"/>
      <c r="C422" s="192"/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2"/>
      <c r="P422" s="192"/>
      <c r="Q422" s="192"/>
    </row>
    <row r="423" spans="2:17">
      <c r="B423" s="192"/>
      <c r="C423" s="192"/>
      <c r="D423" s="192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  <c r="O423" s="192"/>
      <c r="P423" s="192"/>
      <c r="Q423" s="192"/>
    </row>
    <row r="424" spans="2:17">
      <c r="B424" s="192"/>
      <c r="C424" s="192"/>
      <c r="D424" s="192"/>
      <c r="E424" s="192"/>
      <c r="F424" s="192"/>
      <c r="G424" s="192"/>
      <c r="H424" s="192"/>
      <c r="I424" s="192"/>
      <c r="J424" s="192"/>
      <c r="K424" s="192"/>
      <c r="L424" s="192"/>
      <c r="M424" s="192"/>
      <c r="N424" s="192"/>
      <c r="O424" s="192"/>
      <c r="P424" s="192"/>
      <c r="Q424" s="192"/>
    </row>
    <row r="425" spans="2:17">
      <c r="B425" s="192"/>
      <c r="C425" s="192"/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2"/>
      <c r="P425" s="192"/>
      <c r="Q425" s="192"/>
    </row>
    <row r="426" spans="2:17">
      <c r="B426" s="192"/>
      <c r="C426" s="192"/>
      <c r="D426" s="192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  <c r="O426" s="192"/>
      <c r="P426" s="192"/>
      <c r="Q426" s="192"/>
    </row>
    <row r="427" spans="2:17">
      <c r="B427" s="192"/>
      <c r="C427" s="192"/>
      <c r="D427" s="192"/>
      <c r="E427" s="192"/>
      <c r="F427" s="192"/>
      <c r="G427" s="192"/>
      <c r="H427" s="192"/>
      <c r="I427" s="192"/>
      <c r="J427" s="192"/>
      <c r="K427" s="192"/>
      <c r="L427" s="192"/>
      <c r="M427" s="192"/>
      <c r="N427" s="192"/>
      <c r="O427" s="192"/>
      <c r="P427" s="192"/>
      <c r="Q427" s="192"/>
    </row>
    <row r="428" spans="2:17">
      <c r="B428" s="192"/>
      <c r="C428" s="192"/>
      <c r="D428" s="192"/>
      <c r="E428" s="192"/>
      <c r="F428" s="192"/>
      <c r="G428" s="192"/>
      <c r="H428" s="192"/>
      <c r="I428" s="192"/>
      <c r="J428" s="192"/>
      <c r="K428" s="192"/>
      <c r="L428" s="192"/>
      <c r="M428" s="192"/>
      <c r="N428" s="192"/>
      <c r="O428" s="192"/>
      <c r="P428" s="192"/>
      <c r="Q428" s="192"/>
    </row>
    <row r="429" spans="2:17">
      <c r="B429" s="192"/>
      <c r="C429" s="192"/>
      <c r="D429" s="192"/>
      <c r="E429" s="192"/>
      <c r="F429" s="192"/>
      <c r="G429" s="192"/>
      <c r="H429" s="192"/>
      <c r="I429" s="192"/>
      <c r="J429" s="192"/>
      <c r="K429" s="192"/>
      <c r="L429" s="192"/>
      <c r="M429" s="192"/>
      <c r="N429" s="192"/>
      <c r="O429" s="192"/>
      <c r="P429" s="192"/>
      <c r="Q429" s="192"/>
    </row>
    <row r="430" spans="2:17">
      <c r="B430" s="192"/>
      <c r="C430" s="192"/>
      <c r="D430" s="192"/>
      <c r="E430" s="192"/>
      <c r="F430" s="192"/>
      <c r="G430" s="192"/>
      <c r="H430" s="192"/>
      <c r="I430" s="192"/>
      <c r="J430" s="192"/>
      <c r="K430" s="192"/>
      <c r="L430" s="192"/>
      <c r="M430" s="192"/>
      <c r="N430" s="192"/>
      <c r="O430" s="192"/>
      <c r="P430" s="192"/>
      <c r="Q430" s="192"/>
    </row>
    <row r="431" spans="2:17">
      <c r="B431" s="192"/>
      <c r="C431" s="192"/>
      <c r="D431" s="192"/>
      <c r="E431" s="192"/>
      <c r="F431" s="192"/>
      <c r="G431" s="192"/>
      <c r="H431" s="192"/>
      <c r="I431" s="192"/>
      <c r="J431" s="192"/>
      <c r="K431" s="192"/>
      <c r="L431" s="192"/>
      <c r="M431" s="192"/>
      <c r="N431" s="192"/>
      <c r="O431" s="192"/>
      <c r="P431" s="192"/>
      <c r="Q431" s="192"/>
    </row>
    <row r="432" spans="2:17">
      <c r="B432" s="192"/>
      <c r="C432" s="192"/>
      <c r="D432" s="192"/>
      <c r="E432" s="192"/>
      <c r="F432" s="192"/>
      <c r="G432" s="192"/>
      <c r="H432" s="192"/>
      <c r="I432" s="192"/>
      <c r="J432" s="192"/>
      <c r="K432" s="192"/>
      <c r="L432" s="192"/>
      <c r="M432" s="192"/>
      <c r="N432" s="192"/>
      <c r="O432" s="192"/>
      <c r="P432" s="192"/>
      <c r="Q432" s="192"/>
    </row>
    <row r="433" spans="2:17">
      <c r="B433" s="192"/>
      <c r="C433" s="192"/>
      <c r="D433" s="192"/>
      <c r="E433" s="192"/>
      <c r="F433" s="192"/>
      <c r="G433" s="192"/>
      <c r="H433" s="192"/>
      <c r="I433" s="192"/>
      <c r="J433" s="192"/>
      <c r="K433" s="192"/>
      <c r="L433" s="192"/>
      <c r="M433" s="192"/>
      <c r="N433" s="192"/>
      <c r="O433" s="192"/>
      <c r="P433" s="192"/>
      <c r="Q433" s="192"/>
    </row>
    <row r="434" spans="2:17">
      <c r="B434" s="192"/>
      <c r="C434" s="192"/>
      <c r="D434" s="192"/>
      <c r="E434" s="192"/>
      <c r="F434" s="192"/>
      <c r="G434" s="192"/>
      <c r="H434" s="192"/>
      <c r="I434" s="192"/>
      <c r="J434" s="192"/>
      <c r="K434" s="192"/>
      <c r="L434" s="192"/>
      <c r="M434" s="192"/>
      <c r="N434" s="192"/>
      <c r="O434" s="192"/>
      <c r="P434" s="192"/>
      <c r="Q434" s="192"/>
    </row>
    <row r="435" spans="2:17">
      <c r="B435" s="192"/>
      <c r="C435" s="192"/>
      <c r="D435" s="192"/>
      <c r="E435" s="192"/>
      <c r="F435" s="192"/>
      <c r="G435" s="192"/>
      <c r="H435" s="192"/>
      <c r="I435" s="192"/>
      <c r="J435" s="192"/>
      <c r="K435" s="192"/>
      <c r="L435" s="192"/>
      <c r="M435" s="192"/>
      <c r="N435" s="192"/>
      <c r="O435" s="192"/>
      <c r="P435" s="192"/>
      <c r="Q435" s="192"/>
    </row>
    <row r="436" spans="2:17">
      <c r="B436" s="192"/>
      <c r="C436" s="192"/>
      <c r="D436" s="192"/>
      <c r="E436" s="192"/>
      <c r="F436" s="192"/>
      <c r="G436" s="192"/>
      <c r="H436" s="192"/>
      <c r="I436" s="192"/>
      <c r="J436" s="192"/>
      <c r="K436" s="192"/>
      <c r="L436" s="192"/>
      <c r="M436" s="192"/>
      <c r="N436" s="192"/>
      <c r="O436" s="192"/>
      <c r="P436" s="192"/>
      <c r="Q436" s="192"/>
    </row>
    <row r="437" spans="2:17">
      <c r="B437" s="192"/>
      <c r="C437" s="192"/>
      <c r="D437" s="192"/>
      <c r="E437" s="192"/>
      <c r="F437" s="192"/>
      <c r="G437" s="192"/>
      <c r="H437" s="192"/>
      <c r="I437" s="192"/>
      <c r="J437" s="192"/>
      <c r="K437" s="192"/>
      <c r="L437" s="192"/>
      <c r="M437" s="192"/>
      <c r="N437" s="192"/>
      <c r="O437" s="192"/>
      <c r="P437" s="192"/>
      <c r="Q437" s="192"/>
    </row>
    <row r="438" spans="2:17">
      <c r="B438" s="192"/>
      <c r="C438" s="192"/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2"/>
      <c r="P438" s="192"/>
      <c r="Q438" s="192"/>
    </row>
    <row r="439" spans="2:17">
      <c r="B439" s="192"/>
      <c r="C439" s="192"/>
      <c r="D439" s="192"/>
      <c r="E439" s="192"/>
      <c r="F439" s="192"/>
      <c r="G439" s="192"/>
      <c r="H439" s="192"/>
      <c r="I439" s="192"/>
      <c r="J439" s="192"/>
      <c r="K439" s="192"/>
      <c r="L439" s="192"/>
      <c r="M439" s="192"/>
      <c r="N439" s="192"/>
      <c r="O439" s="192"/>
      <c r="P439" s="192"/>
      <c r="Q439" s="192"/>
    </row>
    <row r="440" spans="2:17">
      <c r="B440" s="192"/>
      <c r="C440" s="192"/>
      <c r="D440" s="192"/>
      <c r="E440" s="192"/>
      <c r="F440" s="192"/>
      <c r="G440" s="192"/>
      <c r="H440" s="192"/>
      <c r="I440" s="192"/>
      <c r="J440" s="192"/>
      <c r="K440" s="192"/>
      <c r="L440" s="192"/>
      <c r="M440" s="192"/>
      <c r="N440" s="192"/>
      <c r="O440" s="192"/>
      <c r="P440" s="192"/>
      <c r="Q440" s="192"/>
    </row>
    <row r="441" spans="2:17">
      <c r="B441" s="192"/>
      <c r="C441" s="192"/>
      <c r="D441" s="192"/>
      <c r="E441" s="192"/>
      <c r="F441" s="192"/>
      <c r="G441" s="192"/>
      <c r="H441" s="192"/>
      <c r="I441" s="192"/>
      <c r="J441" s="192"/>
      <c r="K441" s="192"/>
      <c r="L441" s="192"/>
      <c r="M441" s="192"/>
      <c r="N441" s="192"/>
      <c r="O441" s="192"/>
      <c r="P441" s="192"/>
      <c r="Q441" s="192"/>
    </row>
    <row r="442" spans="2:17">
      <c r="B442" s="192"/>
      <c r="C442" s="192"/>
      <c r="D442" s="192"/>
      <c r="E442" s="192"/>
      <c r="F442" s="192"/>
      <c r="G442" s="192"/>
      <c r="H442" s="192"/>
      <c r="I442" s="192"/>
      <c r="J442" s="192"/>
      <c r="K442" s="192"/>
      <c r="L442" s="192"/>
      <c r="M442" s="192"/>
      <c r="N442" s="192"/>
      <c r="O442" s="192"/>
      <c r="P442" s="192"/>
      <c r="Q442" s="192"/>
    </row>
    <row r="443" spans="2:17">
      <c r="B443" s="192"/>
      <c r="C443" s="192"/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2"/>
      <c r="P443" s="192"/>
      <c r="Q443" s="192"/>
    </row>
    <row r="444" spans="2:17">
      <c r="B444" s="192"/>
      <c r="C444" s="192"/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2"/>
      <c r="P444" s="192"/>
      <c r="Q444" s="192"/>
    </row>
    <row r="445" spans="2:17">
      <c r="B445" s="192"/>
      <c r="C445" s="192"/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2"/>
      <c r="P445" s="192"/>
      <c r="Q445" s="192"/>
    </row>
    <row r="446" spans="2:17">
      <c r="B446" s="192"/>
      <c r="C446" s="192"/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2"/>
      <c r="P446" s="192"/>
      <c r="Q446" s="192"/>
    </row>
    <row r="447" spans="2:17">
      <c r="B447" s="192"/>
      <c r="C447" s="192"/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2"/>
      <c r="P447" s="192"/>
      <c r="Q447" s="192"/>
    </row>
    <row r="448" spans="2:17">
      <c r="B448" s="192"/>
      <c r="C448" s="192"/>
      <c r="D448" s="192"/>
      <c r="E448" s="192"/>
      <c r="F448" s="192"/>
      <c r="G448" s="192"/>
      <c r="H448" s="192"/>
      <c r="I448" s="192"/>
      <c r="J448" s="192"/>
      <c r="K448" s="192"/>
      <c r="L448" s="192"/>
      <c r="M448" s="192"/>
      <c r="N448" s="192"/>
      <c r="O448" s="192"/>
      <c r="P448" s="192"/>
      <c r="Q448" s="192"/>
    </row>
    <row r="449" spans="2:17">
      <c r="B449" s="192"/>
      <c r="C449" s="192"/>
      <c r="D449" s="192"/>
      <c r="E449" s="192"/>
      <c r="F449" s="192"/>
      <c r="G449" s="192"/>
      <c r="H449" s="192"/>
      <c r="I449" s="192"/>
      <c r="J449" s="192"/>
      <c r="K449" s="192"/>
      <c r="L449" s="192"/>
      <c r="M449" s="192"/>
      <c r="N449" s="192"/>
      <c r="O449" s="192"/>
      <c r="P449" s="192"/>
      <c r="Q449" s="192"/>
    </row>
    <row r="450" spans="2:17">
      <c r="B450" s="192"/>
      <c r="C450" s="192"/>
      <c r="D450" s="192"/>
      <c r="E450" s="192"/>
      <c r="F450" s="192"/>
      <c r="G450" s="192"/>
      <c r="H450" s="192"/>
      <c r="I450" s="192"/>
      <c r="J450" s="192"/>
      <c r="K450" s="192"/>
      <c r="L450" s="192"/>
      <c r="M450" s="192"/>
      <c r="N450" s="192"/>
      <c r="O450" s="192"/>
      <c r="P450" s="192"/>
      <c r="Q450" s="192"/>
    </row>
    <row r="451" spans="2:17">
      <c r="B451" s="192"/>
      <c r="C451" s="192"/>
      <c r="D451" s="192"/>
      <c r="E451" s="192"/>
      <c r="F451" s="192"/>
      <c r="G451" s="192"/>
      <c r="H451" s="192"/>
      <c r="I451" s="192"/>
      <c r="J451" s="192"/>
      <c r="K451" s="192"/>
      <c r="L451" s="192"/>
      <c r="M451" s="192"/>
      <c r="N451" s="192"/>
      <c r="O451" s="192"/>
      <c r="P451" s="192"/>
      <c r="Q451" s="192"/>
    </row>
    <row r="452" spans="2:17">
      <c r="B452" s="192"/>
      <c r="C452" s="192"/>
      <c r="D452" s="192"/>
      <c r="E452" s="192"/>
      <c r="F452" s="192"/>
      <c r="G452" s="192"/>
      <c r="H452" s="192"/>
      <c r="I452" s="192"/>
      <c r="J452" s="192"/>
      <c r="K452" s="192"/>
      <c r="L452" s="192"/>
      <c r="M452" s="192"/>
      <c r="N452" s="192"/>
      <c r="O452" s="192"/>
      <c r="P452" s="192"/>
      <c r="Q452" s="192"/>
    </row>
    <row r="453" spans="2:17">
      <c r="B453" s="192"/>
      <c r="C453" s="192"/>
      <c r="D453" s="192"/>
      <c r="E453" s="192"/>
      <c r="F453" s="192"/>
      <c r="G453" s="192"/>
      <c r="H453" s="192"/>
      <c r="I453" s="192"/>
      <c r="J453" s="192"/>
      <c r="K453" s="192"/>
      <c r="L453" s="192"/>
      <c r="M453" s="192"/>
      <c r="N453" s="192"/>
      <c r="O453" s="192"/>
      <c r="P453" s="192"/>
      <c r="Q453" s="192"/>
    </row>
    <row r="454" spans="2:17">
      <c r="B454" s="192"/>
      <c r="C454" s="192"/>
      <c r="D454" s="192"/>
      <c r="E454" s="192"/>
      <c r="F454" s="192"/>
      <c r="G454" s="192"/>
      <c r="H454" s="192"/>
      <c r="I454" s="192"/>
      <c r="J454" s="192"/>
      <c r="K454" s="192"/>
      <c r="L454" s="192"/>
      <c r="M454" s="192"/>
      <c r="N454" s="192"/>
      <c r="O454" s="192"/>
      <c r="P454" s="192"/>
      <c r="Q454" s="192"/>
    </row>
    <row r="455" spans="2:17">
      <c r="B455" s="192"/>
      <c r="C455" s="192"/>
      <c r="D455" s="192"/>
      <c r="E455" s="192"/>
      <c r="F455" s="192"/>
      <c r="G455" s="192"/>
      <c r="H455" s="192"/>
      <c r="I455" s="192"/>
      <c r="J455" s="192"/>
      <c r="K455" s="192"/>
      <c r="L455" s="192"/>
      <c r="M455" s="192"/>
      <c r="N455" s="192"/>
      <c r="O455" s="192"/>
      <c r="P455" s="192"/>
      <c r="Q455" s="192"/>
    </row>
    <row r="456" spans="2:17">
      <c r="B456" s="192"/>
      <c r="C456" s="192"/>
      <c r="D456" s="192"/>
      <c r="E456" s="192"/>
      <c r="F456" s="192"/>
      <c r="G456" s="192"/>
      <c r="H456" s="192"/>
      <c r="I456" s="192"/>
      <c r="J456" s="192"/>
      <c r="K456" s="192"/>
      <c r="L456" s="192"/>
      <c r="M456" s="192"/>
      <c r="N456" s="192"/>
      <c r="O456" s="192"/>
      <c r="P456" s="192"/>
      <c r="Q456" s="192"/>
    </row>
    <row r="457" spans="2:17">
      <c r="B457" s="192"/>
      <c r="C457" s="192"/>
      <c r="D457" s="192"/>
      <c r="E457" s="192"/>
      <c r="F457" s="192"/>
      <c r="G457" s="192"/>
      <c r="H457" s="192"/>
      <c r="I457" s="192"/>
      <c r="J457" s="192"/>
      <c r="K457" s="192"/>
      <c r="L457" s="192"/>
      <c r="M457" s="192"/>
      <c r="N457" s="192"/>
      <c r="O457" s="192"/>
      <c r="P457" s="192"/>
      <c r="Q457" s="192"/>
    </row>
    <row r="458" spans="2:17">
      <c r="B458" s="192"/>
      <c r="C458" s="192"/>
      <c r="D458" s="192"/>
      <c r="E458" s="192"/>
      <c r="F458" s="192"/>
      <c r="G458" s="192"/>
      <c r="H458" s="192"/>
      <c r="I458" s="192"/>
      <c r="J458" s="192"/>
      <c r="K458" s="192"/>
      <c r="L458" s="192"/>
      <c r="M458" s="192"/>
      <c r="N458" s="192"/>
      <c r="O458" s="192"/>
      <c r="P458" s="192"/>
      <c r="Q458" s="192"/>
    </row>
    <row r="459" spans="2:17">
      <c r="B459" s="192"/>
      <c r="C459" s="192"/>
      <c r="D459" s="192"/>
      <c r="E459" s="192"/>
      <c r="F459" s="192"/>
      <c r="G459" s="192"/>
      <c r="H459" s="192"/>
      <c r="I459" s="192"/>
      <c r="J459" s="192"/>
      <c r="K459" s="192"/>
      <c r="L459" s="192"/>
      <c r="M459" s="192"/>
      <c r="N459" s="192"/>
      <c r="O459" s="192"/>
      <c r="P459" s="192"/>
      <c r="Q459" s="192"/>
    </row>
    <row r="460" spans="2:17">
      <c r="B460" s="192"/>
      <c r="C460" s="192"/>
      <c r="D460" s="192"/>
      <c r="E460" s="192"/>
      <c r="F460" s="192"/>
      <c r="G460" s="192"/>
      <c r="H460" s="192"/>
      <c r="I460" s="192"/>
      <c r="J460" s="192"/>
      <c r="K460" s="192"/>
      <c r="L460" s="192"/>
      <c r="M460" s="192"/>
      <c r="N460" s="192"/>
      <c r="O460" s="192"/>
      <c r="P460" s="192"/>
      <c r="Q460" s="192"/>
    </row>
    <row r="461" spans="2:17">
      <c r="B461" s="192"/>
      <c r="C461" s="192"/>
      <c r="D461" s="192"/>
      <c r="E461" s="192"/>
      <c r="F461" s="192"/>
      <c r="G461" s="192"/>
      <c r="H461" s="192"/>
      <c r="I461" s="192"/>
      <c r="J461" s="192"/>
      <c r="K461" s="192"/>
      <c r="L461" s="192"/>
      <c r="M461" s="192"/>
      <c r="N461" s="192"/>
      <c r="O461" s="192"/>
      <c r="P461" s="192"/>
      <c r="Q461" s="192"/>
    </row>
    <row r="462" spans="2:17">
      <c r="B462" s="192"/>
      <c r="C462" s="192"/>
      <c r="D462" s="192"/>
      <c r="E462" s="192"/>
      <c r="F462" s="192"/>
      <c r="G462" s="192"/>
      <c r="H462" s="192"/>
      <c r="I462" s="192"/>
      <c r="J462" s="192"/>
      <c r="K462" s="192"/>
      <c r="L462" s="192"/>
      <c r="M462" s="192"/>
      <c r="N462" s="192"/>
      <c r="O462" s="192"/>
      <c r="P462" s="192"/>
      <c r="Q462" s="192"/>
    </row>
    <row r="463" spans="2:17">
      <c r="B463" s="192"/>
      <c r="C463" s="192"/>
      <c r="D463" s="192"/>
      <c r="E463" s="192"/>
      <c r="F463" s="192"/>
      <c r="G463" s="192"/>
      <c r="H463" s="192"/>
      <c r="I463" s="192"/>
      <c r="J463" s="192"/>
      <c r="K463" s="192"/>
      <c r="L463" s="192"/>
      <c r="M463" s="192"/>
      <c r="N463" s="192"/>
      <c r="O463" s="192"/>
      <c r="P463" s="192"/>
      <c r="Q463" s="192"/>
    </row>
    <row r="464" spans="2:17">
      <c r="B464" s="192"/>
      <c r="C464" s="192"/>
      <c r="D464" s="192"/>
      <c r="E464" s="192"/>
      <c r="F464" s="192"/>
      <c r="G464" s="192"/>
      <c r="H464" s="192"/>
      <c r="I464" s="192"/>
      <c r="J464" s="192"/>
      <c r="K464" s="192"/>
      <c r="L464" s="192"/>
      <c r="M464" s="192"/>
      <c r="N464" s="192"/>
      <c r="O464" s="192"/>
      <c r="P464" s="192"/>
      <c r="Q464" s="192"/>
    </row>
    <row r="465" spans="2:17">
      <c r="B465" s="192"/>
      <c r="C465" s="192"/>
      <c r="D465" s="192"/>
      <c r="E465" s="192"/>
      <c r="F465" s="192"/>
      <c r="G465" s="192"/>
      <c r="H465" s="192"/>
      <c r="I465" s="192"/>
      <c r="J465" s="192"/>
      <c r="K465" s="192"/>
      <c r="L465" s="192"/>
      <c r="M465" s="192"/>
      <c r="N465" s="192"/>
      <c r="O465" s="192"/>
      <c r="P465" s="192"/>
      <c r="Q465" s="192"/>
    </row>
    <row r="466" spans="2:17">
      <c r="B466" s="192"/>
      <c r="C466" s="192"/>
      <c r="D466" s="192"/>
      <c r="E466" s="192"/>
      <c r="F466" s="192"/>
      <c r="G466" s="192"/>
      <c r="H466" s="192"/>
      <c r="I466" s="192"/>
      <c r="J466" s="192"/>
      <c r="K466" s="192"/>
      <c r="L466" s="192"/>
      <c r="M466" s="192"/>
      <c r="N466" s="192"/>
      <c r="O466" s="192"/>
      <c r="P466" s="192"/>
      <c r="Q466" s="192"/>
    </row>
    <row r="467" spans="2:17">
      <c r="B467" s="192"/>
      <c r="C467" s="192"/>
      <c r="D467" s="192"/>
      <c r="E467" s="192"/>
      <c r="F467" s="192"/>
      <c r="G467" s="192"/>
      <c r="H467" s="192"/>
      <c r="I467" s="192"/>
      <c r="J467" s="192"/>
      <c r="K467" s="192"/>
      <c r="L467" s="192"/>
      <c r="M467" s="192"/>
      <c r="N467" s="192"/>
      <c r="O467" s="192"/>
      <c r="P467" s="192"/>
      <c r="Q467" s="192"/>
    </row>
    <row r="468" spans="2:17">
      <c r="B468" s="192"/>
      <c r="C468" s="192"/>
      <c r="D468" s="192"/>
      <c r="E468" s="192"/>
      <c r="F468" s="192"/>
      <c r="G468" s="192"/>
      <c r="H468" s="192"/>
      <c r="I468" s="192"/>
      <c r="J468" s="192"/>
      <c r="K468" s="192"/>
      <c r="L468" s="192"/>
      <c r="M468" s="192"/>
      <c r="N468" s="192"/>
      <c r="O468" s="192"/>
      <c r="P468" s="192"/>
      <c r="Q468" s="192"/>
    </row>
    <row r="469" spans="2:17">
      <c r="B469" s="192"/>
      <c r="C469" s="192"/>
      <c r="D469" s="192"/>
      <c r="E469" s="192"/>
      <c r="F469" s="192"/>
      <c r="G469" s="192"/>
      <c r="H469" s="192"/>
      <c r="I469" s="192"/>
      <c r="J469" s="192"/>
      <c r="K469" s="192"/>
      <c r="L469" s="192"/>
      <c r="M469" s="192"/>
      <c r="N469" s="192"/>
      <c r="O469" s="192"/>
      <c r="P469" s="192"/>
      <c r="Q469" s="192"/>
    </row>
    <row r="470" spans="2:17">
      <c r="B470" s="192"/>
      <c r="C470" s="192"/>
      <c r="D470" s="192"/>
      <c r="E470" s="192"/>
      <c r="F470" s="192"/>
      <c r="G470" s="192"/>
      <c r="H470" s="192"/>
      <c r="I470" s="192"/>
      <c r="J470" s="192"/>
      <c r="K470" s="192"/>
      <c r="L470" s="192"/>
      <c r="M470" s="192"/>
      <c r="N470" s="192"/>
      <c r="O470" s="192"/>
      <c r="P470" s="192"/>
      <c r="Q470" s="192"/>
    </row>
    <row r="471" spans="2:17">
      <c r="B471" s="192"/>
      <c r="C471" s="192"/>
      <c r="D471" s="192"/>
      <c r="E471" s="192"/>
      <c r="F471" s="192"/>
      <c r="G471" s="192"/>
      <c r="H471" s="192"/>
      <c r="I471" s="192"/>
      <c r="J471" s="192"/>
      <c r="K471" s="192"/>
      <c r="L471" s="192"/>
      <c r="M471" s="192"/>
      <c r="N471" s="192"/>
      <c r="O471" s="192"/>
      <c r="P471" s="192"/>
      <c r="Q471" s="192"/>
    </row>
    <row r="472" spans="2:17">
      <c r="B472" s="192"/>
      <c r="C472" s="192"/>
      <c r="D472" s="192"/>
      <c r="E472" s="192"/>
      <c r="F472" s="192"/>
      <c r="G472" s="192"/>
      <c r="H472" s="192"/>
      <c r="I472" s="192"/>
      <c r="J472" s="192"/>
      <c r="K472" s="192"/>
      <c r="L472" s="192"/>
      <c r="M472" s="192"/>
      <c r="N472" s="192"/>
      <c r="O472" s="192"/>
      <c r="P472" s="192"/>
      <c r="Q472" s="192"/>
    </row>
    <row r="473" spans="2:17">
      <c r="B473" s="192"/>
      <c r="C473" s="192"/>
      <c r="D473" s="192"/>
      <c r="E473" s="192"/>
      <c r="F473" s="192"/>
      <c r="G473" s="192"/>
      <c r="H473" s="192"/>
      <c r="I473" s="192"/>
      <c r="J473" s="192"/>
      <c r="K473" s="192"/>
      <c r="L473" s="192"/>
      <c r="M473" s="192"/>
      <c r="N473" s="192"/>
      <c r="O473" s="192"/>
      <c r="P473" s="192"/>
      <c r="Q473" s="192"/>
    </row>
    <row r="474" spans="2:17">
      <c r="B474" s="192"/>
      <c r="C474" s="192"/>
      <c r="D474" s="192"/>
      <c r="E474" s="192"/>
      <c r="F474" s="192"/>
      <c r="G474" s="192"/>
      <c r="H474" s="192"/>
      <c r="I474" s="192"/>
      <c r="J474" s="192"/>
      <c r="K474" s="192"/>
      <c r="L474" s="192"/>
      <c r="M474" s="192"/>
      <c r="N474" s="192"/>
      <c r="O474" s="192"/>
      <c r="P474" s="192"/>
      <c r="Q474" s="192"/>
    </row>
    <row r="475" spans="2:17">
      <c r="B475" s="192"/>
      <c r="C475" s="192"/>
      <c r="D475" s="192"/>
      <c r="E475" s="192"/>
      <c r="F475" s="192"/>
      <c r="G475" s="192"/>
      <c r="H475" s="192"/>
      <c r="I475" s="192"/>
      <c r="J475" s="192"/>
      <c r="K475" s="192"/>
      <c r="L475" s="192"/>
      <c r="M475" s="192"/>
      <c r="N475" s="192"/>
      <c r="O475" s="192"/>
      <c r="P475" s="192"/>
      <c r="Q475" s="192"/>
    </row>
    <row r="476" spans="2:17">
      <c r="B476" s="192"/>
      <c r="C476" s="192"/>
      <c r="D476" s="192"/>
      <c r="E476" s="192"/>
      <c r="F476" s="192"/>
      <c r="G476" s="192"/>
      <c r="H476" s="192"/>
      <c r="I476" s="192"/>
      <c r="J476" s="192"/>
      <c r="K476" s="192"/>
      <c r="L476" s="192"/>
      <c r="M476" s="192"/>
      <c r="N476" s="192"/>
      <c r="O476" s="192"/>
      <c r="P476" s="192"/>
      <c r="Q476" s="192"/>
    </row>
    <row r="477" spans="2:17">
      <c r="B477" s="192"/>
      <c r="C477" s="192"/>
      <c r="D477" s="192"/>
      <c r="E477" s="192"/>
      <c r="F477" s="192"/>
      <c r="G477" s="192"/>
      <c r="H477" s="192"/>
      <c r="I477" s="192"/>
      <c r="J477" s="192"/>
      <c r="K477" s="192"/>
      <c r="L477" s="192"/>
      <c r="M477" s="192"/>
      <c r="N477" s="192"/>
      <c r="O477" s="192"/>
      <c r="P477" s="192"/>
      <c r="Q477" s="192"/>
    </row>
    <row r="478" spans="2:17">
      <c r="B478" s="192"/>
      <c r="C478" s="192"/>
      <c r="D478" s="192"/>
      <c r="E478" s="192"/>
      <c r="F478" s="192"/>
      <c r="G478" s="192"/>
      <c r="H478" s="192"/>
      <c r="I478" s="192"/>
      <c r="J478" s="192"/>
      <c r="K478" s="192"/>
      <c r="L478" s="192"/>
      <c r="M478" s="192"/>
      <c r="N478" s="192"/>
      <c r="O478" s="192"/>
      <c r="P478" s="192"/>
      <c r="Q478" s="192"/>
    </row>
    <row r="479" spans="2:17">
      <c r="B479" s="192"/>
      <c r="C479" s="192"/>
      <c r="D479" s="192"/>
      <c r="E479" s="192"/>
      <c r="F479" s="192"/>
      <c r="G479" s="192"/>
      <c r="H479" s="192"/>
      <c r="I479" s="192"/>
      <c r="J479" s="192"/>
      <c r="K479" s="192"/>
      <c r="L479" s="192"/>
      <c r="M479" s="192"/>
      <c r="N479" s="192"/>
      <c r="O479" s="192"/>
      <c r="P479" s="192"/>
      <c r="Q479" s="192"/>
    </row>
    <row r="480" spans="2:17">
      <c r="B480" s="192"/>
      <c r="C480" s="192"/>
      <c r="D480" s="192"/>
      <c r="E480" s="192"/>
      <c r="F480" s="192"/>
      <c r="G480" s="192"/>
      <c r="H480" s="192"/>
      <c r="I480" s="192"/>
      <c r="J480" s="192"/>
      <c r="K480" s="192"/>
      <c r="L480" s="192"/>
      <c r="M480" s="192"/>
      <c r="N480" s="192"/>
      <c r="O480" s="192"/>
      <c r="P480" s="192"/>
      <c r="Q480" s="192"/>
    </row>
    <row r="481" spans="2:17">
      <c r="B481" s="192"/>
      <c r="C481" s="192"/>
      <c r="D481" s="192"/>
      <c r="E481" s="192"/>
      <c r="F481" s="192"/>
      <c r="G481" s="192"/>
      <c r="H481" s="192"/>
      <c r="I481" s="192"/>
      <c r="J481" s="192"/>
      <c r="K481" s="192"/>
      <c r="L481" s="192"/>
      <c r="M481" s="192"/>
      <c r="N481" s="192"/>
      <c r="O481" s="192"/>
      <c r="P481" s="192"/>
      <c r="Q481" s="192"/>
    </row>
    <row r="482" spans="2:17">
      <c r="B482" s="192"/>
      <c r="C482" s="192"/>
      <c r="D482" s="192"/>
      <c r="E482" s="192"/>
      <c r="F482" s="192"/>
      <c r="G482" s="192"/>
      <c r="H482" s="192"/>
      <c r="I482" s="192"/>
      <c r="J482" s="192"/>
      <c r="K482" s="192"/>
      <c r="L482" s="192"/>
      <c r="M482" s="192"/>
      <c r="N482" s="192"/>
      <c r="O482" s="192"/>
      <c r="P482" s="192"/>
      <c r="Q482" s="192"/>
    </row>
    <row r="483" spans="2:17">
      <c r="B483" s="192"/>
      <c r="C483" s="192"/>
      <c r="D483" s="192"/>
      <c r="E483" s="192"/>
      <c r="F483" s="192"/>
      <c r="G483" s="192"/>
      <c r="H483" s="192"/>
      <c r="I483" s="192"/>
      <c r="J483" s="192"/>
      <c r="K483" s="192"/>
      <c r="L483" s="192"/>
      <c r="M483" s="192"/>
      <c r="N483" s="192"/>
      <c r="O483" s="192"/>
      <c r="P483" s="192"/>
      <c r="Q483" s="192"/>
    </row>
    <row r="484" spans="2:17">
      <c r="B484" s="192"/>
      <c r="C484" s="192"/>
      <c r="D484" s="192"/>
      <c r="E484" s="192"/>
      <c r="F484" s="192"/>
      <c r="G484" s="192"/>
      <c r="H484" s="192"/>
      <c r="I484" s="192"/>
      <c r="J484" s="192"/>
      <c r="K484" s="192"/>
      <c r="L484" s="192"/>
      <c r="M484" s="192"/>
      <c r="N484" s="192"/>
      <c r="O484" s="192"/>
      <c r="P484" s="192"/>
      <c r="Q484" s="192"/>
    </row>
    <row r="485" spans="2:17">
      <c r="B485" s="192"/>
      <c r="C485" s="192"/>
      <c r="D485" s="192"/>
      <c r="E485" s="192"/>
      <c r="F485" s="192"/>
      <c r="G485" s="192"/>
      <c r="H485" s="192"/>
      <c r="I485" s="192"/>
      <c r="J485" s="192"/>
      <c r="K485" s="192"/>
      <c r="L485" s="192"/>
      <c r="M485" s="192"/>
      <c r="N485" s="192"/>
      <c r="O485" s="192"/>
      <c r="P485" s="192"/>
      <c r="Q485" s="192"/>
    </row>
    <row r="486" spans="2:17">
      <c r="B486" s="192"/>
      <c r="C486" s="192"/>
      <c r="D486" s="192"/>
      <c r="E486" s="192"/>
      <c r="F486" s="192"/>
      <c r="G486" s="192"/>
      <c r="H486" s="192"/>
      <c r="I486" s="192"/>
      <c r="J486" s="192"/>
      <c r="K486" s="192"/>
      <c r="L486" s="192"/>
      <c r="M486" s="192"/>
      <c r="N486" s="192"/>
      <c r="O486" s="192"/>
      <c r="P486" s="192"/>
      <c r="Q486" s="192"/>
    </row>
    <row r="487" spans="2:17">
      <c r="B487" s="192"/>
      <c r="C487" s="192"/>
      <c r="D487" s="192"/>
      <c r="E487" s="192"/>
      <c r="F487" s="192"/>
      <c r="G487" s="192"/>
      <c r="H487" s="192"/>
      <c r="I487" s="192"/>
      <c r="J487" s="192"/>
      <c r="K487" s="192"/>
      <c r="L487" s="192"/>
      <c r="M487" s="192"/>
      <c r="N487" s="192"/>
      <c r="O487" s="192"/>
      <c r="P487" s="192"/>
      <c r="Q487" s="192"/>
    </row>
    <row r="488" spans="2:17">
      <c r="B488" s="192"/>
      <c r="C488" s="192"/>
      <c r="D488" s="192"/>
      <c r="E488" s="192"/>
      <c r="F488" s="192"/>
      <c r="G488" s="192"/>
      <c r="H488" s="192"/>
      <c r="I488" s="192"/>
      <c r="J488" s="192"/>
      <c r="K488" s="192"/>
      <c r="L488" s="192"/>
      <c r="M488" s="192"/>
      <c r="N488" s="192"/>
      <c r="O488" s="192"/>
      <c r="P488" s="192"/>
      <c r="Q488" s="192"/>
    </row>
    <row r="489" spans="2:17">
      <c r="B489" s="192"/>
      <c r="C489" s="192"/>
      <c r="D489" s="192"/>
      <c r="E489" s="192"/>
      <c r="F489" s="192"/>
      <c r="G489" s="192"/>
      <c r="H489" s="192"/>
      <c r="I489" s="192"/>
      <c r="J489" s="192"/>
      <c r="K489" s="192"/>
      <c r="L489" s="192"/>
      <c r="M489" s="192"/>
      <c r="N489" s="192"/>
      <c r="O489" s="192"/>
      <c r="P489" s="192"/>
      <c r="Q489" s="192"/>
    </row>
    <row r="490" spans="2:17">
      <c r="B490" s="192"/>
      <c r="C490" s="192"/>
      <c r="D490" s="192"/>
      <c r="E490" s="192"/>
      <c r="F490" s="192"/>
      <c r="G490" s="192"/>
      <c r="H490" s="192"/>
      <c r="I490" s="192"/>
      <c r="J490" s="192"/>
      <c r="K490" s="192"/>
      <c r="L490" s="192"/>
      <c r="M490" s="192"/>
      <c r="N490" s="192"/>
      <c r="O490" s="192"/>
      <c r="P490" s="192"/>
      <c r="Q490" s="192"/>
    </row>
    <row r="491" spans="2:17">
      <c r="B491" s="192"/>
      <c r="C491" s="192"/>
      <c r="D491" s="192"/>
      <c r="E491" s="192"/>
      <c r="F491" s="192"/>
      <c r="G491" s="192"/>
      <c r="H491" s="192"/>
      <c r="I491" s="192"/>
      <c r="J491" s="192"/>
      <c r="K491" s="192"/>
      <c r="L491" s="192"/>
      <c r="M491" s="192"/>
      <c r="N491" s="192"/>
      <c r="O491" s="192"/>
      <c r="P491" s="192"/>
      <c r="Q491" s="192"/>
    </row>
    <row r="492" spans="2:17">
      <c r="B492" s="192"/>
      <c r="C492" s="192"/>
      <c r="D492" s="192"/>
      <c r="E492" s="192"/>
      <c r="F492" s="192"/>
      <c r="G492" s="192"/>
      <c r="H492" s="192"/>
      <c r="I492" s="192"/>
      <c r="J492" s="192"/>
      <c r="K492" s="192"/>
      <c r="L492" s="192"/>
      <c r="M492" s="192"/>
      <c r="N492" s="192"/>
      <c r="O492" s="192"/>
      <c r="P492" s="192"/>
      <c r="Q492" s="192"/>
    </row>
    <row r="493" spans="2:17">
      <c r="B493" s="192"/>
      <c r="C493" s="192"/>
      <c r="D493" s="192"/>
      <c r="E493" s="192"/>
      <c r="F493" s="192"/>
      <c r="G493" s="192"/>
      <c r="H493" s="192"/>
      <c r="I493" s="192"/>
      <c r="J493" s="192"/>
      <c r="K493" s="192"/>
      <c r="L493" s="192"/>
      <c r="M493" s="192"/>
      <c r="N493" s="192"/>
      <c r="O493" s="192"/>
      <c r="P493" s="192"/>
      <c r="Q493" s="192"/>
    </row>
    <row r="494" spans="2:17">
      <c r="B494" s="192"/>
      <c r="C494" s="192"/>
      <c r="D494" s="192"/>
      <c r="E494" s="192"/>
      <c r="F494" s="192"/>
      <c r="G494" s="192"/>
      <c r="H494" s="192"/>
      <c r="I494" s="192"/>
      <c r="J494" s="192"/>
      <c r="K494" s="192"/>
      <c r="L494" s="192"/>
      <c r="M494" s="192"/>
      <c r="N494" s="192"/>
      <c r="O494" s="192"/>
      <c r="P494" s="192"/>
      <c r="Q494" s="192"/>
    </row>
    <row r="495" spans="2:17">
      <c r="B495" s="192"/>
      <c r="C495" s="192"/>
      <c r="D495" s="192"/>
      <c r="E495" s="192"/>
      <c r="F495" s="192"/>
      <c r="G495" s="192"/>
      <c r="H495" s="192"/>
      <c r="I495" s="192"/>
      <c r="J495" s="192"/>
      <c r="K495" s="192"/>
      <c r="L495" s="192"/>
      <c r="M495" s="192"/>
      <c r="N495" s="192"/>
      <c r="O495" s="192"/>
      <c r="P495" s="192"/>
      <c r="Q495" s="192"/>
    </row>
    <row r="496" spans="2:17">
      <c r="B496" s="192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2"/>
      <c r="P496" s="192"/>
      <c r="Q496" s="192"/>
    </row>
    <row r="497" spans="2:17">
      <c r="B497" s="192"/>
      <c r="C497" s="192"/>
      <c r="D497" s="192"/>
      <c r="E497" s="192"/>
      <c r="F497" s="192"/>
      <c r="G497" s="192"/>
      <c r="H497" s="192"/>
      <c r="I497" s="192"/>
      <c r="J497" s="192"/>
      <c r="K497" s="192"/>
      <c r="L497" s="192"/>
      <c r="M497" s="192"/>
      <c r="N497" s="192"/>
      <c r="O497" s="192"/>
      <c r="P497" s="192"/>
      <c r="Q497" s="192"/>
    </row>
    <row r="498" spans="2:17">
      <c r="B498" s="192"/>
      <c r="C498" s="192"/>
      <c r="D498" s="192"/>
      <c r="E498" s="192"/>
      <c r="F498" s="192"/>
      <c r="G498" s="192"/>
      <c r="H498" s="192"/>
      <c r="I498" s="192"/>
      <c r="J498" s="192"/>
      <c r="K498" s="192"/>
      <c r="L498" s="192"/>
      <c r="M498" s="192"/>
      <c r="N498" s="192"/>
      <c r="O498" s="192"/>
      <c r="P498" s="192"/>
      <c r="Q498" s="192"/>
    </row>
    <row r="499" spans="2:17">
      <c r="B499" s="192"/>
      <c r="C499" s="192"/>
      <c r="D499" s="192"/>
      <c r="E499" s="192"/>
      <c r="F499" s="192"/>
      <c r="G499" s="192"/>
      <c r="H499" s="192"/>
      <c r="I499" s="192"/>
      <c r="J499" s="192"/>
      <c r="K499" s="192"/>
      <c r="L499" s="192"/>
      <c r="M499" s="192"/>
      <c r="N499" s="192"/>
      <c r="O499" s="192"/>
      <c r="P499" s="192"/>
      <c r="Q499" s="192"/>
    </row>
    <row r="500" spans="2:17">
      <c r="B500" s="192"/>
      <c r="C500" s="192"/>
      <c r="D500" s="192"/>
      <c r="E500" s="192"/>
      <c r="F500" s="192"/>
      <c r="G500" s="192"/>
      <c r="H500" s="192"/>
      <c r="I500" s="192"/>
      <c r="J500" s="192"/>
      <c r="K500" s="192"/>
      <c r="L500" s="192"/>
      <c r="M500" s="192"/>
      <c r="N500" s="192"/>
      <c r="O500" s="192"/>
      <c r="P500" s="192"/>
      <c r="Q500" s="192"/>
    </row>
    <row r="501" spans="2:17">
      <c r="B501" s="192"/>
      <c r="C501" s="192"/>
      <c r="D501" s="192"/>
      <c r="E501" s="192"/>
      <c r="F501" s="192"/>
      <c r="G501" s="192"/>
      <c r="H501" s="192"/>
      <c r="I501" s="192"/>
      <c r="J501" s="192"/>
      <c r="K501" s="192"/>
      <c r="L501" s="192"/>
      <c r="M501" s="192"/>
      <c r="N501" s="192"/>
      <c r="O501" s="192"/>
      <c r="P501" s="192"/>
      <c r="Q501" s="192"/>
    </row>
    <row r="502" spans="2:17">
      <c r="B502" s="192"/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</row>
    <row r="503" spans="2:17">
      <c r="B503" s="192"/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</row>
    <row r="504" spans="2:17">
      <c r="B504" s="192"/>
      <c r="C504" s="192"/>
      <c r="D504" s="192"/>
      <c r="E504" s="192"/>
      <c r="F504" s="192"/>
      <c r="G504" s="192"/>
      <c r="H504" s="192"/>
      <c r="I504" s="192"/>
      <c r="J504" s="192"/>
      <c r="K504" s="192"/>
      <c r="L504" s="192"/>
      <c r="M504" s="192"/>
      <c r="N504" s="192"/>
      <c r="O504" s="192"/>
      <c r="P504" s="192"/>
      <c r="Q504" s="192"/>
    </row>
    <row r="505" spans="2:17">
      <c r="B505" s="192"/>
      <c r="C505" s="192"/>
      <c r="D505" s="192"/>
      <c r="E505" s="192"/>
      <c r="F505" s="192"/>
      <c r="G505" s="192"/>
      <c r="H505" s="192"/>
      <c r="I505" s="192"/>
      <c r="J505" s="192"/>
      <c r="K505" s="192"/>
      <c r="L505" s="192"/>
      <c r="M505" s="192"/>
      <c r="N505" s="192"/>
      <c r="O505" s="192"/>
      <c r="P505" s="192"/>
      <c r="Q505" s="192"/>
    </row>
    <row r="506" spans="2:17">
      <c r="B506" s="192"/>
      <c r="C506" s="192"/>
      <c r="D506" s="192"/>
      <c r="E506" s="192"/>
      <c r="F506" s="192"/>
      <c r="G506" s="192"/>
      <c r="H506" s="192"/>
      <c r="I506" s="192"/>
      <c r="J506" s="192"/>
      <c r="K506" s="192"/>
      <c r="L506" s="192"/>
      <c r="M506" s="192"/>
      <c r="N506" s="192"/>
      <c r="O506" s="192"/>
      <c r="P506" s="192"/>
      <c r="Q506" s="192"/>
    </row>
    <row r="507" spans="2:17">
      <c r="B507" s="192"/>
      <c r="C507" s="192"/>
      <c r="D507" s="192"/>
      <c r="E507" s="192"/>
      <c r="F507" s="192"/>
      <c r="G507" s="192"/>
      <c r="H507" s="192"/>
      <c r="I507" s="192"/>
      <c r="J507" s="192"/>
      <c r="K507" s="192"/>
      <c r="L507" s="192"/>
      <c r="M507" s="192"/>
      <c r="N507" s="192"/>
      <c r="O507" s="192"/>
      <c r="P507" s="192"/>
      <c r="Q507" s="192"/>
    </row>
    <row r="508" spans="2:17">
      <c r="B508" s="192"/>
      <c r="C508" s="192"/>
      <c r="D508" s="192"/>
      <c r="E508" s="192"/>
      <c r="F508" s="192"/>
      <c r="G508" s="192"/>
      <c r="H508" s="192"/>
      <c r="I508" s="192"/>
      <c r="J508" s="192"/>
      <c r="K508" s="192"/>
      <c r="L508" s="192"/>
      <c r="M508" s="192"/>
      <c r="N508" s="192"/>
      <c r="O508" s="192"/>
      <c r="P508" s="192"/>
      <c r="Q508" s="192"/>
    </row>
    <row r="509" spans="2:17">
      <c r="B509" s="192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2"/>
      <c r="P509" s="192"/>
      <c r="Q509" s="192"/>
    </row>
    <row r="510" spans="2:17">
      <c r="B510" s="192"/>
      <c r="C510" s="192"/>
      <c r="D510" s="192"/>
      <c r="E510" s="192"/>
      <c r="F510" s="192"/>
      <c r="G510" s="192"/>
      <c r="H510" s="192"/>
      <c r="I510" s="192"/>
      <c r="J510" s="192"/>
      <c r="K510" s="192"/>
      <c r="L510" s="192"/>
      <c r="M510" s="192"/>
      <c r="N510" s="192"/>
      <c r="O510" s="192"/>
      <c r="P510" s="192"/>
      <c r="Q510" s="192"/>
    </row>
    <row r="511" spans="2:17">
      <c r="B511" s="192"/>
      <c r="C511" s="192"/>
      <c r="D511" s="192"/>
      <c r="E511" s="192"/>
      <c r="F511" s="192"/>
      <c r="G511" s="192"/>
      <c r="H511" s="192"/>
      <c r="I511" s="192"/>
      <c r="J511" s="192"/>
      <c r="K511" s="192"/>
      <c r="L511" s="192"/>
      <c r="M511" s="192"/>
      <c r="N511" s="192"/>
      <c r="O511" s="192"/>
      <c r="P511" s="192"/>
      <c r="Q511" s="192"/>
    </row>
    <row r="512" spans="2:17">
      <c r="B512" s="192"/>
      <c r="C512" s="192"/>
      <c r="D512" s="192"/>
      <c r="E512" s="192"/>
      <c r="F512" s="192"/>
      <c r="G512" s="192"/>
      <c r="H512" s="192"/>
      <c r="I512" s="192"/>
      <c r="J512" s="192"/>
      <c r="K512" s="192"/>
      <c r="L512" s="192"/>
      <c r="M512" s="192"/>
      <c r="N512" s="192"/>
      <c r="O512" s="192"/>
      <c r="P512" s="192"/>
      <c r="Q512" s="192"/>
    </row>
    <row r="513" spans="2:17">
      <c r="B513" s="192"/>
      <c r="C513" s="192"/>
      <c r="D513" s="192"/>
      <c r="E513" s="192"/>
      <c r="F513" s="192"/>
      <c r="G513" s="192"/>
      <c r="H513" s="192"/>
      <c r="I513" s="192"/>
      <c r="J513" s="192"/>
      <c r="K513" s="192"/>
      <c r="L513" s="192"/>
      <c r="M513" s="192"/>
      <c r="N513" s="192"/>
      <c r="O513" s="192"/>
      <c r="P513" s="192"/>
      <c r="Q513" s="192"/>
    </row>
    <row r="514" spans="2:17">
      <c r="B514" s="192"/>
      <c r="C514" s="192"/>
      <c r="D514" s="192"/>
      <c r="E514" s="192"/>
      <c r="F514" s="192"/>
      <c r="G514" s="192"/>
      <c r="H514" s="192"/>
      <c r="I514" s="192"/>
      <c r="J514" s="192"/>
      <c r="K514" s="192"/>
      <c r="L514" s="192"/>
      <c r="M514" s="192"/>
      <c r="N514" s="192"/>
      <c r="O514" s="192"/>
      <c r="P514" s="192"/>
      <c r="Q514" s="192"/>
    </row>
    <row r="515" spans="2:17">
      <c r="B515" s="192"/>
      <c r="C515" s="192"/>
      <c r="D515" s="192"/>
      <c r="E515" s="192"/>
      <c r="F515" s="192"/>
      <c r="G515" s="192"/>
      <c r="H515" s="192"/>
      <c r="I515" s="192"/>
      <c r="J515" s="192"/>
      <c r="K515" s="192"/>
      <c r="L515" s="192"/>
      <c r="M515" s="192"/>
      <c r="N515" s="192"/>
      <c r="O515" s="192"/>
      <c r="P515" s="192"/>
      <c r="Q515" s="192"/>
    </row>
    <row r="516" spans="2:17">
      <c r="B516" s="192"/>
      <c r="C516" s="192"/>
      <c r="D516" s="192"/>
      <c r="E516" s="192"/>
      <c r="F516" s="192"/>
      <c r="G516" s="192"/>
      <c r="H516" s="192"/>
      <c r="I516" s="192"/>
      <c r="J516" s="192"/>
      <c r="K516" s="192"/>
      <c r="L516" s="192"/>
      <c r="M516" s="192"/>
      <c r="N516" s="192"/>
      <c r="O516" s="192"/>
      <c r="P516" s="192"/>
      <c r="Q516" s="192"/>
    </row>
    <row r="517" spans="2:17">
      <c r="B517" s="192"/>
      <c r="C517" s="192"/>
      <c r="D517" s="192"/>
      <c r="E517" s="192"/>
      <c r="F517" s="192"/>
      <c r="G517" s="192"/>
      <c r="H517" s="192"/>
      <c r="I517" s="192"/>
      <c r="J517" s="192"/>
      <c r="K517" s="192"/>
      <c r="L517" s="192"/>
      <c r="M517" s="192"/>
      <c r="N517" s="192"/>
      <c r="O517" s="192"/>
      <c r="P517" s="192"/>
      <c r="Q517" s="192"/>
    </row>
    <row r="518" spans="2:17">
      <c r="B518" s="192"/>
      <c r="C518" s="192"/>
      <c r="D518" s="192"/>
      <c r="E518" s="192"/>
      <c r="F518" s="192"/>
      <c r="G518" s="192"/>
      <c r="H518" s="192"/>
      <c r="I518" s="192"/>
      <c r="J518" s="192"/>
      <c r="K518" s="192"/>
      <c r="L518" s="192"/>
      <c r="M518" s="192"/>
      <c r="N518" s="192"/>
      <c r="O518" s="192"/>
      <c r="P518" s="192"/>
      <c r="Q518" s="192"/>
    </row>
    <row r="519" spans="2:17">
      <c r="B519" s="192"/>
      <c r="C519" s="192"/>
      <c r="D519" s="192"/>
      <c r="E519" s="192"/>
      <c r="F519" s="192"/>
      <c r="G519" s="192"/>
      <c r="H519" s="192"/>
      <c r="I519" s="192"/>
      <c r="J519" s="192"/>
      <c r="K519" s="192"/>
      <c r="L519" s="192"/>
      <c r="M519" s="192"/>
      <c r="N519" s="192"/>
      <c r="O519" s="192"/>
      <c r="P519" s="192"/>
      <c r="Q519" s="192"/>
    </row>
    <row r="520" spans="2:17">
      <c r="B520" s="192"/>
      <c r="C520" s="192"/>
      <c r="D520" s="192"/>
      <c r="E520" s="192"/>
      <c r="F520" s="192"/>
      <c r="G520" s="192"/>
      <c r="H520" s="192"/>
      <c r="I520" s="192"/>
      <c r="J520" s="192"/>
      <c r="K520" s="192"/>
      <c r="L520" s="192"/>
      <c r="M520" s="192"/>
      <c r="N520" s="192"/>
      <c r="O520" s="192"/>
      <c r="P520" s="192"/>
      <c r="Q520" s="192"/>
    </row>
    <row r="521" spans="2:17">
      <c r="B521" s="192"/>
      <c r="C521" s="192"/>
      <c r="D521" s="192"/>
      <c r="E521" s="192"/>
      <c r="F521" s="192"/>
      <c r="G521" s="192"/>
      <c r="H521" s="192"/>
      <c r="I521" s="192"/>
      <c r="J521" s="192"/>
      <c r="K521" s="192"/>
      <c r="L521" s="192"/>
      <c r="M521" s="192"/>
      <c r="N521" s="192"/>
      <c r="O521" s="192"/>
      <c r="P521" s="192"/>
      <c r="Q521" s="192"/>
    </row>
    <row r="522" spans="2:17">
      <c r="B522" s="192"/>
      <c r="C522" s="192"/>
      <c r="D522" s="192"/>
      <c r="E522" s="192"/>
      <c r="F522" s="192"/>
      <c r="G522" s="192"/>
      <c r="H522" s="192"/>
      <c r="I522" s="192"/>
      <c r="J522" s="192"/>
      <c r="K522" s="192"/>
      <c r="L522" s="192"/>
      <c r="M522" s="192"/>
      <c r="N522" s="192"/>
      <c r="O522" s="192"/>
      <c r="P522" s="192"/>
      <c r="Q522" s="192"/>
    </row>
    <row r="523" spans="2:17">
      <c r="B523" s="192"/>
      <c r="C523" s="192"/>
      <c r="D523" s="192"/>
      <c r="E523" s="192"/>
      <c r="F523" s="192"/>
      <c r="G523" s="192"/>
      <c r="H523" s="192"/>
      <c r="I523" s="192"/>
      <c r="J523" s="192"/>
      <c r="K523" s="192"/>
      <c r="L523" s="192"/>
      <c r="M523" s="192"/>
      <c r="N523" s="192"/>
      <c r="O523" s="192"/>
      <c r="P523" s="192"/>
      <c r="Q523" s="192"/>
    </row>
    <row r="524" spans="2:17">
      <c r="B524" s="192"/>
      <c r="C524" s="192"/>
      <c r="D524" s="192"/>
      <c r="E524" s="192"/>
      <c r="F524" s="192"/>
      <c r="G524" s="192"/>
      <c r="H524" s="192"/>
      <c r="I524" s="192"/>
      <c r="J524" s="192"/>
      <c r="K524" s="192"/>
      <c r="L524" s="192"/>
      <c r="M524" s="192"/>
      <c r="N524" s="192"/>
      <c r="O524" s="192"/>
      <c r="P524" s="192"/>
      <c r="Q524" s="192"/>
    </row>
    <row r="525" spans="2:17">
      <c r="B525" s="192"/>
      <c r="C525" s="192"/>
      <c r="D525" s="192"/>
      <c r="E525" s="192"/>
      <c r="F525" s="192"/>
      <c r="G525" s="192"/>
      <c r="H525" s="192"/>
      <c r="I525" s="192"/>
      <c r="J525" s="192"/>
      <c r="K525" s="192"/>
      <c r="L525" s="192"/>
      <c r="M525" s="192"/>
      <c r="N525" s="192"/>
      <c r="O525" s="192"/>
      <c r="P525" s="192"/>
      <c r="Q525" s="192"/>
    </row>
    <row r="526" spans="2:17">
      <c r="B526" s="192"/>
      <c r="C526" s="192"/>
      <c r="D526" s="192"/>
      <c r="E526" s="192"/>
      <c r="F526" s="192"/>
      <c r="G526" s="192"/>
      <c r="H526" s="192"/>
      <c r="I526" s="192"/>
      <c r="J526" s="192"/>
      <c r="K526" s="192"/>
      <c r="L526" s="192"/>
      <c r="M526" s="192"/>
      <c r="N526" s="192"/>
      <c r="O526" s="192"/>
      <c r="P526" s="192"/>
      <c r="Q526" s="192"/>
    </row>
    <row r="527" spans="2:17">
      <c r="B527" s="192"/>
      <c r="C527" s="192"/>
      <c r="D527" s="192"/>
      <c r="E527" s="192"/>
      <c r="F527" s="192"/>
      <c r="G527" s="192"/>
      <c r="H527" s="192"/>
      <c r="I527" s="192"/>
      <c r="J527" s="192"/>
      <c r="K527" s="192"/>
      <c r="L527" s="192"/>
      <c r="M527" s="192"/>
      <c r="N527" s="192"/>
      <c r="O527" s="192"/>
      <c r="P527" s="192"/>
      <c r="Q527" s="192"/>
    </row>
    <row r="528" spans="2:17">
      <c r="B528" s="192"/>
      <c r="C528" s="192"/>
      <c r="D528" s="192"/>
      <c r="E528" s="192"/>
      <c r="F528" s="192"/>
      <c r="G528" s="192"/>
      <c r="H528" s="192"/>
      <c r="I528" s="192"/>
      <c r="J528" s="192"/>
      <c r="K528" s="192"/>
      <c r="L528" s="192"/>
      <c r="M528" s="192"/>
      <c r="N528" s="192"/>
      <c r="O528" s="192"/>
      <c r="P528" s="192"/>
      <c r="Q528" s="192"/>
    </row>
    <row r="529" spans="2:17">
      <c r="B529" s="192"/>
      <c r="C529" s="192"/>
      <c r="D529" s="192"/>
      <c r="E529" s="192"/>
      <c r="F529" s="192"/>
      <c r="G529" s="192"/>
      <c r="H529" s="192"/>
      <c r="I529" s="192"/>
      <c r="J529" s="192"/>
      <c r="K529" s="192"/>
      <c r="L529" s="192"/>
      <c r="M529" s="192"/>
      <c r="N529" s="192"/>
      <c r="O529" s="192"/>
      <c r="P529" s="192"/>
      <c r="Q529" s="192"/>
    </row>
    <row r="530" spans="2:17">
      <c r="B530" s="192"/>
      <c r="C530" s="192"/>
      <c r="D530" s="192"/>
      <c r="E530" s="192"/>
      <c r="F530" s="192"/>
      <c r="G530" s="192"/>
      <c r="H530" s="192"/>
      <c r="I530" s="192"/>
      <c r="J530" s="192"/>
      <c r="K530" s="192"/>
      <c r="L530" s="192"/>
      <c r="M530" s="192"/>
      <c r="N530" s="192"/>
      <c r="O530" s="192"/>
      <c r="P530" s="192"/>
      <c r="Q530" s="192"/>
    </row>
    <row r="531" spans="2:17">
      <c r="B531" s="192"/>
      <c r="C531" s="192"/>
      <c r="D531" s="192"/>
      <c r="E531" s="192"/>
      <c r="F531" s="192"/>
      <c r="G531" s="192"/>
      <c r="H531" s="192"/>
      <c r="I531" s="192"/>
      <c r="J531" s="192"/>
      <c r="K531" s="192"/>
      <c r="L531" s="192"/>
      <c r="M531" s="192"/>
      <c r="N531" s="192"/>
      <c r="O531" s="192"/>
      <c r="P531" s="192"/>
      <c r="Q531" s="192"/>
    </row>
    <row r="532" spans="2:17">
      <c r="B532" s="192"/>
      <c r="C532" s="192"/>
      <c r="D532" s="192"/>
      <c r="E532" s="192"/>
      <c r="F532" s="192"/>
      <c r="G532" s="192"/>
      <c r="H532" s="192"/>
      <c r="I532" s="192"/>
      <c r="J532" s="192"/>
      <c r="K532" s="192"/>
      <c r="L532" s="192"/>
      <c r="M532" s="192"/>
      <c r="N532" s="192"/>
      <c r="O532" s="192"/>
      <c r="P532" s="192"/>
      <c r="Q532" s="192"/>
    </row>
    <row r="533" spans="2:17">
      <c r="B533" s="192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2"/>
      <c r="P533" s="192"/>
      <c r="Q533" s="192"/>
    </row>
    <row r="534" spans="2:17">
      <c r="B534" s="192"/>
      <c r="C534" s="192"/>
      <c r="D534" s="192"/>
      <c r="E534" s="192"/>
      <c r="F534" s="192"/>
      <c r="G534" s="192"/>
      <c r="H534" s="192"/>
      <c r="I534" s="192"/>
      <c r="J534" s="192"/>
      <c r="K534" s="192"/>
      <c r="L534" s="192"/>
      <c r="M534" s="192"/>
      <c r="N534" s="192"/>
      <c r="O534" s="192"/>
      <c r="P534" s="192"/>
      <c r="Q534" s="192"/>
    </row>
    <row r="535" spans="2:17">
      <c r="B535" s="192"/>
      <c r="C535" s="192"/>
      <c r="D535" s="192"/>
      <c r="E535" s="192"/>
      <c r="F535" s="192"/>
      <c r="G535" s="192"/>
      <c r="H535" s="192"/>
      <c r="I535" s="192"/>
      <c r="J535" s="192"/>
      <c r="K535" s="192"/>
      <c r="L535" s="192"/>
      <c r="M535" s="192"/>
      <c r="N535" s="192"/>
      <c r="O535" s="192"/>
      <c r="P535" s="192"/>
      <c r="Q535" s="192"/>
    </row>
    <row r="536" spans="2:17">
      <c r="B536" s="192"/>
      <c r="C536" s="192"/>
      <c r="D536" s="192"/>
      <c r="E536" s="192"/>
      <c r="F536" s="192"/>
      <c r="G536" s="192"/>
      <c r="H536" s="192"/>
      <c r="I536" s="192"/>
      <c r="J536" s="192"/>
      <c r="K536" s="192"/>
      <c r="L536" s="192"/>
      <c r="M536" s="192"/>
      <c r="N536" s="192"/>
      <c r="O536" s="192"/>
      <c r="P536" s="192"/>
      <c r="Q536" s="192"/>
    </row>
    <row r="537" spans="2:17">
      <c r="B537" s="192"/>
      <c r="C537" s="192"/>
      <c r="D537" s="192"/>
      <c r="E537" s="192"/>
      <c r="F537" s="192"/>
      <c r="G537" s="192"/>
      <c r="H537" s="192"/>
      <c r="I537" s="192"/>
      <c r="J537" s="192"/>
      <c r="K537" s="192"/>
      <c r="L537" s="192"/>
      <c r="M537" s="192"/>
      <c r="N537" s="192"/>
      <c r="O537" s="192"/>
      <c r="P537" s="192"/>
      <c r="Q537" s="192"/>
    </row>
    <row r="538" spans="2:17">
      <c r="B538" s="192"/>
      <c r="C538" s="192"/>
      <c r="D538" s="192"/>
      <c r="E538" s="192"/>
      <c r="F538" s="192"/>
      <c r="G538" s="192"/>
      <c r="H538" s="192"/>
      <c r="I538" s="192"/>
      <c r="J538" s="192"/>
      <c r="K538" s="192"/>
      <c r="L538" s="192"/>
      <c r="M538" s="192"/>
      <c r="N538" s="192"/>
      <c r="O538" s="192"/>
      <c r="P538" s="192"/>
      <c r="Q538" s="192"/>
    </row>
    <row r="539" spans="2:17">
      <c r="B539" s="192"/>
      <c r="C539" s="192"/>
      <c r="D539" s="192"/>
      <c r="E539" s="192"/>
      <c r="F539" s="192"/>
      <c r="G539" s="192"/>
      <c r="H539" s="192"/>
      <c r="I539" s="192"/>
      <c r="J539" s="192"/>
      <c r="K539" s="192"/>
      <c r="L539" s="192"/>
      <c r="M539" s="192"/>
      <c r="N539" s="192"/>
      <c r="O539" s="192"/>
      <c r="P539" s="192"/>
      <c r="Q539" s="192"/>
    </row>
    <row r="540" spans="2:17">
      <c r="B540" s="192"/>
      <c r="C540" s="192"/>
      <c r="D540" s="192"/>
      <c r="E540" s="192"/>
      <c r="F540" s="192"/>
      <c r="G540" s="192"/>
      <c r="H540" s="192"/>
      <c r="I540" s="192"/>
      <c r="J540" s="192"/>
      <c r="K540" s="192"/>
      <c r="L540" s="192"/>
      <c r="M540" s="192"/>
      <c r="N540" s="192"/>
      <c r="O540" s="192"/>
      <c r="P540" s="192"/>
      <c r="Q540" s="192"/>
    </row>
    <row r="541" spans="2:17">
      <c r="B541" s="192"/>
      <c r="C541" s="192"/>
      <c r="D541" s="192"/>
      <c r="E541" s="192"/>
      <c r="F541" s="192"/>
      <c r="G541" s="192"/>
      <c r="H541" s="192"/>
      <c r="I541" s="192"/>
      <c r="J541" s="192"/>
      <c r="K541" s="192"/>
      <c r="L541" s="192"/>
      <c r="M541" s="192"/>
      <c r="N541" s="192"/>
      <c r="O541" s="192"/>
      <c r="P541" s="192"/>
      <c r="Q541" s="192"/>
    </row>
    <row r="542" spans="2:17">
      <c r="B542" s="192"/>
      <c r="C542" s="192"/>
      <c r="D542" s="192"/>
      <c r="E542" s="192"/>
      <c r="F542" s="192"/>
      <c r="G542" s="192"/>
      <c r="H542" s="192"/>
      <c r="I542" s="192"/>
      <c r="J542" s="192"/>
      <c r="K542" s="192"/>
      <c r="L542" s="192"/>
      <c r="M542" s="192"/>
      <c r="N542" s="192"/>
      <c r="O542" s="192"/>
      <c r="P542" s="192"/>
      <c r="Q542" s="192"/>
    </row>
    <row r="543" spans="2:17">
      <c r="B543" s="192"/>
      <c r="C543" s="192"/>
      <c r="D543" s="192"/>
      <c r="E543" s="192"/>
      <c r="F543" s="192"/>
      <c r="G543" s="192"/>
      <c r="H543" s="192"/>
      <c r="I543" s="192"/>
      <c r="J543" s="192"/>
      <c r="K543" s="192"/>
      <c r="L543" s="192"/>
      <c r="M543" s="192"/>
      <c r="N543" s="192"/>
      <c r="O543" s="192"/>
      <c r="P543" s="192"/>
      <c r="Q543" s="192"/>
    </row>
    <row r="544" spans="2:17">
      <c r="B544" s="192"/>
      <c r="C544" s="192"/>
      <c r="D544" s="192"/>
      <c r="E544" s="192"/>
      <c r="F544" s="192"/>
      <c r="G544" s="192"/>
      <c r="H544" s="192"/>
      <c r="I544" s="192"/>
      <c r="J544" s="192"/>
      <c r="K544" s="192"/>
      <c r="L544" s="192"/>
      <c r="M544" s="192"/>
      <c r="N544" s="192"/>
      <c r="O544" s="192"/>
      <c r="P544" s="192"/>
      <c r="Q544" s="192"/>
    </row>
    <row r="545" spans="2:17">
      <c r="B545" s="192"/>
      <c r="C545" s="192"/>
      <c r="D545" s="192"/>
      <c r="E545" s="192"/>
      <c r="F545" s="192"/>
      <c r="G545" s="192"/>
      <c r="H545" s="192"/>
      <c r="I545" s="192"/>
      <c r="J545" s="192"/>
      <c r="K545" s="192"/>
      <c r="L545" s="192"/>
      <c r="M545" s="192"/>
      <c r="N545" s="192"/>
      <c r="O545" s="192"/>
      <c r="P545" s="192"/>
      <c r="Q545" s="192"/>
    </row>
    <row r="546" spans="2:17">
      <c r="B546" s="192"/>
      <c r="C546" s="192"/>
      <c r="D546" s="192"/>
      <c r="E546" s="192"/>
      <c r="F546" s="192"/>
      <c r="G546" s="192"/>
      <c r="H546" s="192"/>
      <c r="I546" s="192"/>
      <c r="J546" s="192"/>
      <c r="K546" s="192"/>
      <c r="L546" s="192"/>
      <c r="M546" s="192"/>
      <c r="N546" s="192"/>
      <c r="O546" s="192"/>
      <c r="P546" s="192"/>
      <c r="Q546" s="192"/>
    </row>
    <row r="547" spans="2:17">
      <c r="B547" s="192"/>
      <c r="C547" s="192"/>
      <c r="D547" s="192"/>
      <c r="E547" s="192"/>
      <c r="F547" s="192"/>
      <c r="G547" s="192"/>
      <c r="H547" s="192"/>
      <c r="I547" s="192"/>
      <c r="J547" s="192"/>
      <c r="K547" s="192"/>
      <c r="L547" s="192"/>
      <c r="M547" s="192"/>
      <c r="N547" s="192"/>
      <c r="O547" s="192"/>
      <c r="P547" s="192"/>
      <c r="Q547" s="192"/>
    </row>
    <row r="548" spans="2:17">
      <c r="B548" s="192"/>
      <c r="C548" s="192"/>
      <c r="D548" s="192"/>
      <c r="E548" s="192"/>
      <c r="F548" s="192"/>
      <c r="G548" s="192"/>
      <c r="H548" s="192"/>
      <c r="I548" s="192"/>
      <c r="J548" s="192"/>
      <c r="K548" s="192"/>
      <c r="L548" s="192"/>
      <c r="M548" s="192"/>
      <c r="N548" s="192"/>
      <c r="O548" s="192"/>
      <c r="P548" s="192"/>
      <c r="Q548" s="192"/>
    </row>
    <row r="549" spans="2:17">
      <c r="B549" s="192"/>
      <c r="C549" s="192"/>
      <c r="D549" s="192"/>
      <c r="E549" s="192"/>
      <c r="F549" s="192"/>
      <c r="G549" s="192"/>
      <c r="H549" s="192"/>
      <c r="I549" s="192"/>
      <c r="J549" s="192"/>
      <c r="K549" s="192"/>
      <c r="L549" s="192"/>
      <c r="M549" s="192"/>
      <c r="N549" s="192"/>
      <c r="O549" s="192"/>
      <c r="P549" s="192"/>
      <c r="Q549" s="192"/>
    </row>
    <row r="550" spans="2:17">
      <c r="B550" s="192"/>
      <c r="C550" s="192"/>
      <c r="D550" s="192"/>
      <c r="E550" s="192"/>
      <c r="F550" s="192"/>
      <c r="G550" s="192"/>
      <c r="H550" s="192"/>
      <c r="I550" s="192"/>
      <c r="J550" s="192"/>
      <c r="K550" s="192"/>
      <c r="L550" s="192"/>
      <c r="M550" s="192"/>
      <c r="N550" s="192"/>
      <c r="O550" s="192"/>
      <c r="P550" s="192"/>
      <c r="Q550" s="192"/>
    </row>
    <row r="551" spans="2:17">
      <c r="B551" s="192"/>
      <c r="C551" s="192"/>
      <c r="D551" s="192"/>
      <c r="E551" s="192"/>
      <c r="F551" s="192"/>
      <c r="G551" s="192"/>
      <c r="H551" s="192"/>
      <c r="I551" s="192"/>
      <c r="J551" s="192"/>
      <c r="K551" s="192"/>
      <c r="L551" s="192"/>
      <c r="M551" s="192"/>
      <c r="N551" s="192"/>
      <c r="O551" s="192"/>
      <c r="P551" s="192"/>
      <c r="Q551" s="192"/>
    </row>
    <row r="552" spans="2:17">
      <c r="B552" s="192"/>
      <c r="C552" s="192"/>
      <c r="D552" s="192"/>
      <c r="E552" s="192"/>
      <c r="F552" s="192"/>
      <c r="G552" s="192"/>
      <c r="H552" s="192"/>
      <c r="I552" s="192"/>
      <c r="J552" s="192"/>
      <c r="K552" s="192"/>
      <c r="L552" s="192"/>
      <c r="M552" s="192"/>
      <c r="N552" s="192"/>
      <c r="O552" s="192"/>
      <c r="P552" s="192"/>
      <c r="Q552" s="192"/>
    </row>
    <row r="553" spans="2:17">
      <c r="B553" s="192"/>
      <c r="C553" s="192"/>
      <c r="D553" s="192"/>
      <c r="E553" s="192"/>
      <c r="F553" s="192"/>
      <c r="G553" s="192"/>
      <c r="H553" s="192"/>
      <c r="I553" s="192"/>
      <c r="J553" s="192"/>
      <c r="K553" s="192"/>
      <c r="L553" s="192"/>
      <c r="M553" s="192"/>
      <c r="N553" s="192"/>
      <c r="O553" s="192"/>
      <c r="P553" s="192"/>
      <c r="Q553" s="192"/>
    </row>
    <row r="554" spans="2:17">
      <c r="B554" s="192"/>
      <c r="C554" s="192"/>
      <c r="D554" s="192"/>
      <c r="E554" s="192"/>
      <c r="F554" s="192"/>
      <c r="G554" s="192"/>
      <c r="H554" s="192"/>
      <c r="I554" s="192"/>
      <c r="J554" s="192"/>
      <c r="K554" s="192"/>
      <c r="L554" s="192"/>
      <c r="M554" s="192"/>
      <c r="N554" s="192"/>
      <c r="O554" s="192"/>
      <c r="P554" s="192"/>
      <c r="Q554" s="192"/>
    </row>
    <row r="555" spans="2:17">
      <c r="B555" s="192"/>
      <c r="C555" s="192"/>
      <c r="D555" s="192"/>
      <c r="E555" s="192"/>
      <c r="F555" s="192"/>
      <c r="G555" s="192"/>
      <c r="H555" s="192"/>
      <c r="I555" s="192"/>
      <c r="J555" s="192"/>
      <c r="K555" s="192"/>
      <c r="L555" s="192"/>
      <c r="M555" s="192"/>
      <c r="N555" s="192"/>
      <c r="O555" s="192"/>
      <c r="P555" s="192"/>
      <c r="Q555" s="192"/>
    </row>
    <row r="556" spans="2:17">
      <c r="B556" s="192"/>
      <c r="C556" s="192"/>
      <c r="D556" s="192"/>
      <c r="E556" s="192"/>
      <c r="F556" s="192"/>
      <c r="G556" s="192"/>
      <c r="H556" s="192"/>
      <c r="I556" s="192"/>
      <c r="J556" s="192"/>
      <c r="K556" s="192"/>
      <c r="L556" s="192"/>
      <c r="M556" s="192"/>
      <c r="N556" s="192"/>
      <c r="O556" s="192"/>
      <c r="P556" s="192"/>
      <c r="Q556" s="192"/>
    </row>
    <row r="557" spans="2:17">
      <c r="B557" s="192"/>
      <c r="C557" s="192"/>
      <c r="D557" s="192"/>
      <c r="E557" s="192"/>
      <c r="F557" s="192"/>
      <c r="G557" s="192"/>
      <c r="H557" s="192"/>
      <c r="I557" s="192"/>
      <c r="J557" s="192"/>
      <c r="K557" s="192"/>
      <c r="L557" s="192"/>
      <c r="M557" s="192"/>
      <c r="N557" s="192"/>
      <c r="O557" s="192"/>
      <c r="P557" s="192"/>
      <c r="Q557" s="192"/>
    </row>
    <row r="558" spans="2:17">
      <c r="B558" s="192"/>
      <c r="C558" s="192"/>
      <c r="D558" s="192"/>
      <c r="E558" s="192"/>
      <c r="F558" s="192"/>
      <c r="G558" s="192"/>
      <c r="H558" s="192"/>
      <c r="I558" s="192"/>
      <c r="J558" s="192"/>
      <c r="K558" s="192"/>
      <c r="L558" s="192"/>
      <c r="M558" s="192"/>
      <c r="N558" s="192"/>
      <c r="O558" s="192"/>
      <c r="P558" s="192"/>
      <c r="Q558" s="192"/>
    </row>
    <row r="559" spans="2:17">
      <c r="B559" s="192"/>
      <c r="C559" s="192"/>
      <c r="D559" s="192"/>
      <c r="E559" s="192"/>
      <c r="F559" s="192"/>
      <c r="G559" s="192"/>
      <c r="H559" s="192"/>
      <c r="I559" s="192"/>
      <c r="J559" s="192"/>
      <c r="K559" s="192"/>
      <c r="L559" s="192"/>
      <c r="M559" s="192"/>
      <c r="N559" s="192"/>
      <c r="O559" s="192"/>
      <c r="P559" s="192"/>
      <c r="Q559" s="192"/>
    </row>
    <row r="560" spans="2:17">
      <c r="B560" s="192"/>
      <c r="C560" s="192"/>
      <c r="D560" s="192"/>
      <c r="E560" s="192"/>
      <c r="F560" s="192"/>
      <c r="G560" s="192"/>
      <c r="H560" s="192"/>
      <c r="I560" s="192"/>
      <c r="J560" s="192"/>
      <c r="K560" s="192"/>
      <c r="L560" s="192"/>
      <c r="M560" s="192"/>
      <c r="N560" s="192"/>
      <c r="O560" s="192"/>
      <c r="P560" s="192"/>
      <c r="Q560" s="192"/>
    </row>
    <row r="561" spans="2:17">
      <c r="B561" s="192"/>
      <c r="C561" s="192"/>
      <c r="D561" s="192"/>
      <c r="E561" s="192"/>
      <c r="F561" s="192"/>
      <c r="G561" s="192"/>
      <c r="H561" s="192"/>
      <c r="I561" s="192"/>
      <c r="J561" s="192"/>
      <c r="K561" s="192"/>
      <c r="L561" s="192"/>
      <c r="M561" s="192"/>
      <c r="N561" s="192"/>
      <c r="O561" s="192"/>
      <c r="P561" s="192"/>
      <c r="Q561" s="192"/>
    </row>
    <row r="562" spans="2:17">
      <c r="B562" s="192"/>
      <c r="C562" s="192"/>
      <c r="D562" s="192"/>
      <c r="E562" s="192"/>
      <c r="F562" s="192"/>
      <c r="G562" s="192"/>
      <c r="H562" s="192"/>
      <c r="I562" s="192"/>
      <c r="J562" s="192"/>
      <c r="K562" s="192"/>
      <c r="L562" s="192"/>
      <c r="M562" s="192"/>
      <c r="N562" s="192"/>
      <c r="O562" s="192"/>
      <c r="P562" s="192"/>
      <c r="Q562" s="192"/>
    </row>
    <row r="563" spans="2:17">
      <c r="B563" s="192"/>
      <c r="C563" s="192"/>
      <c r="D563" s="192"/>
      <c r="E563" s="192"/>
      <c r="F563" s="192"/>
      <c r="G563" s="192"/>
      <c r="H563" s="192"/>
      <c r="I563" s="192"/>
      <c r="J563" s="192"/>
      <c r="K563" s="192"/>
      <c r="L563" s="192"/>
      <c r="M563" s="192"/>
      <c r="N563" s="192"/>
      <c r="O563" s="192"/>
      <c r="P563" s="192"/>
      <c r="Q563" s="192"/>
    </row>
    <row r="564" spans="2:17">
      <c r="B564" s="192"/>
      <c r="C564" s="192"/>
      <c r="D564" s="192"/>
      <c r="E564" s="192"/>
      <c r="F564" s="192"/>
      <c r="G564" s="192"/>
      <c r="H564" s="192"/>
      <c r="I564" s="192"/>
      <c r="J564" s="192"/>
      <c r="K564" s="192"/>
      <c r="L564" s="192"/>
      <c r="M564" s="192"/>
      <c r="N564" s="192"/>
      <c r="O564" s="192"/>
      <c r="P564" s="192"/>
      <c r="Q564" s="192"/>
    </row>
    <row r="565" spans="2:17">
      <c r="B565" s="192"/>
      <c r="C565" s="192"/>
      <c r="D565" s="192"/>
      <c r="E565" s="192"/>
      <c r="F565" s="192"/>
      <c r="G565" s="192"/>
      <c r="H565" s="192"/>
      <c r="I565" s="192"/>
      <c r="J565" s="192"/>
      <c r="K565" s="192"/>
      <c r="L565" s="192"/>
      <c r="M565" s="192"/>
      <c r="N565" s="192"/>
      <c r="O565" s="192"/>
      <c r="P565" s="192"/>
      <c r="Q565" s="192"/>
    </row>
    <row r="566" spans="2:17">
      <c r="B566" s="192"/>
      <c r="C566" s="192"/>
      <c r="D566" s="192"/>
      <c r="E566" s="192"/>
      <c r="F566" s="192"/>
      <c r="G566" s="192"/>
      <c r="H566" s="192"/>
      <c r="I566" s="192"/>
      <c r="J566" s="192"/>
      <c r="K566" s="192"/>
      <c r="L566" s="192"/>
      <c r="M566" s="192"/>
      <c r="N566" s="192"/>
      <c r="O566" s="192"/>
      <c r="P566" s="192"/>
      <c r="Q566" s="192"/>
    </row>
    <row r="567" spans="2:17">
      <c r="B567" s="192"/>
      <c r="C567" s="192"/>
      <c r="D567" s="192"/>
      <c r="E567" s="192"/>
      <c r="F567" s="192"/>
      <c r="G567" s="192"/>
      <c r="H567" s="192"/>
      <c r="I567" s="192"/>
      <c r="J567" s="192"/>
      <c r="K567" s="192"/>
      <c r="L567" s="192"/>
      <c r="M567" s="192"/>
      <c r="N567" s="192"/>
      <c r="O567" s="192"/>
      <c r="P567" s="192"/>
      <c r="Q567" s="192"/>
    </row>
    <row r="568" spans="2:17">
      <c r="B568" s="192"/>
      <c r="C568" s="192"/>
      <c r="D568" s="192"/>
      <c r="E568" s="192"/>
      <c r="F568" s="192"/>
      <c r="G568" s="192"/>
      <c r="H568" s="192"/>
      <c r="I568" s="192"/>
      <c r="J568" s="192"/>
      <c r="K568" s="192"/>
      <c r="L568" s="192"/>
      <c r="M568" s="192"/>
      <c r="N568" s="192"/>
      <c r="O568" s="192"/>
      <c r="P568" s="192"/>
      <c r="Q568" s="192"/>
    </row>
    <row r="569" spans="2:17">
      <c r="B569" s="192"/>
      <c r="C569" s="192"/>
      <c r="D569" s="192"/>
      <c r="E569" s="192"/>
      <c r="F569" s="192"/>
      <c r="G569" s="192"/>
      <c r="H569" s="192"/>
      <c r="I569" s="192"/>
      <c r="J569" s="192"/>
      <c r="K569" s="192"/>
      <c r="L569" s="192"/>
      <c r="M569" s="192"/>
      <c r="N569" s="192"/>
      <c r="O569" s="192"/>
      <c r="P569" s="192"/>
      <c r="Q569" s="192"/>
    </row>
    <row r="570" spans="2:17">
      <c r="B570" s="192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2"/>
      <c r="P570" s="192"/>
      <c r="Q570" s="192"/>
    </row>
    <row r="571" spans="2:17">
      <c r="B571" s="192"/>
      <c r="C571" s="192"/>
      <c r="D571" s="192"/>
      <c r="E571" s="192"/>
      <c r="F571" s="192"/>
      <c r="G571" s="192"/>
      <c r="H571" s="192"/>
      <c r="I571" s="192"/>
      <c r="J571" s="192"/>
      <c r="K571" s="192"/>
      <c r="L571" s="192"/>
      <c r="M571" s="192"/>
      <c r="N571" s="192"/>
      <c r="O571" s="192"/>
      <c r="P571" s="192"/>
      <c r="Q571" s="192"/>
    </row>
    <row r="572" spans="2:17">
      <c r="B572" s="192"/>
      <c r="C572" s="192"/>
      <c r="D572" s="192"/>
      <c r="E572" s="192"/>
      <c r="F572" s="192"/>
      <c r="G572" s="192"/>
      <c r="H572" s="192"/>
      <c r="I572" s="192"/>
      <c r="J572" s="192"/>
      <c r="K572" s="192"/>
      <c r="L572" s="192"/>
      <c r="M572" s="192"/>
      <c r="N572" s="192"/>
      <c r="O572" s="192"/>
      <c r="P572" s="192"/>
      <c r="Q572" s="192"/>
    </row>
    <row r="573" spans="2:17">
      <c r="B573" s="192"/>
      <c r="C573" s="192"/>
      <c r="D573" s="192"/>
      <c r="E573" s="192"/>
      <c r="F573" s="192"/>
      <c r="G573" s="192"/>
      <c r="H573" s="192"/>
      <c r="I573" s="192"/>
      <c r="J573" s="192"/>
      <c r="K573" s="192"/>
      <c r="L573" s="192"/>
      <c r="M573" s="192"/>
      <c r="N573" s="192"/>
      <c r="O573" s="192"/>
      <c r="P573" s="192"/>
      <c r="Q573" s="192"/>
    </row>
    <row r="574" spans="2:17">
      <c r="B574" s="192"/>
      <c r="C574" s="192"/>
      <c r="D574" s="192"/>
      <c r="E574" s="192"/>
      <c r="F574" s="192"/>
      <c r="G574" s="192"/>
      <c r="H574" s="192"/>
      <c r="I574" s="192"/>
      <c r="J574" s="192"/>
      <c r="K574" s="192"/>
      <c r="L574" s="192"/>
      <c r="M574" s="192"/>
      <c r="N574" s="192"/>
      <c r="O574" s="192"/>
      <c r="P574" s="192"/>
      <c r="Q574" s="192"/>
    </row>
    <row r="575" spans="2:17">
      <c r="B575" s="192"/>
      <c r="C575" s="192"/>
      <c r="D575" s="192"/>
      <c r="E575" s="192"/>
      <c r="F575" s="192"/>
      <c r="G575" s="192"/>
      <c r="H575" s="192"/>
      <c r="I575" s="192"/>
      <c r="J575" s="192"/>
      <c r="K575" s="192"/>
      <c r="L575" s="192"/>
      <c r="M575" s="192"/>
      <c r="N575" s="192"/>
      <c r="O575" s="192"/>
      <c r="P575" s="192"/>
      <c r="Q575" s="192"/>
    </row>
    <row r="576" spans="2:17">
      <c r="B576" s="192"/>
      <c r="C576" s="192"/>
      <c r="D576" s="192"/>
      <c r="E576" s="192"/>
      <c r="F576" s="192"/>
      <c r="G576" s="192"/>
      <c r="H576" s="192"/>
      <c r="I576" s="192"/>
      <c r="J576" s="192"/>
      <c r="K576" s="192"/>
      <c r="L576" s="192"/>
      <c r="M576" s="192"/>
      <c r="N576" s="192"/>
      <c r="O576" s="192"/>
      <c r="P576" s="192"/>
      <c r="Q576" s="192"/>
    </row>
    <row r="577" spans="2:17">
      <c r="B577" s="192"/>
      <c r="C577" s="192"/>
      <c r="D577" s="192"/>
      <c r="E577" s="192"/>
      <c r="F577" s="192"/>
      <c r="G577" s="192"/>
      <c r="H577" s="192"/>
      <c r="I577" s="192"/>
      <c r="J577" s="192"/>
      <c r="K577" s="192"/>
      <c r="L577" s="192"/>
      <c r="M577" s="192"/>
      <c r="N577" s="192"/>
      <c r="O577" s="192"/>
      <c r="P577" s="192"/>
      <c r="Q577" s="192"/>
    </row>
    <row r="578" spans="2:17">
      <c r="B578" s="192"/>
      <c r="C578" s="192"/>
      <c r="D578" s="192"/>
      <c r="E578" s="192"/>
      <c r="F578" s="192"/>
      <c r="G578" s="192"/>
      <c r="H578" s="192"/>
      <c r="I578" s="192"/>
      <c r="J578" s="192"/>
      <c r="K578" s="192"/>
      <c r="L578" s="192"/>
      <c r="M578" s="192"/>
      <c r="N578" s="192"/>
      <c r="O578" s="192"/>
      <c r="P578" s="192"/>
      <c r="Q578" s="192"/>
    </row>
    <row r="579" spans="2:17">
      <c r="B579" s="192"/>
      <c r="C579" s="192"/>
      <c r="D579" s="192"/>
      <c r="E579" s="192"/>
      <c r="F579" s="192"/>
      <c r="G579" s="192"/>
      <c r="H579" s="192"/>
      <c r="I579" s="192"/>
      <c r="J579" s="192"/>
      <c r="K579" s="192"/>
      <c r="L579" s="192"/>
      <c r="M579" s="192"/>
      <c r="N579" s="192"/>
      <c r="O579" s="192"/>
      <c r="P579" s="192"/>
      <c r="Q579" s="192"/>
    </row>
    <row r="580" spans="2:17">
      <c r="B580" s="192"/>
      <c r="C580" s="192"/>
      <c r="D580" s="192"/>
      <c r="E580" s="192"/>
      <c r="F580" s="192"/>
      <c r="G580" s="192"/>
      <c r="H580" s="192"/>
      <c r="I580" s="192"/>
      <c r="J580" s="192"/>
      <c r="K580" s="192"/>
      <c r="L580" s="192"/>
      <c r="M580" s="192"/>
      <c r="N580" s="192"/>
      <c r="O580" s="192"/>
      <c r="P580" s="192"/>
      <c r="Q580" s="192"/>
    </row>
    <row r="581" spans="2:17">
      <c r="B581" s="192"/>
      <c r="C581" s="192"/>
      <c r="D581" s="192"/>
      <c r="E581" s="192"/>
      <c r="F581" s="192"/>
      <c r="G581" s="192"/>
      <c r="H581" s="192"/>
      <c r="I581" s="192"/>
      <c r="J581" s="192"/>
      <c r="K581" s="192"/>
      <c r="L581" s="192"/>
      <c r="M581" s="192"/>
      <c r="N581" s="192"/>
      <c r="O581" s="192"/>
      <c r="P581" s="192"/>
      <c r="Q581" s="192"/>
    </row>
    <row r="582" spans="2:17">
      <c r="B582" s="192"/>
      <c r="C582" s="192"/>
      <c r="D582" s="192"/>
      <c r="E582" s="192"/>
      <c r="F582" s="192"/>
      <c r="G582" s="192"/>
      <c r="H582" s="192"/>
      <c r="I582" s="192"/>
      <c r="J582" s="192"/>
      <c r="K582" s="192"/>
      <c r="L582" s="192"/>
      <c r="M582" s="192"/>
      <c r="N582" s="192"/>
      <c r="O582" s="192"/>
      <c r="P582" s="192"/>
      <c r="Q582" s="192"/>
    </row>
    <row r="583" spans="2:17">
      <c r="B583" s="192"/>
      <c r="C583" s="192"/>
      <c r="D583" s="192"/>
      <c r="E583" s="192"/>
      <c r="F583" s="192"/>
      <c r="G583" s="192"/>
      <c r="H583" s="192"/>
      <c r="I583" s="192"/>
      <c r="J583" s="192"/>
      <c r="K583" s="192"/>
      <c r="L583" s="192"/>
      <c r="M583" s="192"/>
      <c r="N583" s="192"/>
      <c r="O583" s="192"/>
      <c r="P583" s="192"/>
      <c r="Q583" s="192"/>
    </row>
    <row r="584" spans="2:17">
      <c r="B584" s="192"/>
      <c r="C584" s="192"/>
      <c r="D584" s="192"/>
      <c r="E584" s="192"/>
      <c r="F584" s="192"/>
      <c r="G584" s="192"/>
      <c r="H584" s="192"/>
      <c r="I584" s="192"/>
      <c r="J584" s="192"/>
      <c r="K584" s="192"/>
      <c r="L584" s="192"/>
      <c r="M584" s="192"/>
      <c r="N584" s="192"/>
      <c r="O584" s="192"/>
      <c r="P584" s="192"/>
      <c r="Q584" s="192"/>
    </row>
    <row r="585" spans="2:17">
      <c r="B585" s="192"/>
      <c r="C585" s="192"/>
      <c r="D585" s="192"/>
      <c r="E585" s="192"/>
      <c r="F585" s="192"/>
      <c r="G585" s="192"/>
      <c r="H585" s="192"/>
      <c r="I585" s="192"/>
      <c r="J585" s="192"/>
      <c r="K585" s="192"/>
      <c r="L585" s="192"/>
      <c r="M585" s="192"/>
      <c r="N585" s="192"/>
      <c r="O585" s="192"/>
      <c r="P585" s="192"/>
      <c r="Q585" s="192"/>
    </row>
    <row r="586" spans="2:17">
      <c r="B586" s="192"/>
      <c r="C586" s="192"/>
      <c r="D586" s="192"/>
      <c r="E586" s="192"/>
      <c r="F586" s="192"/>
      <c r="G586" s="192"/>
      <c r="H586" s="192"/>
      <c r="I586" s="192"/>
      <c r="J586" s="192"/>
      <c r="K586" s="192"/>
      <c r="L586" s="192"/>
      <c r="M586" s="192"/>
      <c r="N586" s="192"/>
      <c r="O586" s="192"/>
      <c r="P586" s="192"/>
      <c r="Q586" s="192"/>
    </row>
    <row r="587" spans="2:17">
      <c r="B587" s="192"/>
      <c r="C587" s="192"/>
      <c r="D587" s="192"/>
      <c r="E587" s="192"/>
      <c r="F587" s="192"/>
      <c r="G587" s="192"/>
      <c r="H587" s="192"/>
      <c r="I587" s="192"/>
      <c r="J587" s="192"/>
      <c r="K587" s="192"/>
      <c r="L587" s="192"/>
      <c r="M587" s="192"/>
      <c r="N587" s="192"/>
      <c r="O587" s="192"/>
      <c r="P587" s="192"/>
      <c r="Q587" s="192"/>
    </row>
    <row r="588" spans="2:17">
      <c r="B588" s="192"/>
      <c r="C588" s="192"/>
      <c r="D588" s="192"/>
      <c r="E588" s="192"/>
      <c r="F588" s="192"/>
      <c r="G588" s="192"/>
      <c r="H588" s="192"/>
      <c r="I588" s="192"/>
      <c r="J588" s="192"/>
      <c r="K588" s="192"/>
      <c r="L588" s="192"/>
      <c r="M588" s="192"/>
      <c r="N588" s="192"/>
      <c r="O588" s="192"/>
      <c r="P588" s="192"/>
      <c r="Q588" s="192"/>
    </row>
    <row r="589" spans="2:17">
      <c r="B589" s="192"/>
      <c r="C589" s="192"/>
      <c r="D589" s="192"/>
      <c r="E589" s="192"/>
      <c r="F589" s="192"/>
      <c r="G589" s="192"/>
      <c r="H589" s="192"/>
      <c r="I589" s="192"/>
      <c r="J589" s="192"/>
      <c r="K589" s="192"/>
      <c r="L589" s="192"/>
      <c r="M589" s="192"/>
      <c r="N589" s="192"/>
      <c r="O589" s="192"/>
      <c r="P589" s="192"/>
      <c r="Q589" s="192"/>
    </row>
    <row r="590" spans="2:17">
      <c r="B590" s="192"/>
      <c r="C590" s="192"/>
      <c r="D590" s="192"/>
      <c r="E590" s="192"/>
      <c r="F590" s="192"/>
      <c r="G590" s="192"/>
      <c r="H590" s="192"/>
      <c r="I590" s="192"/>
      <c r="J590" s="192"/>
      <c r="K590" s="192"/>
      <c r="L590" s="192"/>
      <c r="M590" s="192"/>
      <c r="N590" s="192"/>
      <c r="O590" s="192"/>
      <c r="P590" s="192"/>
      <c r="Q590" s="192"/>
    </row>
    <row r="591" spans="2:17">
      <c r="B591" s="192"/>
      <c r="C591" s="192"/>
      <c r="D591" s="192"/>
      <c r="E591" s="192"/>
      <c r="F591" s="192"/>
      <c r="G591" s="192"/>
      <c r="H591" s="192"/>
      <c r="I591" s="192"/>
      <c r="J591" s="192"/>
      <c r="K591" s="192"/>
      <c r="L591" s="192"/>
      <c r="M591" s="192"/>
      <c r="N591" s="192"/>
      <c r="O591" s="192"/>
      <c r="P591" s="192"/>
      <c r="Q591" s="192"/>
    </row>
    <row r="592" spans="2:17">
      <c r="B592" s="192"/>
      <c r="C592" s="192"/>
      <c r="D592" s="192"/>
      <c r="E592" s="192"/>
      <c r="F592" s="192"/>
      <c r="G592" s="192"/>
      <c r="H592" s="192"/>
      <c r="I592" s="192"/>
      <c r="J592" s="192"/>
      <c r="K592" s="192"/>
      <c r="L592" s="192"/>
      <c r="M592" s="192"/>
      <c r="N592" s="192"/>
      <c r="O592" s="192"/>
      <c r="P592" s="192"/>
      <c r="Q592" s="192"/>
    </row>
    <row r="593" spans="2:17">
      <c r="B593" s="192"/>
      <c r="C593" s="192"/>
      <c r="D593" s="192"/>
      <c r="E593" s="192"/>
      <c r="F593" s="192"/>
      <c r="G593" s="192"/>
      <c r="H593" s="192"/>
      <c r="I593" s="192"/>
      <c r="J593" s="192"/>
      <c r="K593" s="192"/>
      <c r="L593" s="192"/>
      <c r="M593" s="192"/>
      <c r="N593" s="192"/>
      <c r="O593" s="192"/>
      <c r="P593" s="192"/>
      <c r="Q593" s="192"/>
    </row>
    <row r="594" spans="2:17">
      <c r="B594" s="192"/>
      <c r="C594" s="192"/>
      <c r="D594" s="192"/>
      <c r="E594" s="192"/>
      <c r="F594" s="192"/>
      <c r="G594" s="192"/>
      <c r="H594" s="192"/>
      <c r="I594" s="192"/>
      <c r="J594" s="192"/>
      <c r="K594" s="192"/>
      <c r="L594" s="192"/>
      <c r="M594" s="192"/>
      <c r="N594" s="192"/>
      <c r="O594" s="192"/>
      <c r="P594" s="192"/>
      <c r="Q594" s="192"/>
    </row>
    <row r="595" spans="2:17">
      <c r="B595" s="192"/>
      <c r="C595" s="192"/>
      <c r="D595" s="192"/>
      <c r="E595" s="192"/>
      <c r="F595" s="192"/>
      <c r="G595" s="192"/>
      <c r="H595" s="192"/>
      <c r="I595" s="192"/>
      <c r="J595" s="192"/>
      <c r="K595" s="192"/>
      <c r="L595" s="192"/>
      <c r="M595" s="192"/>
      <c r="N595" s="192"/>
      <c r="O595" s="192"/>
      <c r="P595" s="192"/>
      <c r="Q595" s="192"/>
    </row>
    <row r="596" spans="2:17">
      <c r="B596" s="192"/>
      <c r="C596" s="192"/>
      <c r="D596" s="192"/>
      <c r="E596" s="192"/>
      <c r="F596" s="192"/>
      <c r="G596" s="192"/>
      <c r="H596" s="192"/>
      <c r="I596" s="192"/>
      <c r="J596" s="192"/>
      <c r="K596" s="192"/>
      <c r="L596" s="192"/>
      <c r="M596" s="192"/>
      <c r="N596" s="192"/>
      <c r="O596" s="192"/>
      <c r="P596" s="192"/>
      <c r="Q596" s="192"/>
    </row>
    <row r="597" spans="2:17">
      <c r="B597" s="192"/>
      <c r="C597" s="192"/>
      <c r="D597" s="192"/>
      <c r="E597" s="192"/>
      <c r="F597" s="192"/>
      <c r="G597" s="192"/>
      <c r="H597" s="192"/>
      <c r="I597" s="192"/>
      <c r="J597" s="192"/>
      <c r="K597" s="192"/>
      <c r="L597" s="192"/>
      <c r="M597" s="192"/>
      <c r="N597" s="192"/>
      <c r="O597" s="192"/>
      <c r="P597" s="192"/>
      <c r="Q597" s="192"/>
    </row>
    <row r="598" spans="2:17">
      <c r="B598" s="192"/>
      <c r="C598" s="192"/>
      <c r="D598" s="192"/>
      <c r="E598" s="192"/>
      <c r="F598" s="192"/>
      <c r="G598" s="192"/>
      <c r="H598" s="192"/>
      <c r="I598" s="192"/>
      <c r="J598" s="192"/>
      <c r="K598" s="192"/>
      <c r="L598" s="192"/>
      <c r="M598" s="192"/>
      <c r="N598" s="192"/>
      <c r="O598" s="192"/>
      <c r="P598" s="192"/>
      <c r="Q598" s="192"/>
    </row>
    <row r="599" spans="2:17">
      <c r="B599" s="192"/>
      <c r="C599" s="192"/>
      <c r="D599" s="192"/>
      <c r="E599" s="192"/>
      <c r="F599" s="192"/>
      <c r="G599" s="192"/>
      <c r="H599" s="192"/>
      <c r="I599" s="192"/>
      <c r="J599" s="192"/>
      <c r="K599" s="192"/>
      <c r="L599" s="192"/>
      <c r="M599" s="192"/>
      <c r="N599" s="192"/>
      <c r="O599" s="192"/>
      <c r="P599" s="192"/>
      <c r="Q599" s="192"/>
    </row>
    <row r="600" spans="2:17">
      <c r="B600" s="192"/>
      <c r="C600" s="192"/>
      <c r="D600" s="192"/>
      <c r="E600" s="192"/>
      <c r="F600" s="192"/>
      <c r="G600" s="192"/>
      <c r="H600" s="192"/>
      <c r="I600" s="192"/>
      <c r="J600" s="192"/>
      <c r="K600" s="192"/>
      <c r="L600" s="192"/>
      <c r="M600" s="192"/>
      <c r="N600" s="192"/>
      <c r="O600" s="192"/>
      <c r="P600" s="192"/>
      <c r="Q600" s="192"/>
    </row>
    <row r="601" spans="2:17">
      <c r="B601" s="192"/>
      <c r="C601" s="192"/>
      <c r="D601" s="192"/>
      <c r="E601" s="192"/>
      <c r="F601" s="192"/>
      <c r="G601" s="192"/>
      <c r="H601" s="192"/>
      <c r="I601" s="192"/>
      <c r="J601" s="192"/>
      <c r="K601" s="192"/>
      <c r="L601" s="192"/>
      <c r="M601" s="192"/>
      <c r="N601" s="192"/>
      <c r="O601" s="192"/>
      <c r="P601" s="192"/>
      <c r="Q601" s="192"/>
    </row>
    <row r="602" spans="2:17">
      <c r="B602" s="192"/>
      <c r="C602" s="192"/>
      <c r="D602" s="192"/>
      <c r="E602" s="192"/>
      <c r="F602" s="192"/>
      <c r="G602" s="192"/>
      <c r="H602" s="192"/>
      <c r="I602" s="192"/>
      <c r="J602" s="192"/>
      <c r="K602" s="192"/>
      <c r="L602" s="192"/>
      <c r="M602" s="192"/>
      <c r="N602" s="192"/>
      <c r="O602" s="192"/>
      <c r="P602" s="192"/>
      <c r="Q602" s="192"/>
    </row>
    <row r="603" spans="2:17">
      <c r="B603" s="192"/>
      <c r="C603" s="192"/>
      <c r="D603" s="192"/>
      <c r="E603" s="192"/>
      <c r="F603" s="192"/>
      <c r="G603" s="192"/>
      <c r="H603" s="192"/>
      <c r="I603" s="192"/>
      <c r="J603" s="192"/>
      <c r="K603" s="192"/>
      <c r="L603" s="192"/>
      <c r="M603" s="192"/>
      <c r="N603" s="192"/>
      <c r="O603" s="192"/>
      <c r="P603" s="192"/>
      <c r="Q603" s="192"/>
    </row>
    <row r="604" spans="2:17">
      <c r="B604" s="192"/>
      <c r="C604" s="192"/>
      <c r="D604" s="192"/>
      <c r="E604" s="192"/>
      <c r="F604" s="192"/>
      <c r="G604" s="192"/>
      <c r="H604" s="192"/>
      <c r="I604" s="192"/>
      <c r="J604" s="192"/>
      <c r="K604" s="192"/>
      <c r="L604" s="192"/>
      <c r="M604" s="192"/>
      <c r="N604" s="192"/>
      <c r="O604" s="192"/>
      <c r="P604" s="192"/>
      <c r="Q604" s="192"/>
    </row>
    <row r="605" spans="2:17">
      <c r="B605" s="192"/>
      <c r="C605" s="192"/>
      <c r="D605" s="192"/>
      <c r="E605" s="192"/>
      <c r="F605" s="192"/>
      <c r="G605" s="192"/>
      <c r="H605" s="192"/>
      <c r="I605" s="192"/>
      <c r="J605" s="192"/>
      <c r="K605" s="192"/>
      <c r="L605" s="192"/>
      <c r="M605" s="192"/>
      <c r="N605" s="192"/>
      <c r="O605" s="192"/>
      <c r="P605" s="192"/>
      <c r="Q605" s="192"/>
    </row>
    <row r="606" spans="2:17">
      <c r="B606" s="192"/>
      <c r="C606" s="192"/>
      <c r="D606" s="192"/>
      <c r="E606" s="192"/>
      <c r="F606" s="192"/>
      <c r="G606" s="192"/>
      <c r="H606" s="192"/>
      <c r="I606" s="192"/>
      <c r="J606" s="192"/>
      <c r="K606" s="192"/>
      <c r="L606" s="192"/>
      <c r="M606" s="192"/>
      <c r="N606" s="192"/>
      <c r="O606" s="192"/>
      <c r="P606" s="192"/>
      <c r="Q606" s="192"/>
    </row>
    <row r="607" spans="2:17">
      <c r="B607" s="192"/>
      <c r="C607" s="192"/>
      <c r="D607" s="192"/>
      <c r="E607" s="192"/>
      <c r="F607" s="192"/>
      <c r="G607" s="192"/>
      <c r="H607" s="192"/>
      <c r="I607" s="192"/>
      <c r="J607" s="192"/>
      <c r="K607" s="192"/>
      <c r="L607" s="192"/>
      <c r="M607" s="192"/>
      <c r="N607" s="192"/>
      <c r="O607" s="192"/>
      <c r="P607" s="192"/>
      <c r="Q607" s="192"/>
    </row>
    <row r="608" spans="2:17">
      <c r="B608" s="192"/>
      <c r="C608" s="192"/>
      <c r="D608" s="192"/>
      <c r="E608" s="192"/>
      <c r="F608" s="192"/>
      <c r="G608" s="192"/>
      <c r="H608" s="192"/>
      <c r="I608" s="192"/>
      <c r="J608" s="192"/>
      <c r="K608" s="192"/>
      <c r="L608" s="192"/>
      <c r="M608" s="192"/>
      <c r="N608" s="192"/>
      <c r="O608" s="192"/>
      <c r="P608" s="192"/>
      <c r="Q608" s="192"/>
    </row>
    <row r="609" spans="2:17">
      <c r="B609" s="192"/>
      <c r="C609" s="192"/>
      <c r="D609" s="192"/>
      <c r="E609" s="192"/>
      <c r="F609" s="192"/>
      <c r="G609" s="192"/>
      <c r="H609" s="192"/>
      <c r="I609" s="192"/>
      <c r="J609" s="192"/>
      <c r="K609" s="192"/>
      <c r="L609" s="192"/>
      <c r="M609" s="192"/>
      <c r="N609" s="192"/>
      <c r="O609" s="192"/>
      <c r="P609" s="192"/>
      <c r="Q609" s="192"/>
    </row>
    <row r="610" spans="2:17">
      <c r="B610" s="192"/>
      <c r="C610" s="192"/>
      <c r="D610" s="192"/>
      <c r="E610" s="192"/>
      <c r="F610" s="192"/>
      <c r="G610" s="192"/>
      <c r="H610" s="192"/>
      <c r="I610" s="192"/>
      <c r="J610" s="192"/>
      <c r="K610" s="192"/>
      <c r="L610" s="192"/>
      <c r="M610" s="192"/>
      <c r="N610" s="192"/>
      <c r="O610" s="192"/>
      <c r="P610" s="192"/>
      <c r="Q610" s="192"/>
    </row>
    <row r="611" spans="2:17">
      <c r="B611" s="192"/>
      <c r="C611" s="192"/>
      <c r="D611" s="192"/>
      <c r="E611" s="192"/>
      <c r="F611" s="192"/>
      <c r="G611" s="192"/>
      <c r="H611" s="192"/>
      <c r="I611" s="192"/>
      <c r="J611" s="192"/>
      <c r="K611" s="192"/>
      <c r="L611" s="192"/>
      <c r="M611" s="192"/>
      <c r="N611" s="192"/>
      <c r="O611" s="192"/>
      <c r="P611" s="192"/>
      <c r="Q611" s="192"/>
    </row>
    <row r="612" spans="2:17">
      <c r="B612" s="192"/>
      <c r="C612" s="192"/>
      <c r="D612" s="192"/>
      <c r="E612" s="192"/>
      <c r="F612" s="192"/>
      <c r="G612" s="192"/>
      <c r="H612" s="192"/>
      <c r="I612" s="192"/>
      <c r="J612" s="192"/>
      <c r="K612" s="192"/>
      <c r="L612" s="192"/>
      <c r="M612" s="192"/>
      <c r="N612" s="192"/>
      <c r="O612" s="192"/>
      <c r="P612" s="192"/>
      <c r="Q612" s="192"/>
    </row>
    <row r="613" spans="2:17">
      <c r="B613" s="192"/>
      <c r="C613" s="192"/>
      <c r="D613" s="192"/>
      <c r="E613" s="192"/>
      <c r="F613" s="192"/>
      <c r="G613" s="192"/>
      <c r="H613" s="192"/>
      <c r="I613" s="192"/>
      <c r="J613" s="192"/>
      <c r="K613" s="192"/>
      <c r="L613" s="192"/>
      <c r="M613" s="192"/>
      <c r="N613" s="192"/>
      <c r="O613" s="192"/>
      <c r="P613" s="192"/>
      <c r="Q613" s="192"/>
    </row>
    <row r="614" spans="2:17">
      <c r="B614" s="192"/>
      <c r="C614" s="192"/>
      <c r="D614" s="192"/>
      <c r="E614" s="192"/>
      <c r="F614" s="192"/>
      <c r="G614" s="192"/>
      <c r="H614" s="192"/>
      <c r="I614" s="192"/>
      <c r="J614" s="192"/>
      <c r="K614" s="192"/>
      <c r="L614" s="192"/>
      <c r="M614" s="192"/>
      <c r="N614" s="192"/>
      <c r="O614" s="192"/>
      <c r="P614" s="192"/>
      <c r="Q614" s="192"/>
    </row>
    <row r="615" spans="2:17">
      <c r="B615" s="192"/>
      <c r="C615" s="192"/>
      <c r="D615" s="192"/>
      <c r="E615" s="192"/>
      <c r="F615" s="192"/>
      <c r="G615" s="192"/>
      <c r="H615" s="192"/>
      <c r="I615" s="192"/>
      <c r="J615" s="192"/>
      <c r="K615" s="192"/>
      <c r="L615" s="192"/>
      <c r="M615" s="192"/>
      <c r="N615" s="192"/>
      <c r="O615" s="192"/>
      <c r="P615" s="192"/>
      <c r="Q615" s="192"/>
    </row>
    <row r="616" spans="2:17">
      <c r="B616" s="192"/>
      <c r="C616" s="192"/>
      <c r="D616" s="192"/>
      <c r="E616" s="192"/>
      <c r="F616" s="192"/>
      <c r="G616" s="192"/>
      <c r="H616" s="192"/>
      <c r="I616" s="192"/>
      <c r="J616" s="192"/>
      <c r="K616" s="192"/>
      <c r="L616" s="192"/>
      <c r="M616" s="192"/>
      <c r="N616" s="192"/>
      <c r="O616" s="192"/>
      <c r="P616" s="192"/>
      <c r="Q616" s="192"/>
    </row>
    <row r="617" spans="2:17">
      <c r="B617" s="192"/>
      <c r="C617" s="192"/>
      <c r="D617" s="192"/>
      <c r="E617" s="192"/>
      <c r="F617" s="192"/>
      <c r="G617" s="192"/>
      <c r="H617" s="192"/>
      <c r="I617" s="192"/>
      <c r="J617" s="192"/>
      <c r="K617" s="192"/>
      <c r="L617" s="192"/>
      <c r="M617" s="192"/>
      <c r="N617" s="192"/>
      <c r="O617" s="192"/>
      <c r="P617" s="192"/>
      <c r="Q617" s="192"/>
    </row>
    <row r="618" spans="2:17">
      <c r="B618" s="192"/>
      <c r="C618" s="192"/>
      <c r="D618" s="192"/>
      <c r="E618" s="192"/>
      <c r="F618" s="192"/>
      <c r="G618" s="192"/>
      <c r="H618" s="192"/>
      <c r="I618" s="192"/>
      <c r="J618" s="192"/>
      <c r="K618" s="192"/>
      <c r="L618" s="192"/>
      <c r="M618" s="192"/>
      <c r="N618" s="192"/>
      <c r="O618" s="192"/>
      <c r="P618" s="192"/>
      <c r="Q618" s="192"/>
    </row>
    <row r="619" spans="2:17">
      <c r="B619" s="192"/>
      <c r="C619" s="192"/>
      <c r="D619" s="192"/>
      <c r="E619" s="192"/>
      <c r="F619" s="192"/>
      <c r="G619" s="192"/>
      <c r="H619" s="192"/>
      <c r="I619" s="192"/>
      <c r="J619" s="192"/>
      <c r="K619" s="192"/>
      <c r="L619" s="192"/>
      <c r="M619" s="192"/>
      <c r="N619" s="192"/>
      <c r="O619" s="192"/>
      <c r="P619" s="192"/>
      <c r="Q619" s="192"/>
    </row>
    <row r="620" spans="2:17">
      <c r="B620" s="192"/>
      <c r="C620" s="192"/>
      <c r="D620" s="192"/>
      <c r="E620" s="192"/>
      <c r="F620" s="192"/>
      <c r="G620" s="192"/>
      <c r="H620" s="192"/>
      <c r="I620" s="192"/>
      <c r="J620" s="192"/>
      <c r="K620" s="192"/>
      <c r="L620" s="192"/>
      <c r="M620" s="192"/>
      <c r="N620" s="192"/>
      <c r="O620" s="192"/>
      <c r="P620" s="192"/>
      <c r="Q620" s="192"/>
    </row>
    <row r="621" spans="2:17">
      <c r="B621" s="192"/>
      <c r="C621" s="192"/>
      <c r="D621" s="192"/>
      <c r="E621" s="192"/>
      <c r="F621" s="192"/>
      <c r="G621" s="192"/>
      <c r="H621" s="192"/>
      <c r="I621" s="192"/>
      <c r="J621" s="192"/>
      <c r="K621" s="192"/>
      <c r="L621" s="192"/>
      <c r="M621" s="192"/>
      <c r="N621" s="192"/>
      <c r="O621" s="192"/>
      <c r="P621" s="192"/>
      <c r="Q621" s="192"/>
    </row>
    <row r="622" spans="2:17">
      <c r="B622" s="192"/>
      <c r="C622" s="192"/>
      <c r="D622" s="192"/>
      <c r="E622" s="192"/>
      <c r="F622" s="192"/>
      <c r="G622" s="192"/>
      <c r="H622" s="192"/>
      <c r="I622" s="192"/>
      <c r="J622" s="192"/>
      <c r="K622" s="192"/>
      <c r="L622" s="192"/>
      <c r="M622" s="192"/>
      <c r="N622" s="192"/>
      <c r="O622" s="192"/>
      <c r="P622" s="192"/>
      <c r="Q622" s="192"/>
    </row>
    <row r="623" spans="2:17">
      <c r="B623" s="192"/>
      <c r="C623" s="192"/>
      <c r="D623" s="192"/>
      <c r="E623" s="192"/>
      <c r="F623" s="192"/>
      <c r="G623" s="192"/>
      <c r="H623" s="192"/>
      <c r="I623" s="192"/>
      <c r="J623" s="192"/>
      <c r="K623" s="192"/>
      <c r="L623" s="192"/>
      <c r="M623" s="192"/>
      <c r="N623" s="192"/>
      <c r="O623" s="192"/>
      <c r="P623" s="192"/>
      <c r="Q623" s="192"/>
    </row>
    <row r="624" spans="2:17">
      <c r="B624" s="192"/>
      <c r="C624" s="192"/>
      <c r="D624" s="192"/>
      <c r="E624" s="192"/>
      <c r="F624" s="192"/>
      <c r="G624" s="192"/>
      <c r="H624" s="192"/>
      <c r="I624" s="192"/>
      <c r="J624" s="192"/>
      <c r="K624" s="192"/>
      <c r="L624" s="192"/>
      <c r="M624" s="192"/>
      <c r="N624" s="192"/>
      <c r="O624" s="192"/>
      <c r="P624" s="192"/>
      <c r="Q624" s="192"/>
    </row>
    <row r="625" spans="2:17">
      <c r="B625" s="192"/>
      <c r="C625" s="192"/>
      <c r="D625" s="192"/>
      <c r="E625" s="192"/>
      <c r="F625" s="192"/>
      <c r="G625" s="192"/>
      <c r="H625" s="192"/>
      <c r="I625" s="192"/>
      <c r="J625" s="192"/>
      <c r="K625" s="192"/>
      <c r="L625" s="192"/>
      <c r="M625" s="192"/>
      <c r="N625" s="192"/>
      <c r="O625" s="192"/>
      <c r="P625" s="192"/>
      <c r="Q625" s="192"/>
    </row>
    <row r="626" spans="2:17">
      <c r="B626" s="192"/>
      <c r="C626" s="192"/>
      <c r="D626" s="192"/>
      <c r="E626" s="192"/>
      <c r="F626" s="192"/>
      <c r="G626" s="192"/>
      <c r="H626" s="192"/>
      <c r="I626" s="192"/>
      <c r="J626" s="192"/>
      <c r="K626" s="192"/>
      <c r="L626" s="192"/>
      <c r="M626" s="192"/>
      <c r="N626" s="192"/>
      <c r="O626" s="192"/>
      <c r="P626" s="192"/>
      <c r="Q626" s="192"/>
    </row>
    <row r="627" spans="2:17">
      <c r="B627" s="192"/>
      <c r="C627" s="192"/>
      <c r="D627" s="192"/>
      <c r="E627" s="192"/>
      <c r="F627" s="192"/>
      <c r="G627" s="192"/>
      <c r="H627" s="192"/>
      <c r="I627" s="192"/>
      <c r="J627" s="192"/>
      <c r="K627" s="192"/>
      <c r="L627" s="192"/>
      <c r="M627" s="192"/>
      <c r="N627" s="192"/>
      <c r="O627" s="192"/>
      <c r="P627" s="192"/>
      <c r="Q627" s="192"/>
    </row>
    <row r="628" spans="2:17">
      <c r="B628" s="192"/>
      <c r="C628" s="192"/>
      <c r="D628" s="192"/>
      <c r="E628" s="192"/>
      <c r="F628" s="192"/>
      <c r="G628" s="192"/>
      <c r="H628" s="192"/>
      <c r="I628" s="192"/>
      <c r="J628" s="192"/>
      <c r="K628" s="192"/>
      <c r="L628" s="192"/>
      <c r="M628" s="192"/>
      <c r="N628" s="192"/>
      <c r="O628" s="192"/>
      <c r="P628" s="192"/>
      <c r="Q628" s="192"/>
    </row>
    <row r="629" spans="2:17">
      <c r="B629" s="192"/>
      <c r="C629" s="192"/>
      <c r="D629" s="192"/>
      <c r="E629" s="192"/>
      <c r="F629" s="192"/>
      <c r="G629" s="192"/>
      <c r="H629" s="192"/>
      <c r="I629" s="192"/>
      <c r="J629" s="192"/>
      <c r="K629" s="192"/>
      <c r="L629" s="192"/>
      <c r="M629" s="192"/>
      <c r="N629" s="192"/>
      <c r="O629" s="192"/>
      <c r="P629" s="192"/>
      <c r="Q629" s="192"/>
    </row>
    <row r="630" spans="2:17">
      <c r="B630" s="192"/>
      <c r="C630" s="192"/>
      <c r="D630" s="192"/>
      <c r="E630" s="192"/>
      <c r="F630" s="192"/>
      <c r="G630" s="192"/>
      <c r="H630" s="192"/>
      <c r="I630" s="192"/>
      <c r="J630" s="192"/>
      <c r="K630" s="192"/>
      <c r="L630" s="192"/>
      <c r="M630" s="192"/>
      <c r="N630" s="192"/>
      <c r="O630" s="192"/>
      <c r="P630" s="192"/>
      <c r="Q630" s="192"/>
    </row>
    <row r="631" spans="2:17">
      <c r="B631" s="192"/>
      <c r="C631" s="192"/>
      <c r="D631" s="192"/>
      <c r="E631" s="192"/>
      <c r="F631" s="192"/>
      <c r="G631" s="192"/>
      <c r="H631" s="192"/>
      <c r="I631" s="192"/>
      <c r="J631" s="192"/>
      <c r="K631" s="192"/>
      <c r="L631" s="192"/>
      <c r="M631" s="192"/>
      <c r="N631" s="192"/>
      <c r="O631" s="192"/>
      <c r="P631" s="192"/>
      <c r="Q631" s="192"/>
    </row>
    <row r="632" spans="2:17">
      <c r="B632" s="192"/>
      <c r="C632" s="192"/>
      <c r="D632" s="192"/>
      <c r="E632" s="192"/>
      <c r="F632" s="192"/>
      <c r="G632" s="192"/>
      <c r="H632" s="192"/>
      <c r="I632" s="192"/>
      <c r="J632" s="192"/>
      <c r="K632" s="192"/>
      <c r="L632" s="192"/>
      <c r="M632" s="192"/>
      <c r="N632" s="192"/>
      <c r="O632" s="192"/>
      <c r="P632" s="192"/>
      <c r="Q632" s="192"/>
    </row>
    <row r="633" spans="2:17">
      <c r="B633" s="192"/>
      <c r="C633" s="192"/>
      <c r="D633" s="192"/>
      <c r="E633" s="192"/>
      <c r="F633" s="192"/>
      <c r="G633" s="192"/>
      <c r="H633" s="192"/>
      <c r="I633" s="192"/>
      <c r="J633" s="192"/>
      <c r="K633" s="192"/>
      <c r="L633" s="192"/>
      <c r="M633" s="192"/>
      <c r="N633" s="192"/>
      <c r="O633" s="192"/>
      <c r="P633" s="192"/>
      <c r="Q633" s="192"/>
    </row>
    <row r="634" spans="2:17">
      <c r="B634" s="192"/>
      <c r="C634" s="192"/>
      <c r="D634" s="192"/>
      <c r="E634" s="192"/>
      <c r="F634" s="192"/>
      <c r="G634" s="192"/>
      <c r="H634" s="192"/>
      <c r="I634" s="192"/>
      <c r="J634" s="192"/>
      <c r="K634" s="192"/>
      <c r="L634" s="192"/>
      <c r="M634" s="192"/>
      <c r="N634" s="192"/>
      <c r="O634" s="192"/>
      <c r="P634" s="192"/>
      <c r="Q634" s="192"/>
    </row>
    <row r="635" spans="2:17">
      <c r="B635" s="192"/>
      <c r="C635" s="192"/>
      <c r="D635" s="192"/>
      <c r="E635" s="192"/>
      <c r="F635" s="192"/>
      <c r="G635" s="192"/>
      <c r="H635" s="192"/>
      <c r="I635" s="192"/>
      <c r="J635" s="192"/>
      <c r="K635" s="192"/>
      <c r="L635" s="192"/>
      <c r="M635" s="192"/>
      <c r="N635" s="192"/>
      <c r="O635" s="192"/>
      <c r="P635" s="192"/>
      <c r="Q635" s="192"/>
    </row>
    <row r="636" spans="2:17">
      <c r="B636" s="192"/>
      <c r="C636" s="192"/>
      <c r="D636" s="192"/>
      <c r="E636" s="192"/>
      <c r="F636" s="192"/>
      <c r="G636" s="192"/>
      <c r="H636" s="192"/>
      <c r="I636" s="192"/>
      <c r="J636" s="192"/>
      <c r="K636" s="192"/>
      <c r="L636" s="192"/>
      <c r="M636" s="192"/>
      <c r="N636" s="192"/>
      <c r="O636" s="192"/>
      <c r="P636" s="192"/>
      <c r="Q636" s="192"/>
    </row>
    <row r="637" spans="2:17">
      <c r="B637" s="192"/>
      <c r="C637" s="192"/>
      <c r="D637" s="192"/>
      <c r="E637" s="192"/>
      <c r="F637" s="192"/>
      <c r="G637" s="192"/>
      <c r="H637" s="192"/>
      <c r="I637" s="192"/>
      <c r="J637" s="192"/>
      <c r="K637" s="192"/>
      <c r="L637" s="192"/>
      <c r="M637" s="192"/>
      <c r="N637" s="192"/>
      <c r="O637" s="192"/>
      <c r="P637" s="192"/>
      <c r="Q637" s="192"/>
    </row>
    <row r="638" spans="2:17">
      <c r="B638" s="192"/>
      <c r="C638" s="192"/>
      <c r="D638" s="192"/>
      <c r="E638" s="192"/>
      <c r="F638" s="192"/>
      <c r="G638" s="192"/>
      <c r="H638" s="192"/>
      <c r="I638" s="192"/>
      <c r="J638" s="192"/>
      <c r="K638" s="192"/>
      <c r="L638" s="192"/>
      <c r="M638" s="192"/>
      <c r="N638" s="192"/>
      <c r="O638" s="192"/>
      <c r="P638" s="192"/>
      <c r="Q638" s="192"/>
    </row>
    <row r="639" spans="2:17">
      <c r="B639" s="192"/>
      <c r="C639" s="192"/>
      <c r="D639" s="192"/>
      <c r="E639" s="192"/>
      <c r="F639" s="192"/>
      <c r="G639" s="192"/>
      <c r="H639" s="192"/>
      <c r="I639" s="192"/>
      <c r="J639" s="192"/>
      <c r="K639" s="192"/>
      <c r="L639" s="192"/>
      <c r="M639" s="192"/>
      <c r="N639" s="192"/>
      <c r="O639" s="192"/>
      <c r="P639" s="192"/>
      <c r="Q639" s="192"/>
    </row>
    <row r="640" spans="2:17">
      <c r="B640" s="192"/>
      <c r="C640" s="192"/>
      <c r="D640" s="192"/>
      <c r="E640" s="192"/>
      <c r="F640" s="192"/>
      <c r="G640" s="192"/>
      <c r="H640" s="192"/>
      <c r="I640" s="192"/>
      <c r="J640" s="192"/>
      <c r="K640" s="192"/>
      <c r="L640" s="192"/>
      <c r="M640" s="192"/>
      <c r="N640" s="192"/>
      <c r="O640" s="192"/>
      <c r="P640" s="192"/>
      <c r="Q640" s="192"/>
    </row>
    <row r="641" spans="2:17">
      <c r="B641" s="192"/>
      <c r="C641" s="192"/>
      <c r="D641" s="192"/>
      <c r="E641" s="192"/>
      <c r="F641" s="192"/>
      <c r="G641" s="192"/>
      <c r="H641" s="192"/>
      <c r="I641" s="192"/>
      <c r="J641" s="192"/>
      <c r="K641" s="192"/>
      <c r="L641" s="192"/>
      <c r="M641" s="192"/>
      <c r="N641" s="192"/>
      <c r="O641" s="192"/>
      <c r="P641" s="192"/>
      <c r="Q641" s="192"/>
    </row>
    <row r="642" spans="2:17">
      <c r="B642" s="192"/>
      <c r="C642" s="192"/>
      <c r="D642" s="192"/>
      <c r="E642" s="192"/>
      <c r="F642" s="192"/>
      <c r="G642" s="192"/>
      <c r="H642" s="192"/>
      <c r="I642" s="192"/>
      <c r="J642" s="192"/>
      <c r="K642" s="192"/>
      <c r="L642" s="192"/>
      <c r="M642" s="192"/>
      <c r="N642" s="192"/>
      <c r="O642" s="192"/>
      <c r="P642" s="192"/>
      <c r="Q642" s="192"/>
    </row>
    <row r="643" spans="2:17">
      <c r="B643" s="192"/>
      <c r="C643" s="192"/>
      <c r="D643" s="192"/>
      <c r="E643" s="192"/>
      <c r="F643" s="192"/>
      <c r="G643" s="192"/>
      <c r="H643" s="192"/>
      <c r="I643" s="192"/>
      <c r="J643" s="192"/>
      <c r="K643" s="192"/>
      <c r="L643" s="192"/>
      <c r="M643" s="192"/>
      <c r="N643" s="192"/>
      <c r="O643" s="192"/>
      <c r="P643" s="192"/>
      <c r="Q643" s="192"/>
    </row>
    <row r="644" spans="2:17">
      <c r="B644" s="192"/>
      <c r="C644" s="192"/>
      <c r="D644" s="192"/>
      <c r="E644" s="192"/>
      <c r="F644" s="192"/>
      <c r="G644" s="192"/>
      <c r="H644" s="192"/>
      <c r="I644" s="192"/>
      <c r="J644" s="192"/>
      <c r="K644" s="192"/>
      <c r="L644" s="192"/>
      <c r="M644" s="192"/>
      <c r="N644" s="192"/>
      <c r="O644" s="192"/>
      <c r="P644" s="192"/>
      <c r="Q644" s="192"/>
    </row>
    <row r="645" spans="2:17">
      <c r="B645" s="192"/>
      <c r="C645" s="192"/>
      <c r="D645" s="192"/>
      <c r="E645" s="192"/>
      <c r="F645" s="192"/>
      <c r="G645" s="192"/>
      <c r="H645" s="192"/>
      <c r="I645" s="192"/>
      <c r="J645" s="192"/>
      <c r="K645" s="192"/>
      <c r="L645" s="192"/>
      <c r="M645" s="192"/>
      <c r="N645" s="192"/>
      <c r="O645" s="192"/>
      <c r="P645" s="192"/>
      <c r="Q645" s="192"/>
    </row>
    <row r="646" spans="2:17">
      <c r="B646" s="192"/>
      <c r="C646" s="192"/>
      <c r="D646" s="192"/>
      <c r="E646" s="192"/>
      <c r="F646" s="192"/>
      <c r="G646" s="192"/>
      <c r="H646" s="192"/>
      <c r="I646" s="192"/>
      <c r="J646" s="192"/>
      <c r="K646" s="192"/>
      <c r="L646" s="192"/>
      <c r="M646" s="192"/>
      <c r="N646" s="192"/>
      <c r="O646" s="192"/>
      <c r="P646" s="192"/>
      <c r="Q646" s="192"/>
    </row>
    <row r="647" spans="2:17">
      <c r="B647" s="192"/>
      <c r="C647" s="192"/>
      <c r="D647" s="192"/>
      <c r="E647" s="192"/>
      <c r="F647" s="192"/>
      <c r="G647" s="192"/>
      <c r="H647" s="192"/>
      <c r="I647" s="192"/>
      <c r="J647" s="192"/>
      <c r="K647" s="192"/>
      <c r="L647" s="192"/>
      <c r="M647" s="192"/>
      <c r="N647" s="192"/>
      <c r="O647" s="192"/>
      <c r="P647" s="192"/>
      <c r="Q647" s="192"/>
    </row>
    <row r="648" spans="2:17">
      <c r="B648" s="192"/>
      <c r="C648" s="192"/>
      <c r="D648" s="192"/>
      <c r="E648" s="192"/>
      <c r="F648" s="192"/>
      <c r="G648" s="192"/>
      <c r="H648" s="192"/>
      <c r="I648" s="192"/>
      <c r="J648" s="192"/>
      <c r="K648" s="192"/>
      <c r="L648" s="192"/>
      <c r="M648" s="192"/>
      <c r="N648" s="192"/>
      <c r="O648" s="192"/>
      <c r="P648" s="192"/>
      <c r="Q648" s="192"/>
    </row>
    <row r="649" spans="2:17">
      <c r="B649" s="192"/>
      <c r="C649" s="192"/>
      <c r="D649" s="192"/>
      <c r="E649" s="192"/>
      <c r="F649" s="192"/>
      <c r="G649" s="192"/>
      <c r="H649" s="192"/>
      <c r="I649" s="192"/>
      <c r="J649" s="192"/>
      <c r="K649" s="192"/>
      <c r="L649" s="192"/>
      <c r="M649" s="192"/>
      <c r="N649" s="192"/>
      <c r="O649" s="192"/>
      <c r="P649" s="192"/>
      <c r="Q649" s="192"/>
    </row>
    <row r="650" spans="2:17">
      <c r="B650" s="192"/>
      <c r="C650" s="192"/>
      <c r="D650" s="192"/>
      <c r="E650" s="192"/>
      <c r="F650" s="192"/>
      <c r="G650" s="192"/>
      <c r="H650" s="192"/>
      <c r="I650" s="192"/>
      <c r="J650" s="192"/>
      <c r="K650" s="192"/>
      <c r="L650" s="192"/>
      <c r="M650" s="192"/>
      <c r="N650" s="192"/>
      <c r="O650" s="192"/>
      <c r="P650" s="192"/>
      <c r="Q650" s="192"/>
    </row>
    <row r="651" spans="2:17">
      <c r="B651" s="192"/>
      <c r="C651" s="192"/>
      <c r="D651" s="192"/>
      <c r="E651" s="192"/>
      <c r="F651" s="192"/>
      <c r="G651" s="192"/>
      <c r="H651" s="192"/>
      <c r="I651" s="192"/>
      <c r="J651" s="192"/>
      <c r="K651" s="192"/>
      <c r="L651" s="192"/>
      <c r="M651" s="192"/>
      <c r="N651" s="192"/>
      <c r="O651" s="192"/>
      <c r="P651" s="192"/>
      <c r="Q651" s="192"/>
    </row>
    <row r="652" spans="2:17">
      <c r="B652" s="192"/>
      <c r="C652" s="192"/>
      <c r="D652" s="192"/>
      <c r="E652" s="192"/>
      <c r="F652" s="192"/>
      <c r="G652" s="192"/>
      <c r="H652" s="192"/>
      <c r="I652" s="192"/>
      <c r="J652" s="192"/>
      <c r="K652" s="192"/>
      <c r="L652" s="192"/>
      <c r="M652" s="192"/>
      <c r="N652" s="192"/>
      <c r="O652" s="192"/>
      <c r="P652" s="192"/>
      <c r="Q652" s="192"/>
    </row>
    <row r="653" spans="2:17">
      <c r="B653" s="192"/>
      <c r="C653" s="192"/>
      <c r="D653" s="192"/>
      <c r="E653" s="192"/>
      <c r="F653" s="192"/>
      <c r="G653" s="192"/>
      <c r="H653" s="192"/>
      <c r="I653" s="192"/>
      <c r="J653" s="192"/>
      <c r="K653" s="192"/>
      <c r="L653" s="192"/>
      <c r="M653" s="192"/>
      <c r="N653" s="192"/>
      <c r="O653" s="192"/>
      <c r="P653" s="192"/>
      <c r="Q653" s="192"/>
    </row>
    <row r="654" spans="2:17">
      <c r="B654" s="192"/>
      <c r="C654" s="192"/>
      <c r="D654" s="192"/>
      <c r="E654" s="192"/>
      <c r="F654" s="192"/>
      <c r="G654" s="192"/>
      <c r="H654" s="192"/>
      <c r="I654" s="192"/>
      <c r="J654" s="192"/>
      <c r="K654" s="192"/>
      <c r="L654" s="192"/>
      <c r="M654" s="192"/>
      <c r="N654" s="192"/>
      <c r="O654" s="192"/>
      <c r="P654" s="192"/>
      <c r="Q654" s="192"/>
    </row>
    <row r="655" spans="2:17">
      <c r="B655" s="192"/>
      <c r="C655" s="192"/>
      <c r="D655" s="192"/>
      <c r="E655" s="192"/>
      <c r="F655" s="192"/>
      <c r="G655" s="192"/>
      <c r="H655" s="192"/>
      <c r="I655" s="192"/>
      <c r="J655" s="192"/>
      <c r="K655" s="192"/>
      <c r="L655" s="192"/>
      <c r="M655" s="192"/>
      <c r="N655" s="192"/>
      <c r="O655" s="192"/>
      <c r="P655" s="192"/>
      <c r="Q655" s="192"/>
    </row>
    <row r="656" spans="2:17">
      <c r="B656" s="192"/>
      <c r="C656" s="192"/>
      <c r="D656" s="192"/>
      <c r="E656" s="192"/>
      <c r="F656" s="192"/>
      <c r="G656" s="192"/>
      <c r="H656" s="192"/>
      <c r="I656" s="192"/>
      <c r="J656" s="192"/>
      <c r="K656" s="192"/>
      <c r="L656" s="192"/>
      <c r="M656" s="192"/>
      <c r="N656" s="192"/>
      <c r="O656" s="192"/>
      <c r="P656" s="192"/>
      <c r="Q656" s="192"/>
    </row>
    <row r="657" spans="2:17">
      <c r="B657" s="192"/>
      <c r="C657" s="192"/>
      <c r="D657" s="192"/>
      <c r="E657" s="192"/>
      <c r="F657" s="192"/>
      <c r="G657" s="192"/>
      <c r="H657" s="192"/>
      <c r="I657" s="192"/>
      <c r="J657" s="192"/>
      <c r="K657" s="192"/>
      <c r="L657" s="192"/>
      <c r="M657" s="192"/>
      <c r="N657" s="192"/>
      <c r="O657" s="192"/>
      <c r="P657" s="192"/>
      <c r="Q657" s="192"/>
    </row>
    <row r="658" spans="2:17">
      <c r="B658" s="192"/>
      <c r="C658" s="192"/>
      <c r="D658" s="192"/>
      <c r="E658" s="192"/>
      <c r="F658" s="192"/>
      <c r="G658" s="192"/>
      <c r="H658" s="192"/>
      <c r="I658" s="192"/>
      <c r="J658" s="192"/>
      <c r="K658" s="192"/>
      <c r="L658" s="192"/>
      <c r="M658" s="192"/>
      <c r="N658" s="192"/>
      <c r="O658" s="192"/>
      <c r="P658" s="192"/>
      <c r="Q658" s="192"/>
    </row>
    <row r="659" spans="2:17">
      <c r="B659" s="192"/>
      <c r="C659" s="192"/>
      <c r="D659" s="192"/>
      <c r="E659" s="192"/>
      <c r="F659" s="192"/>
      <c r="G659" s="192"/>
      <c r="H659" s="192"/>
      <c r="I659" s="192"/>
      <c r="J659" s="192"/>
      <c r="K659" s="192"/>
      <c r="L659" s="192"/>
      <c r="M659" s="192"/>
      <c r="N659" s="192"/>
      <c r="O659" s="192"/>
      <c r="P659" s="192"/>
      <c r="Q659" s="192"/>
    </row>
    <row r="660" spans="2:17">
      <c r="B660" s="192"/>
      <c r="C660" s="192"/>
      <c r="D660" s="192"/>
      <c r="E660" s="192"/>
      <c r="F660" s="192"/>
      <c r="G660" s="192"/>
      <c r="H660" s="192"/>
      <c r="I660" s="192"/>
      <c r="J660" s="192"/>
      <c r="K660" s="192"/>
      <c r="L660" s="192"/>
      <c r="M660" s="192"/>
      <c r="N660" s="192"/>
      <c r="O660" s="192"/>
      <c r="P660" s="192"/>
      <c r="Q660" s="192"/>
    </row>
    <row r="661" spans="2:17">
      <c r="B661" s="192"/>
      <c r="C661" s="192"/>
      <c r="D661" s="192"/>
      <c r="E661" s="192"/>
      <c r="F661" s="192"/>
      <c r="G661" s="192"/>
      <c r="H661" s="192"/>
      <c r="I661" s="192"/>
      <c r="J661" s="192"/>
      <c r="K661" s="192"/>
      <c r="L661" s="192"/>
      <c r="M661" s="192"/>
      <c r="N661" s="192"/>
      <c r="O661" s="192"/>
      <c r="P661" s="192"/>
      <c r="Q661" s="192"/>
    </row>
    <row r="662" spans="2:17">
      <c r="B662" s="192"/>
      <c r="C662" s="192"/>
      <c r="D662" s="192"/>
      <c r="E662" s="192"/>
      <c r="F662" s="192"/>
      <c r="G662" s="192"/>
      <c r="H662" s="192"/>
      <c r="I662" s="192"/>
      <c r="J662" s="192"/>
      <c r="K662" s="192"/>
      <c r="L662" s="192"/>
      <c r="M662" s="192"/>
      <c r="N662" s="192"/>
      <c r="O662" s="192"/>
      <c r="P662" s="192"/>
      <c r="Q662" s="192"/>
    </row>
    <row r="663" spans="2:17">
      <c r="B663" s="192"/>
      <c r="C663" s="192"/>
      <c r="D663" s="192"/>
      <c r="E663" s="192"/>
      <c r="F663" s="192"/>
      <c r="G663" s="192"/>
      <c r="H663" s="192"/>
      <c r="I663" s="192"/>
      <c r="J663" s="192"/>
      <c r="K663" s="192"/>
      <c r="L663" s="192"/>
      <c r="M663" s="192"/>
      <c r="N663" s="192"/>
      <c r="O663" s="192"/>
      <c r="P663" s="192"/>
      <c r="Q663" s="192"/>
    </row>
    <row r="664" spans="2:17">
      <c r="B664" s="192"/>
      <c r="C664" s="192"/>
      <c r="D664" s="192"/>
      <c r="E664" s="192"/>
      <c r="F664" s="192"/>
      <c r="G664" s="192"/>
      <c r="H664" s="192"/>
      <c r="I664" s="192"/>
      <c r="J664" s="192"/>
      <c r="K664" s="192"/>
      <c r="L664" s="192"/>
      <c r="M664" s="192"/>
      <c r="N664" s="192"/>
      <c r="O664" s="192"/>
      <c r="P664" s="192"/>
      <c r="Q664" s="192"/>
    </row>
    <row r="665" spans="2:17">
      <c r="B665" s="192"/>
      <c r="C665" s="192"/>
      <c r="D665" s="192"/>
      <c r="E665" s="192"/>
      <c r="F665" s="192"/>
      <c r="G665" s="192"/>
      <c r="H665" s="192"/>
      <c r="I665" s="192"/>
      <c r="J665" s="192"/>
      <c r="K665" s="192"/>
      <c r="L665" s="192"/>
      <c r="M665" s="192"/>
      <c r="N665" s="192"/>
      <c r="O665" s="192"/>
      <c r="P665" s="192"/>
      <c r="Q665" s="192"/>
    </row>
    <row r="666" spans="2:17">
      <c r="B666" s="192"/>
      <c r="C666" s="192"/>
      <c r="D666" s="192"/>
      <c r="E666" s="192"/>
      <c r="F666" s="192"/>
      <c r="G666" s="192"/>
      <c r="H666" s="192"/>
      <c r="I666" s="192"/>
      <c r="J666" s="192"/>
      <c r="K666" s="192"/>
      <c r="L666" s="192"/>
      <c r="M666" s="192"/>
      <c r="N666" s="192"/>
      <c r="O666" s="192"/>
      <c r="P666" s="192"/>
      <c r="Q666" s="192"/>
    </row>
    <row r="667" spans="2:17">
      <c r="B667" s="192"/>
      <c r="C667" s="192"/>
      <c r="D667" s="192"/>
      <c r="E667" s="192"/>
      <c r="F667" s="192"/>
      <c r="G667" s="192"/>
      <c r="H667" s="192"/>
      <c r="I667" s="192"/>
      <c r="J667" s="192"/>
      <c r="K667" s="192"/>
      <c r="L667" s="192"/>
      <c r="M667" s="192"/>
      <c r="N667" s="192"/>
      <c r="O667" s="192"/>
      <c r="P667" s="192"/>
      <c r="Q667" s="192"/>
    </row>
    <row r="668" spans="2:17">
      <c r="B668" s="192"/>
      <c r="C668" s="192"/>
      <c r="D668" s="192"/>
      <c r="E668" s="192"/>
      <c r="F668" s="192"/>
      <c r="G668" s="192"/>
      <c r="H668" s="192"/>
      <c r="I668" s="192"/>
      <c r="J668" s="192"/>
      <c r="K668" s="192"/>
      <c r="L668" s="192"/>
      <c r="M668" s="192"/>
      <c r="N668" s="192"/>
      <c r="O668" s="192"/>
      <c r="P668" s="192"/>
      <c r="Q668" s="192"/>
    </row>
    <row r="669" spans="2:17">
      <c r="B669" s="192"/>
      <c r="C669" s="192"/>
      <c r="D669" s="192"/>
      <c r="E669" s="192"/>
      <c r="F669" s="192"/>
      <c r="G669" s="192"/>
      <c r="H669" s="192"/>
      <c r="I669" s="192"/>
      <c r="J669" s="192"/>
      <c r="K669" s="192"/>
      <c r="L669" s="192"/>
      <c r="M669" s="192"/>
      <c r="N669" s="192"/>
      <c r="O669" s="192"/>
      <c r="P669" s="192"/>
      <c r="Q669" s="192"/>
    </row>
    <row r="670" spans="2:17">
      <c r="B670" s="192"/>
      <c r="C670" s="192"/>
      <c r="D670" s="192"/>
      <c r="E670" s="192"/>
      <c r="F670" s="192"/>
      <c r="G670" s="192"/>
      <c r="H670" s="192"/>
      <c r="I670" s="192"/>
      <c r="J670" s="192"/>
      <c r="K670" s="192"/>
      <c r="L670" s="192"/>
      <c r="M670" s="192"/>
      <c r="N670" s="192"/>
      <c r="O670" s="192"/>
      <c r="P670" s="192"/>
      <c r="Q670" s="192"/>
    </row>
    <row r="671" spans="2:17">
      <c r="B671" s="192"/>
      <c r="C671" s="192"/>
      <c r="D671" s="192"/>
      <c r="E671" s="192"/>
      <c r="F671" s="192"/>
      <c r="G671" s="192"/>
      <c r="H671" s="192"/>
      <c r="I671" s="192"/>
      <c r="J671" s="192"/>
      <c r="K671" s="192"/>
      <c r="L671" s="192"/>
      <c r="M671" s="192"/>
      <c r="N671" s="192"/>
      <c r="O671" s="192"/>
      <c r="P671" s="192"/>
      <c r="Q671" s="192"/>
    </row>
    <row r="672" spans="2:17">
      <c r="B672" s="192"/>
      <c r="C672" s="192"/>
      <c r="D672" s="192"/>
      <c r="E672" s="192"/>
      <c r="F672" s="192"/>
      <c r="G672" s="192"/>
      <c r="H672" s="192"/>
      <c r="I672" s="192"/>
      <c r="J672" s="192"/>
      <c r="K672" s="192"/>
      <c r="L672" s="192"/>
      <c r="M672" s="192"/>
      <c r="N672" s="192"/>
      <c r="O672" s="192"/>
      <c r="P672" s="192"/>
      <c r="Q672" s="192"/>
    </row>
    <row r="673" spans="2:17">
      <c r="B673" s="192"/>
      <c r="C673" s="192"/>
      <c r="D673" s="192"/>
      <c r="E673" s="192"/>
      <c r="F673" s="192"/>
      <c r="G673" s="192"/>
      <c r="H673" s="192"/>
      <c r="I673" s="192"/>
      <c r="J673" s="192"/>
      <c r="K673" s="192"/>
      <c r="L673" s="192"/>
      <c r="M673" s="192"/>
      <c r="N673" s="192"/>
      <c r="O673" s="192"/>
      <c r="P673" s="192"/>
      <c r="Q673" s="192"/>
    </row>
    <row r="674" spans="2:17">
      <c r="B674" s="192"/>
      <c r="C674" s="192"/>
      <c r="D674" s="192"/>
      <c r="E674" s="192"/>
      <c r="F674" s="192"/>
      <c r="G674" s="192"/>
      <c r="H674" s="192"/>
      <c r="I674" s="192"/>
      <c r="J674" s="192"/>
      <c r="K674" s="192"/>
      <c r="L674" s="192"/>
      <c r="M674" s="192"/>
      <c r="N674" s="192"/>
      <c r="O674" s="192"/>
      <c r="P674" s="192"/>
      <c r="Q674" s="192"/>
    </row>
    <row r="675" spans="2:17">
      <c r="B675" s="192"/>
      <c r="C675" s="192"/>
      <c r="D675" s="192"/>
      <c r="E675" s="192"/>
      <c r="F675" s="192"/>
      <c r="G675" s="192"/>
      <c r="H675" s="192"/>
      <c r="I675" s="192"/>
      <c r="J675" s="192"/>
      <c r="K675" s="192"/>
      <c r="L675" s="192"/>
      <c r="M675" s="192"/>
      <c r="N675" s="192"/>
      <c r="O675" s="192"/>
      <c r="P675" s="192"/>
      <c r="Q675" s="192"/>
    </row>
    <row r="676" spans="2:17">
      <c r="B676" s="192"/>
      <c r="C676" s="192"/>
      <c r="D676" s="192"/>
      <c r="E676" s="192"/>
      <c r="F676" s="192"/>
      <c r="G676" s="192"/>
      <c r="H676" s="192"/>
      <c r="I676" s="192"/>
      <c r="J676" s="192"/>
      <c r="K676" s="192"/>
      <c r="L676" s="192"/>
      <c r="M676" s="192"/>
      <c r="N676" s="192"/>
      <c r="O676" s="192"/>
      <c r="P676" s="192"/>
      <c r="Q676" s="192"/>
    </row>
    <row r="677" spans="2:17">
      <c r="B677" s="192"/>
      <c r="C677" s="192"/>
      <c r="D677" s="192"/>
      <c r="E677" s="192"/>
      <c r="F677" s="192"/>
      <c r="G677" s="192"/>
      <c r="H677" s="192"/>
      <c r="I677" s="192"/>
      <c r="J677" s="192"/>
      <c r="K677" s="192"/>
      <c r="L677" s="192"/>
      <c r="M677" s="192"/>
      <c r="N677" s="192"/>
      <c r="O677" s="192"/>
      <c r="P677" s="192"/>
      <c r="Q677" s="192"/>
    </row>
    <row r="678" spans="2:17">
      <c r="B678" s="192"/>
      <c r="C678" s="192"/>
      <c r="D678" s="192"/>
      <c r="E678" s="192"/>
      <c r="F678" s="192"/>
      <c r="G678" s="192"/>
      <c r="H678" s="192"/>
      <c r="I678" s="192"/>
      <c r="J678" s="192"/>
      <c r="K678" s="192"/>
      <c r="L678" s="192"/>
      <c r="M678" s="192"/>
      <c r="N678" s="192"/>
      <c r="O678" s="192"/>
      <c r="P678" s="192"/>
      <c r="Q678" s="192"/>
    </row>
    <row r="679" spans="2:17">
      <c r="B679" s="192"/>
      <c r="C679" s="192"/>
      <c r="D679" s="192"/>
      <c r="E679" s="192"/>
      <c r="F679" s="192"/>
      <c r="G679" s="192"/>
      <c r="H679" s="192"/>
      <c r="I679" s="192"/>
      <c r="J679" s="192"/>
      <c r="K679" s="192"/>
      <c r="L679" s="192"/>
      <c r="M679" s="192"/>
      <c r="N679" s="192"/>
      <c r="O679" s="192"/>
      <c r="P679" s="192"/>
      <c r="Q679" s="192"/>
    </row>
    <row r="680" spans="2:17">
      <c r="B680" s="192"/>
      <c r="C680" s="192"/>
      <c r="D680" s="192"/>
      <c r="E680" s="192"/>
      <c r="F680" s="192"/>
      <c r="G680" s="192"/>
      <c r="H680" s="192"/>
      <c r="I680" s="192"/>
      <c r="J680" s="192"/>
      <c r="K680" s="192"/>
      <c r="L680" s="192"/>
      <c r="M680" s="192"/>
      <c r="N680" s="192"/>
      <c r="O680" s="192"/>
      <c r="P680" s="192"/>
      <c r="Q680" s="192"/>
    </row>
    <row r="681" spans="2:17">
      <c r="B681" s="192"/>
      <c r="C681" s="192"/>
      <c r="D681" s="192"/>
      <c r="E681" s="192"/>
      <c r="F681" s="192"/>
      <c r="G681" s="192"/>
      <c r="H681" s="192"/>
      <c r="I681" s="192"/>
      <c r="J681" s="192"/>
      <c r="K681" s="192"/>
      <c r="L681" s="192"/>
      <c r="M681" s="192"/>
      <c r="N681" s="192"/>
      <c r="O681" s="192"/>
      <c r="P681" s="192"/>
      <c r="Q681" s="192"/>
    </row>
    <row r="682" spans="2:17">
      <c r="B682" s="192"/>
      <c r="C682" s="192"/>
      <c r="D682" s="192"/>
      <c r="E682" s="192"/>
      <c r="F682" s="192"/>
      <c r="G682" s="192"/>
      <c r="H682" s="192"/>
      <c r="I682" s="192"/>
      <c r="J682" s="192"/>
      <c r="K682" s="192"/>
      <c r="L682" s="192"/>
      <c r="M682" s="192"/>
      <c r="N682" s="192"/>
      <c r="O682" s="192"/>
      <c r="P682" s="192"/>
      <c r="Q682" s="192"/>
    </row>
    <row r="683" spans="2:17">
      <c r="B683" s="192"/>
      <c r="C683" s="192"/>
      <c r="D683" s="192"/>
      <c r="E683" s="192"/>
      <c r="F683" s="192"/>
      <c r="G683" s="192"/>
      <c r="H683" s="192"/>
      <c r="I683" s="192"/>
      <c r="J683" s="192"/>
      <c r="K683" s="192"/>
      <c r="L683" s="192"/>
      <c r="M683" s="192"/>
      <c r="N683" s="192"/>
      <c r="O683" s="192"/>
      <c r="P683" s="192"/>
      <c r="Q683" s="192"/>
    </row>
    <row r="684" spans="2:17">
      <c r="B684" s="192"/>
      <c r="C684" s="192"/>
      <c r="D684" s="192"/>
      <c r="E684" s="192"/>
      <c r="F684" s="192"/>
      <c r="G684" s="192"/>
      <c r="H684" s="192"/>
      <c r="I684" s="192"/>
      <c r="J684" s="192"/>
      <c r="K684" s="192"/>
      <c r="L684" s="192"/>
      <c r="M684" s="192"/>
      <c r="N684" s="192"/>
      <c r="O684" s="192"/>
      <c r="P684" s="192"/>
      <c r="Q684" s="192"/>
    </row>
    <row r="685" spans="2:17">
      <c r="B685" s="192"/>
      <c r="C685" s="192"/>
      <c r="D685" s="192"/>
      <c r="E685" s="192"/>
      <c r="F685" s="192"/>
      <c r="G685" s="192"/>
      <c r="H685" s="192"/>
      <c r="I685" s="192"/>
      <c r="J685" s="192"/>
      <c r="K685" s="192"/>
      <c r="L685" s="192"/>
      <c r="M685" s="192"/>
      <c r="N685" s="192"/>
      <c r="O685" s="192"/>
      <c r="P685" s="192"/>
      <c r="Q685" s="192"/>
    </row>
    <row r="686" spans="2:17">
      <c r="B686" s="192"/>
      <c r="C686" s="192"/>
      <c r="D686" s="192"/>
      <c r="E686" s="192"/>
      <c r="F686" s="192"/>
      <c r="G686" s="192"/>
      <c r="H686" s="192"/>
      <c r="I686" s="192"/>
      <c r="J686" s="192"/>
      <c r="K686" s="192"/>
      <c r="L686" s="192"/>
      <c r="M686" s="192"/>
      <c r="N686" s="192"/>
      <c r="O686" s="192"/>
      <c r="P686" s="192"/>
      <c r="Q686" s="192"/>
    </row>
    <row r="687" spans="2:17">
      <c r="B687" s="192"/>
      <c r="C687" s="192"/>
      <c r="D687" s="192"/>
      <c r="E687" s="192"/>
      <c r="F687" s="192"/>
      <c r="G687" s="192"/>
      <c r="H687" s="192"/>
      <c r="I687" s="192"/>
      <c r="J687" s="192"/>
      <c r="K687" s="192"/>
      <c r="L687" s="192"/>
      <c r="M687" s="192"/>
      <c r="N687" s="192"/>
      <c r="O687" s="192"/>
      <c r="P687" s="192"/>
      <c r="Q687" s="192"/>
    </row>
    <row r="688" spans="2:17">
      <c r="B688" s="192"/>
      <c r="C688" s="192"/>
      <c r="D688" s="192"/>
      <c r="E688" s="192"/>
      <c r="F688" s="192"/>
      <c r="G688" s="192"/>
      <c r="H688" s="192"/>
      <c r="I688" s="192"/>
      <c r="J688" s="192"/>
      <c r="K688" s="192"/>
      <c r="L688" s="192"/>
      <c r="M688" s="192"/>
      <c r="N688" s="192"/>
      <c r="O688" s="192"/>
      <c r="P688" s="192"/>
      <c r="Q688" s="192"/>
    </row>
    <row r="689" spans="2:17">
      <c r="B689" s="192"/>
      <c r="C689" s="192"/>
      <c r="D689" s="192"/>
      <c r="E689" s="192"/>
      <c r="F689" s="192"/>
      <c r="G689" s="192"/>
      <c r="H689" s="192"/>
      <c r="I689" s="192"/>
      <c r="J689" s="192"/>
      <c r="K689" s="192"/>
      <c r="L689" s="192"/>
      <c r="M689" s="192"/>
      <c r="N689" s="192"/>
      <c r="O689" s="192"/>
      <c r="P689" s="192"/>
      <c r="Q689" s="192"/>
    </row>
    <row r="690" spans="2:17">
      <c r="B690" s="192"/>
      <c r="C690" s="192"/>
      <c r="D690" s="192"/>
      <c r="E690" s="192"/>
      <c r="F690" s="192"/>
      <c r="G690" s="192"/>
      <c r="H690" s="192"/>
      <c r="I690" s="192"/>
      <c r="J690" s="192"/>
      <c r="K690" s="192"/>
      <c r="L690" s="192"/>
      <c r="M690" s="192"/>
      <c r="N690" s="192"/>
      <c r="O690" s="192"/>
      <c r="P690" s="192"/>
      <c r="Q690" s="192"/>
    </row>
    <row r="691" spans="2:17">
      <c r="B691" s="192"/>
      <c r="C691" s="192"/>
      <c r="D691" s="192"/>
      <c r="E691" s="192"/>
      <c r="F691" s="192"/>
      <c r="G691" s="192"/>
      <c r="H691" s="192"/>
      <c r="I691" s="192"/>
      <c r="J691" s="192"/>
      <c r="K691" s="192"/>
      <c r="L691" s="192"/>
      <c r="M691" s="192"/>
      <c r="N691" s="192"/>
      <c r="O691" s="192"/>
      <c r="P691" s="192"/>
      <c r="Q691" s="192"/>
    </row>
    <row r="692" spans="2:17">
      <c r="B692" s="192"/>
      <c r="C692" s="192"/>
      <c r="D692" s="192"/>
      <c r="E692" s="192"/>
      <c r="F692" s="192"/>
      <c r="G692" s="192"/>
      <c r="H692" s="192"/>
      <c r="I692" s="192"/>
      <c r="J692" s="192"/>
      <c r="K692" s="192"/>
      <c r="L692" s="192"/>
      <c r="M692" s="192"/>
      <c r="N692" s="192"/>
      <c r="O692" s="192"/>
      <c r="P692" s="192"/>
      <c r="Q692" s="192"/>
    </row>
    <row r="693" spans="2:17">
      <c r="B693" s="192"/>
      <c r="C693" s="192"/>
      <c r="D693" s="192"/>
      <c r="E693" s="192"/>
      <c r="F693" s="192"/>
      <c r="G693" s="192"/>
      <c r="H693" s="192"/>
      <c r="I693" s="192"/>
      <c r="J693" s="192"/>
      <c r="K693" s="192"/>
      <c r="L693" s="192"/>
      <c r="M693" s="192"/>
      <c r="N693" s="192"/>
      <c r="O693" s="192"/>
      <c r="P693" s="192"/>
      <c r="Q693" s="192"/>
    </row>
    <row r="694" spans="2:17">
      <c r="B694" s="192"/>
      <c r="C694" s="192"/>
      <c r="D694" s="192"/>
      <c r="E694" s="192"/>
      <c r="F694" s="192"/>
      <c r="G694" s="192"/>
      <c r="H694" s="192"/>
      <c r="I694" s="192"/>
      <c r="J694" s="192"/>
      <c r="K694" s="192"/>
      <c r="L694" s="192"/>
      <c r="M694" s="192"/>
      <c r="N694" s="192"/>
      <c r="O694" s="192"/>
      <c r="P694" s="192"/>
      <c r="Q694" s="192"/>
    </row>
    <row r="695" spans="2:17">
      <c r="B695" s="192"/>
      <c r="C695" s="192"/>
      <c r="D695" s="192"/>
      <c r="E695" s="192"/>
      <c r="F695" s="192"/>
      <c r="G695" s="192"/>
      <c r="H695" s="192"/>
      <c r="I695" s="192"/>
      <c r="J695" s="192"/>
      <c r="K695" s="192"/>
      <c r="L695" s="192"/>
      <c r="M695" s="192"/>
      <c r="N695" s="192"/>
      <c r="O695" s="192"/>
      <c r="P695" s="192"/>
      <c r="Q695" s="192"/>
    </row>
    <row r="696" spans="2:17">
      <c r="B696" s="192"/>
      <c r="C696" s="192"/>
      <c r="D696" s="192"/>
      <c r="E696" s="192"/>
      <c r="F696" s="192"/>
      <c r="G696" s="192"/>
      <c r="H696" s="192"/>
      <c r="I696" s="192"/>
      <c r="J696" s="192"/>
      <c r="K696" s="192"/>
      <c r="L696" s="192"/>
      <c r="M696" s="192"/>
      <c r="N696" s="192"/>
      <c r="O696" s="192"/>
      <c r="P696" s="192"/>
      <c r="Q696" s="192"/>
    </row>
    <row r="697" spans="2:17">
      <c r="B697" s="192"/>
      <c r="C697" s="192"/>
      <c r="D697" s="192"/>
      <c r="E697" s="192"/>
      <c r="F697" s="192"/>
      <c r="G697" s="192"/>
      <c r="H697" s="192"/>
      <c r="I697" s="192"/>
      <c r="J697" s="192"/>
      <c r="K697" s="192"/>
      <c r="L697" s="192"/>
      <c r="M697" s="192"/>
      <c r="N697" s="192"/>
      <c r="O697" s="192"/>
      <c r="P697" s="192"/>
      <c r="Q697" s="192"/>
    </row>
    <row r="698" spans="2:17">
      <c r="B698" s="192"/>
      <c r="C698" s="192"/>
      <c r="D698" s="192"/>
      <c r="E698" s="192"/>
      <c r="F698" s="192"/>
      <c r="G698" s="192"/>
      <c r="H698" s="192"/>
      <c r="I698" s="192"/>
      <c r="J698" s="192"/>
      <c r="K698" s="192"/>
      <c r="L698" s="192"/>
      <c r="M698" s="192"/>
      <c r="N698" s="192"/>
      <c r="O698" s="192"/>
      <c r="P698" s="192"/>
      <c r="Q698" s="192"/>
    </row>
    <row r="699" spans="2:17">
      <c r="B699" s="192"/>
      <c r="C699" s="192"/>
      <c r="D699" s="192"/>
      <c r="E699" s="192"/>
      <c r="F699" s="192"/>
      <c r="G699" s="192"/>
      <c r="H699" s="192"/>
      <c r="I699" s="192"/>
      <c r="J699" s="192"/>
      <c r="K699" s="192"/>
      <c r="L699" s="192"/>
      <c r="M699" s="192"/>
      <c r="N699" s="192"/>
      <c r="O699" s="192"/>
      <c r="P699" s="192"/>
      <c r="Q699" s="192"/>
    </row>
    <row r="700" spans="2:17">
      <c r="B700" s="192"/>
      <c r="C700" s="192"/>
      <c r="D700" s="192"/>
      <c r="E700" s="192"/>
      <c r="F700" s="192"/>
      <c r="G700" s="192"/>
      <c r="H700" s="192"/>
      <c r="I700" s="192"/>
      <c r="J700" s="192"/>
      <c r="K700" s="192"/>
      <c r="L700" s="192"/>
      <c r="M700" s="192"/>
      <c r="N700" s="192"/>
      <c r="O700" s="192"/>
      <c r="P700" s="192"/>
      <c r="Q700" s="192"/>
    </row>
    <row r="701" spans="2:17">
      <c r="B701" s="192"/>
      <c r="C701" s="192"/>
      <c r="D701" s="192"/>
      <c r="E701" s="192"/>
      <c r="F701" s="192"/>
      <c r="G701" s="192"/>
      <c r="H701" s="192"/>
      <c r="I701" s="192"/>
      <c r="J701" s="192"/>
      <c r="K701" s="192"/>
      <c r="L701" s="192"/>
      <c r="M701" s="192"/>
      <c r="N701" s="192"/>
      <c r="O701" s="192"/>
      <c r="P701" s="192"/>
      <c r="Q701" s="192"/>
    </row>
    <row r="702" spans="2:17">
      <c r="B702" s="192"/>
      <c r="C702" s="192"/>
      <c r="D702" s="192"/>
      <c r="E702" s="192"/>
      <c r="F702" s="192"/>
      <c r="G702" s="192"/>
      <c r="H702" s="192"/>
      <c r="I702" s="192"/>
      <c r="J702" s="192"/>
      <c r="K702" s="192"/>
      <c r="L702" s="192"/>
      <c r="M702" s="192"/>
      <c r="N702" s="192"/>
      <c r="O702" s="192"/>
      <c r="P702" s="192"/>
      <c r="Q702" s="192"/>
    </row>
    <row r="703" spans="2:17">
      <c r="B703" s="192"/>
      <c r="C703" s="192"/>
      <c r="D703" s="192"/>
      <c r="E703" s="192"/>
      <c r="F703" s="192"/>
      <c r="G703" s="192"/>
      <c r="H703" s="192"/>
      <c r="I703" s="192"/>
      <c r="J703" s="192"/>
      <c r="K703" s="192"/>
      <c r="L703" s="192"/>
      <c r="M703" s="192"/>
      <c r="N703" s="192"/>
      <c r="O703" s="192"/>
      <c r="P703" s="192"/>
      <c r="Q703" s="192"/>
    </row>
    <row r="704" spans="2:17">
      <c r="B704" s="192"/>
      <c r="C704" s="192"/>
      <c r="D704" s="192"/>
      <c r="E704" s="192"/>
      <c r="F704" s="192"/>
      <c r="G704" s="192"/>
      <c r="H704" s="192"/>
      <c r="I704" s="192"/>
      <c r="J704" s="192"/>
      <c r="K704" s="192"/>
      <c r="L704" s="192"/>
      <c r="M704" s="192"/>
      <c r="N704" s="192"/>
      <c r="O704" s="192"/>
      <c r="P704" s="192"/>
      <c r="Q704" s="192"/>
    </row>
    <row r="705" spans="2:17">
      <c r="B705" s="192"/>
      <c r="C705" s="192"/>
      <c r="D705" s="192"/>
      <c r="E705" s="192"/>
      <c r="F705" s="192"/>
      <c r="G705" s="192"/>
      <c r="H705" s="192"/>
      <c r="I705" s="192"/>
      <c r="J705" s="192"/>
      <c r="K705" s="192"/>
      <c r="L705" s="192"/>
      <c r="M705" s="192"/>
      <c r="N705" s="192"/>
      <c r="O705" s="192"/>
      <c r="P705" s="192"/>
      <c r="Q705" s="192"/>
    </row>
    <row r="706" spans="2:17">
      <c r="B706" s="192"/>
      <c r="C706" s="192"/>
      <c r="D706" s="192"/>
      <c r="E706" s="192"/>
      <c r="F706" s="192"/>
      <c r="G706" s="192"/>
      <c r="H706" s="192"/>
      <c r="I706" s="192"/>
      <c r="J706" s="192"/>
      <c r="K706" s="192"/>
      <c r="L706" s="192"/>
      <c r="M706" s="192"/>
      <c r="N706" s="192"/>
      <c r="O706" s="192"/>
      <c r="P706" s="192"/>
      <c r="Q706" s="192"/>
    </row>
    <row r="707" spans="2:17">
      <c r="B707" s="192"/>
      <c r="C707" s="192"/>
      <c r="D707" s="192"/>
      <c r="E707" s="192"/>
      <c r="F707" s="192"/>
      <c r="G707" s="192"/>
      <c r="H707" s="192"/>
      <c r="I707" s="192"/>
      <c r="J707" s="192"/>
      <c r="K707" s="192"/>
      <c r="L707" s="192"/>
      <c r="M707" s="192"/>
      <c r="N707" s="192"/>
      <c r="O707" s="192"/>
      <c r="P707" s="192"/>
      <c r="Q707" s="192"/>
    </row>
    <row r="708" spans="2:17">
      <c r="B708" s="192"/>
      <c r="C708" s="192"/>
      <c r="D708" s="192"/>
      <c r="E708" s="192"/>
      <c r="F708" s="192"/>
      <c r="G708" s="192"/>
      <c r="H708" s="192"/>
      <c r="I708" s="192"/>
      <c r="J708" s="192"/>
      <c r="K708" s="192"/>
      <c r="L708" s="192"/>
      <c r="M708" s="192"/>
      <c r="N708" s="192"/>
      <c r="O708" s="192"/>
      <c r="P708" s="192"/>
      <c r="Q708" s="192"/>
    </row>
    <row r="709" spans="2:17">
      <c r="B709" s="192"/>
      <c r="C709" s="192"/>
      <c r="D709" s="192"/>
      <c r="E709" s="192"/>
      <c r="F709" s="192"/>
      <c r="G709" s="192"/>
      <c r="H709" s="192"/>
      <c r="I709" s="192"/>
      <c r="J709" s="192"/>
      <c r="K709" s="192"/>
      <c r="L709" s="192"/>
      <c r="M709" s="192"/>
      <c r="N709" s="192"/>
      <c r="O709" s="192"/>
      <c r="P709" s="192"/>
      <c r="Q709" s="192"/>
    </row>
    <row r="710" spans="2:17">
      <c r="B710" s="192"/>
      <c r="C710" s="192"/>
      <c r="D710" s="192"/>
      <c r="E710" s="192"/>
      <c r="F710" s="192"/>
      <c r="G710" s="192"/>
      <c r="H710" s="192"/>
      <c r="I710" s="192"/>
      <c r="J710" s="192"/>
      <c r="K710" s="192"/>
      <c r="L710" s="192"/>
      <c r="M710" s="192"/>
      <c r="N710" s="192"/>
      <c r="O710" s="192"/>
      <c r="P710" s="192"/>
      <c r="Q710" s="192"/>
    </row>
    <row r="711" spans="2:17">
      <c r="B711" s="192"/>
      <c r="C711" s="192"/>
      <c r="D711" s="192"/>
      <c r="E711" s="192"/>
      <c r="F711" s="192"/>
      <c r="G711" s="192"/>
      <c r="H711" s="192"/>
      <c r="I711" s="192"/>
      <c r="J711" s="192"/>
      <c r="K711" s="192"/>
      <c r="L711" s="192"/>
      <c r="M711" s="192"/>
      <c r="N711" s="192"/>
      <c r="O711" s="192"/>
      <c r="P711" s="192"/>
      <c r="Q711" s="192"/>
    </row>
    <row r="712" spans="2:17">
      <c r="B712" s="192"/>
      <c r="C712" s="192"/>
      <c r="D712" s="192"/>
      <c r="E712" s="192"/>
      <c r="F712" s="192"/>
      <c r="G712" s="192"/>
      <c r="H712" s="192"/>
      <c r="I712" s="192"/>
      <c r="J712" s="192"/>
      <c r="K712" s="192"/>
      <c r="L712" s="192"/>
      <c r="M712" s="192"/>
      <c r="N712" s="192"/>
      <c r="O712" s="192"/>
      <c r="P712" s="192"/>
      <c r="Q712" s="192"/>
    </row>
    <row r="713" spans="2:17">
      <c r="B713" s="192"/>
      <c r="C713" s="192"/>
      <c r="D713" s="192"/>
      <c r="E713" s="192"/>
      <c r="F713" s="192"/>
      <c r="G713" s="192"/>
      <c r="H713" s="192"/>
      <c r="I713" s="192"/>
      <c r="J713" s="192"/>
      <c r="K713" s="192"/>
      <c r="L713" s="192"/>
      <c r="M713" s="192"/>
      <c r="N713" s="192"/>
      <c r="O713" s="192"/>
      <c r="P713" s="192"/>
      <c r="Q713" s="192"/>
    </row>
    <row r="714" spans="2:17">
      <c r="B714" s="192"/>
      <c r="C714" s="192"/>
      <c r="D714" s="192"/>
      <c r="E714" s="192"/>
      <c r="F714" s="192"/>
      <c r="G714" s="192"/>
      <c r="H714" s="192"/>
      <c r="I714" s="192"/>
      <c r="J714" s="192"/>
      <c r="K714" s="192"/>
      <c r="L714" s="192"/>
      <c r="M714" s="192"/>
      <c r="N714" s="192"/>
      <c r="O714" s="192"/>
      <c r="P714" s="192"/>
      <c r="Q714" s="192"/>
    </row>
    <row r="715" spans="2:17">
      <c r="B715" s="192"/>
      <c r="C715" s="192"/>
      <c r="D715" s="192"/>
      <c r="E715" s="192"/>
      <c r="F715" s="192"/>
      <c r="G715" s="192"/>
      <c r="H715" s="192"/>
      <c r="I715" s="192"/>
      <c r="J715" s="192"/>
      <c r="K715" s="192"/>
      <c r="L715" s="192"/>
      <c r="M715" s="192"/>
      <c r="N715" s="192"/>
      <c r="O715" s="192"/>
      <c r="P715" s="192"/>
      <c r="Q715" s="192"/>
    </row>
    <row r="716" spans="2:17">
      <c r="B716" s="192"/>
      <c r="C716" s="192"/>
      <c r="D716" s="192"/>
      <c r="E716" s="192"/>
      <c r="F716" s="192"/>
      <c r="G716" s="192"/>
      <c r="H716" s="192"/>
      <c r="I716" s="192"/>
      <c r="J716" s="192"/>
      <c r="K716" s="192"/>
      <c r="L716" s="192"/>
      <c r="M716" s="192"/>
      <c r="N716" s="192"/>
      <c r="O716" s="192"/>
      <c r="P716" s="192"/>
      <c r="Q716" s="192"/>
    </row>
    <row r="717" spans="2:17">
      <c r="B717" s="192"/>
      <c r="C717" s="192"/>
      <c r="D717" s="192"/>
      <c r="E717" s="192"/>
      <c r="F717" s="192"/>
      <c r="G717" s="192"/>
      <c r="H717" s="192"/>
      <c r="I717" s="192"/>
      <c r="J717" s="192"/>
      <c r="K717" s="192"/>
      <c r="L717" s="192"/>
      <c r="M717" s="192"/>
      <c r="N717" s="192"/>
      <c r="O717" s="192"/>
      <c r="P717" s="192"/>
      <c r="Q717" s="192"/>
    </row>
    <row r="718" spans="2:17">
      <c r="B718" s="192"/>
      <c r="C718" s="192"/>
      <c r="D718" s="192"/>
      <c r="E718" s="192"/>
      <c r="F718" s="192"/>
      <c r="G718" s="192"/>
      <c r="H718" s="192"/>
      <c r="I718" s="192"/>
      <c r="J718" s="192"/>
      <c r="K718" s="192"/>
      <c r="L718" s="192"/>
      <c r="M718" s="192"/>
      <c r="N718" s="192"/>
      <c r="O718" s="192"/>
      <c r="P718" s="192"/>
      <c r="Q718" s="192"/>
    </row>
    <row r="719" spans="2:17">
      <c r="B719" s="192"/>
      <c r="C719" s="192"/>
      <c r="D719" s="192"/>
      <c r="E719" s="192"/>
      <c r="F719" s="192"/>
      <c r="G719" s="192"/>
      <c r="H719" s="192"/>
      <c r="I719" s="192"/>
      <c r="J719" s="192"/>
      <c r="K719" s="192"/>
      <c r="L719" s="192"/>
      <c r="M719" s="192"/>
      <c r="N719" s="192"/>
      <c r="O719" s="192"/>
      <c r="P719" s="192"/>
      <c r="Q719" s="192"/>
    </row>
    <row r="720" spans="2:17">
      <c r="B720" s="192"/>
      <c r="C720" s="192"/>
      <c r="D720" s="192"/>
      <c r="E720" s="192"/>
      <c r="F720" s="192"/>
      <c r="G720" s="192"/>
      <c r="H720" s="192"/>
      <c r="I720" s="192"/>
      <c r="J720" s="192"/>
      <c r="K720" s="192"/>
      <c r="L720" s="192"/>
      <c r="M720" s="192"/>
      <c r="N720" s="192"/>
      <c r="O720" s="192"/>
      <c r="P720" s="192"/>
      <c r="Q720" s="192"/>
    </row>
    <row r="721" spans="2:17">
      <c r="B721" s="192"/>
      <c r="C721" s="192"/>
      <c r="D721" s="192"/>
      <c r="E721" s="192"/>
      <c r="F721" s="192"/>
      <c r="G721" s="192"/>
      <c r="H721" s="192"/>
      <c r="I721" s="192"/>
      <c r="J721" s="192"/>
      <c r="K721" s="192"/>
      <c r="L721" s="192"/>
      <c r="M721" s="192"/>
      <c r="N721" s="192"/>
      <c r="O721" s="192"/>
      <c r="P721" s="192"/>
      <c r="Q721" s="192"/>
    </row>
    <row r="722" spans="2:17">
      <c r="B722" s="192"/>
      <c r="C722" s="192"/>
      <c r="D722" s="192"/>
      <c r="E722" s="192"/>
      <c r="F722" s="192"/>
      <c r="G722" s="192"/>
      <c r="H722" s="192"/>
      <c r="I722" s="192"/>
      <c r="J722" s="192"/>
      <c r="K722" s="192"/>
      <c r="L722" s="192"/>
      <c r="M722" s="192"/>
      <c r="N722" s="192"/>
      <c r="O722" s="192"/>
      <c r="P722" s="192"/>
      <c r="Q722" s="192"/>
    </row>
    <row r="723" spans="2:17">
      <c r="B723" s="192"/>
      <c r="C723" s="192"/>
      <c r="D723" s="192"/>
      <c r="E723" s="192"/>
      <c r="F723" s="192"/>
      <c r="G723" s="192"/>
      <c r="H723" s="192"/>
      <c r="I723" s="192"/>
      <c r="J723" s="192"/>
      <c r="K723" s="192"/>
      <c r="L723" s="192"/>
      <c r="M723" s="192"/>
      <c r="N723" s="192"/>
      <c r="O723" s="192"/>
      <c r="P723" s="192"/>
      <c r="Q723" s="192"/>
    </row>
    <row r="724" spans="2:17">
      <c r="B724" s="192"/>
      <c r="C724" s="192"/>
      <c r="D724" s="192"/>
      <c r="E724" s="192"/>
      <c r="F724" s="192"/>
      <c r="G724" s="192"/>
      <c r="H724" s="192"/>
      <c r="I724" s="192"/>
      <c r="J724" s="192"/>
      <c r="K724" s="192"/>
      <c r="L724" s="192"/>
      <c r="M724" s="192"/>
      <c r="N724" s="192"/>
      <c r="O724" s="192"/>
      <c r="P724" s="192"/>
      <c r="Q724" s="192"/>
    </row>
    <row r="725" spans="2:17">
      <c r="B725" s="192"/>
      <c r="C725" s="192"/>
      <c r="D725" s="192"/>
      <c r="E725" s="192"/>
      <c r="F725" s="192"/>
      <c r="G725" s="192"/>
      <c r="H725" s="192"/>
      <c r="I725" s="192"/>
      <c r="J725" s="192"/>
      <c r="K725" s="192"/>
      <c r="L725" s="192"/>
      <c r="M725" s="192"/>
      <c r="N725" s="192"/>
      <c r="O725" s="192"/>
      <c r="P725" s="192"/>
      <c r="Q725" s="192"/>
    </row>
    <row r="726" spans="2:17">
      <c r="B726" s="192"/>
      <c r="C726" s="192"/>
      <c r="D726" s="192"/>
      <c r="E726" s="192"/>
      <c r="F726" s="192"/>
      <c r="G726" s="192"/>
      <c r="H726" s="192"/>
      <c r="I726" s="192"/>
      <c r="J726" s="192"/>
      <c r="K726" s="192"/>
      <c r="L726" s="192"/>
      <c r="M726" s="192"/>
      <c r="N726" s="192"/>
      <c r="O726" s="192"/>
      <c r="P726" s="192"/>
      <c r="Q726" s="192"/>
    </row>
    <row r="727" spans="2:17">
      <c r="B727" s="192"/>
      <c r="C727" s="192"/>
      <c r="D727" s="192"/>
      <c r="E727" s="192"/>
      <c r="F727" s="192"/>
      <c r="G727" s="192"/>
      <c r="H727" s="192"/>
      <c r="I727" s="192"/>
      <c r="J727" s="192"/>
      <c r="K727" s="192"/>
      <c r="L727" s="192"/>
      <c r="M727" s="192"/>
      <c r="N727" s="192"/>
      <c r="O727" s="192"/>
      <c r="P727" s="192"/>
      <c r="Q727" s="192"/>
    </row>
    <row r="728" spans="2:17">
      <c r="B728" s="192"/>
      <c r="C728" s="192"/>
      <c r="D728" s="192"/>
      <c r="E728" s="192"/>
      <c r="F728" s="192"/>
      <c r="G728" s="192"/>
      <c r="H728" s="192"/>
      <c r="I728" s="192"/>
      <c r="J728" s="192"/>
      <c r="K728" s="192"/>
      <c r="L728" s="192"/>
      <c r="M728" s="192"/>
      <c r="N728" s="192"/>
      <c r="O728" s="192"/>
      <c r="P728" s="192"/>
      <c r="Q728" s="192"/>
    </row>
    <row r="729" spans="2:17">
      <c r="B729" s="192"/>
      <c r="C729" s="192"/>
      <c r="D729" s="192"/>
      <c r="E729" s="192"/>
      <c r="F729" s="192"/>
      <c r="G729" s="192"/>
      <c r="H729" s="192"/>
      <c r="I729" s="192"/>
      <c r="J729" s="192"/>
      <c r="K729" s="192"/>
      <c r="L729" s="192"/>
      <c r="M729" s="192"/>
      <c r="N729" s="192"/>
      <c r="O729" s="192"/>
      <c r="P729" s="192"/>
      <c r="Q729" s="192"/>
    </row>
    <row r="730" spans="2:17">
      <c r="B730" s="192"/>
      <c r="C730" s="192"/>
      <c r="D730" s="192"/>
      <c r="E730" s="192"/>
      <c r="F730" s="192"/>
      <c r="G730" s="192"/>
      <c r="H730" s="192"/>
      <c r="I730" s="192"/>
      <c r="J730" s="192"/>
      <c r="K730" s="192"/>
      <c r="L730" s="192"/>
      <c r="M730" s="192"/>
      <c r="N730" s="192"/>
      <c r="O730" s="192"/>
      <c r="P730" s="192"/>
      <c r="Q730" s="192"/>
    </row>
    <row r="731" spans="2:17">
      <c r="B731" s="192"/>
      <c r="C731" s="192"/>
      <c r="D731" s="192"/>
      <c r="E731" s="192"/>
      <c r="F731" s="192"/>
      <c r="G731" s="192"/>
      <c r="H731" s="192"/>
      <c r="I731" s="192"/>
      <c r="J731" s="192"/>
      <c r="K731" s="192"/>
      <c r="L731" s="192"/>
      <c r="M731" s="192"/>
      <c r="N731" s="192"/>
      <c r="O731" s="192"/>
      <c r="P731" s="192"/>
      <c r="Q731" s="192"/>
    </row>
    <row r="732" spans="2:17">
      <c r="B732" s="192"/>
      <c r="C732" s="192"/>
      <c r="D732" s="192"/>
      <c r="E732" s="192"/>
      <c r="F732" s="192"/>
      <c r="G732" s="192"/>
      <c r="H732" s="192"/>
      <c r="I732" s="192"/>
      <c r="J732" s="192"/>
      <c r="K732" s="192"/>
      <c r="L732" s="192"/>
      <c r="M732" s="192"/>
      <c r="N732" s="192"/>
      <c r="O732" s="192"/>
      <c r="P732" s="192"/>
      <c r="Q732" s="192"/>
    </row>
    <row r="733" spans="2:17">
      <c r="B733" s="192"/>
      <c r="C733" s="192"/>
      <c r="D733" s="192"/>
      <c r="E733" s="192"/>
      <c r="F733" s="192"/>
      <c r="G733" s="192"/>
      <c r="H733" s="192"/>
      <c r="I733" s="192"/>
      <c r="J733" s="192"/>
      <c r="K733" s="192"/>
      <c r="L733" s="192"/>
      <c r="M733" s="192"/>
      <c r="N733" s="192"/>
      <c r="O733" s="192"/>
      <c r="P733" s="192"/>
      <c r="Q733" s="192"/>
    </row>
    <row r="734" spans="2:17">
      <c r="B734" s="192"/>
      <c r="C734" s="192"/>
      <c r="D734" s="192"/>
      <c r="E734" s="192"/>
      <c r="F734" s="192"/>
      <c r="G734" s="192"/>
      <c r="H734" s="192"/>
      <c r="I734" s="192"/>
      <c r="J734" s="192"/>
      <c r="K734" s="192"/>
      <c r="L734" s="192"/>
      <c r="M734" s="192"/>
      <c r="N734" s="192"/>
      <c r="O734" s="192"/>
      <c r="P734" s="192"/>
      <c r="Q734" s="192"/>
    </row>
    <row r="735" spans="2:17">
      <c r="B735" s="192"/>
      <c r="C735" s="192"/>
      <c r="D735" s="192"/>
      <c r="E735" s="192"/>
      <c r="F735" s="192"/>
      <c r="G735" s="192"/>
      <c r="H735" s="192"/>
      <c r="I735" s="192"/>
      <c r="J735" s="192"/>
      <c r="K735" s="192"/>
      <c r="L735" s="192"/>
      <c r="M735" s="192"/>
      <c r="N735" s="192"/>
      <c r="O735" s="192"/>
      <c r="P735" s="192"/>
      <c r="Q735" s="192"/>
    </row>
    <row r="736" spans="2:17">
      <c r="B736" s="192"/>
      <c r="C736" s="192"/>
      <c r="D736" s="192"/>
      <c r="E736" s="192"/>
      <c r="F736" s="192"/>
      <c r="G736" s="192"/>
      <c r="H736" s="192"/>
      <c r="I736" s="192"/>
      <c r="J736" s="192"/>
      <c r="K736" s="192"/>
      <c r="L736" s="192"/>
      <c r="M736" s="192"/>
      <c r="N736" s="192"/>
      <c r="O736" s="192"/>
      <c r="P736" s="192"/>
      <c r="Q736" s="192"/>
    </row>
    <row r="737" spans="2:17">
      <c r="B737" s="192"/>
      <c r="C737" s="192"/>
      <c r="D737" s="192"/>
      <c r="E737" s="192"/>
      <c r="F737" s="192"/>
      <c r="G737" s="192"/>
      <c r="H737" s="192"/>
      <c r="I737" s="192"/>
      <c r="J737" s="192"/>
      <c r="K737" s="192"/>
      <c r="L737" s="192"/>
      <c r="M737" s="192"/>
      <c r="N737" s="192"/>
      <c r="O737" s="192"/>
      <c r="P737" s="192"/>
      <c r="Q737" s="192"/>
    </row>
    <row r="738" spans="2:17">
      <c r="B738" s="192"/>
      <c r="C738" s="192"/>
      <c r="D738" s="192"/>
      <c r="E738" s="192"/>
      <c r="F738" s="192"/>
      <c r="G738" s="192"/>
      <c r="H738" s="192"/>
      <c r="I738" s="192"/>
      <c r="J738" s="192"/>
      <c r="K738" s="192"/>
      <c r="L738" s="192"/>
      <c r="M738" s="192"/>
      <c r="N738" s="192"/>
      <c r="O738" s="192"/>
      <c r="P738" s="192"/>
      <c r="Q738" s="192"/>
    </row>
    <row r="739" spans="2:17">
      <c r="B739" s="192"/>
      <c r="C739" s="192"/>
      <c r="D739" s="192"/>
      <c r="E739" s="192"/>
      <c r="F739" s="192"/>
      <c r="G739" s="192"/>
      <c r="H739" s="192"/>
      <c r="I739" s="192"/>
      <c r="J739" s="192"/>
      <c r="K739" s="192"/>
      <c r="L739" s="192"/>
      <c r="M739" s="192"/>
      <c r="N739" s="192"/>
      <c r="O739" s="192"/>
      <c r="P739" s="192"/>
      <c r="Q739" s="192"/>
    </row>
    <row r="740" spans="2:17">
      <c r="B740" s="192"/>
      <c r="C740" s="192"/>
      <c r="D740" s="192"/>
      <c r="E740" s="192"/>
      <c r="F740" s="192"/>
      <c r="G740" s="192"/>
      <c r="H740" s="192"/>
      <c r="I740" s="192"/>
      <c r="J740" s="192"/>
      <c r="K740" s="192"/>
      <c r="L740" s="192"/>
      <c r="M740" s="192"/>
      <c r="N740" s="192"/>
      <c r="O740" s="192"/>
      <c r="P740" s="192"/>
      <c r="Q740" s="192"/>
    </row>
    <row r="741" spans="2:17">
      <c r="B741" s="192"/>
      <c r="C741" s="192"/>
      <c r="D741" s="192"/>
      <c r="E741" s="192"/>
      <c r="F741" s="192"/>
      <c r="G741" s="192"/>
      <c r="H741" s="192"/>
      <c r="I741" s="192"/>
      <c r="J741" s="192"/>
      <c r="K741" s="192"/>
      <c r="L741" s="192"/>
      <c r="M741" s="192"/>
      <c r="N741" s="192"/>
      <c r="O741" s="192"/>
      <c r="P741" s="192"/>
      <c r="Q741" s="192"/>
    </row>
    <row r="742" spans="2:17">
      <c r="B742" s="192"/>
      <c r="C742" s="192"/>
      <c r="D742" s="192"/>
      <c r="E742" s="192"/>
      <c r="F742" s="192"/>
      <c r="G742" s="192"/>
      <c r="H742" s="192"/>
      <c r="I742" s="192"/>
      <c r="J742" s="192"/>
      <c r="K742" s="192"/>
      <c r="L742" s="192"/>
      <c r="M742" s="192"/>
      <c r="N742" s="192"/>
      <c r="O742" s="192"/>
      <c r="P742" s="192"/>
      <c r="Q742" s="192"/>
    </row>
    <row r="743" spans="2:17">
      <c r="B743" s="192"/>
      <c r="C743" s="192"/>
      <c r="D743" s="192"/>
      <c r="E743" s="192"/>
      <c r="F743" s="192"/>
      <c r="G743" s="192"/>
      <c r="H743" s="192"/>
      <c r="I743" s="192"/>
      <c r="J743" s="192"/>
      <c r="K743" s="192"/>
      <c r="L743" s="192"/>
      <c r="M743" s="192"/>
      <c r="N743" s="192"/>
      <c r="O743" s="192"/>
      <c r="P743" s="192"/>
      <c r="Q743" s="192"/>
    </row>
    <row r="744" spans="2:17">
      <c r="B744" s="192"/>
      <c r="C744" s="192"/>
      <c r="D744" s="192"/>
      <c r="E744" s="192"/>
      <c r="F744" s="192"/>
      <c r="G744" s="192"/>
      <c r="H744" s="192"/>
      <c r="I744" s="192"/>
      <c r="J744" s="192"/>
      <c r="K744" s="192"/>
      <c r="L744" s="192"/>
      <c r="M744" s="192"/>
      <c r="N744" s="192"/>
      <c r="O744" s="192"/>
      <c r="P744" s="192"/>
      <c r="Q744" s="192"/>
    </row>
    <row r="745" spans="2:17">
      <c r="B745" s="192"/>
      <c r="C745" s="192"/>
      <c r="D745" s="192"/>
      <c r="E745" s="192"/>
      <c r="F745" s="192"/>
      <c r="G745" s="192"/>
      <c r="H745" s="192"/>
      <c r="I745" s="192"/>
      <c r="J745" s="192"/>
      <c r="K745" s="192"/>
      <c r="L745" s="192"/>
      <c r="M745" s="192"/>
      <c r="N745" s="192"/>
      <c r="O745" s="192"/>
      <c r="P745" s="192"/>
      <c r="Q745" s="192"/>
    </row>
    <row r="746" spans="2:17">
      <c r="B746" s="192"/>
      <c r="C746" s="192"/>
      <c r="D746" s="192"/>
      <c r="E746" s="192"/>
      <c r="F746" s="192"/>
      <c r="G746" s="192"/>
      <c r="H746" s="192"/>
      <c r="I746" s="192"/>
      <c r="J746" s="192"/>
      <c r="K746" s="192"/>
      <c r="L746" s="192"/>
      <c r="M746" s="192"/>
      <c r="N746" s="192"/>
      <c r="O746" s="192"/>
      <c r="P746" s="192"/>
      <c r="Q746" s="192"/>
    </row>
    <row r="747" spans="2:17">
      <c r="B747" s="192"/>
      <c r="C747" s="192"/>
      <c r="D747" s="192"/>
      <c r="E747" s="192"/>
      <c r="F747" s="192"/>
      <c r="G747" s="192"/>
      <c r="H747" s="192"/>
      <c r="I747" s="192"/>
      <c r="J747" s="192"/>
      <c r="K747" s="192"/>
      <c r="L747" s="192"/>
      <c r="M747" s="192"/>
      <c r="N747" s="192"/>
      <c r="O747" s="192"/>
      <c r="P747" s="192"/>
      <c r="Q747" s="192"/>
    </row>
    <row r="748" spans="2:17">
      <c r="B748" s="192"/>
      <c r="C748" s="192"/>
      <c r="D748" s="192"/>
      <c r="E748" s="192"/>
      <c r="F748" s="192"/>
      <c r="G748" s="192"/>
      <c r="H748" s="192"/>
      <c r="I748" s="192"/>
      <c r="J748" s="192"/>
      <c r="K748" s="192"/>
      <c r="L748" s="192"/>
      <c r="M748" s="192"/>
      <c r="N748" s="192"/>
      <c r="O748" s="192"/>
      <c r="P748" s="192"/>
      <c r="Q748" s="192"/>
    </row>
    <row r="749" spans="2:17">
      <c r="B749" s="192"/>
      <c r="C749" s="192"/>
      <c r="D749" s="192"/>
      <c r="E749" s="192"/>
      <c r="F749" s="192"/>
      <c r="G749" s="192"/>
      <c r="H749" s="192"/>
      <c r="I749" s="192"/>
      <c r="J749" s="192"/>
      <c r="K749" s="192"/>
      <c r="L749" s="192"/>
      <c r="M749" s="192"/>
      <c r="N749" s="192"/>
      <c r="O749" s="192"/>
      <c r="P749" s="192"/>
      <c r="Q749" s="192"/>
    </row>
    <row r="750" spans="2:17">
      <c r="B750" s="192"/>
      <c r="C750" s="192"/>
      <c r="D750" s="192"/>
      <c r="E750" s="192"/>
      <c r="F750" s="192"/>
      <c r="G750" s="192"/>
      <c r="H750" s="192"/>
      <c r="I750" s="192"/>
      <c r="J750" s="192"/>
      <c r="K750" s="192"/>
      <c r="L750" s="192"/>
      <c r="M750" s="192"/>
      <c r="N750" s="192"/>
      <c r="O750" s="192"/>
      <c r="P750" s="192"/>
      <c r="Q750" s="192"/>
    </row>
    <row r="751" spans="2:17">
      <c r="B751" s="192"/>
      <c r="C751" s="192"/>
      <c r="D751" s="192"/>
      <c r="E751" s="192"/>
      <c r="F751" s="192"/>
      <c r="G751" s="192"/>
      <c r="H751" s="192"/>
      <c r="I751" s="192"/>
      <c r="J751" s="192"/>
      <c r="K751" s="192"/>
      <c r="L751" s="192"/>
      <c r="M751" s="192"/>
      <c r="N751" s="192"/>
      <c r="O751" s="192"/>
      <c r="P751" s="192"/>
      <c r="Q751" s="192"/>
    </row>
    <row r="752" spans="2:17">
      <c r="B752" s="192"/>
      <c r="C752" s="192"/>
      <c r="D752" s="192"/>
      <c r="E752" s="192"/>
      <c r="F752" s="192"/>
      <c r="G752" s="192"/>
      <c r="H752" s="192"/>
      <c r="I752" s="192"/>
      <c r="J752" s="192"/>
      <c r="K752" s="192"/>
      <c r="L752" s="192"/>
      <c r="M752" s="192"/>
      <c r="N752" s="192"/>
      <c r="O752" s="192"/>
      <c r="P752" s="192"/>
      <c r="Q752" s="192"/>
    </row>
    <row r="753" spans="2:17">
      <c r="B753" s="192"/>
      <c r="C753" s="192"/>
      <c r="D753" s="192"/>
      <c r="E753" s="192"/>
      <c r="F753" s="192"/>
      <c r="G753" s="192"/>
      <c r="H753" s="192"/>
      <c r="I753" s="192"/>
      <c r="J753" s="192"/>
      <c r="K753" s="192"/>
      <c r="L753" s="192"/>
      <c r="M753" s="192"/>
      <c r="N753" s="192"/>
      <c r="O753" s="192"/>
      <c r="P753" s="192"/>
      <c r="Q753" s="192"/>
    </row>
    <row r="754" spans="2:17">
      <c r="B754" s="192"/>
      <c r="C754" s="192"/>
      <c r="D754" s="192"/>
      <c r="E754" s="192"/>
      <c r="F754" s="192"/>
      <c r="G754" s="192"/>
      <c r="H754" s="192"/>
      <c r="I754" s="192"/>
      <c r="J754" s="192"/>
      <c r="K754" s="192"/>
      <c r="L754" s="192"/>
      <c r="M754" s="192"/>
      <c r="N754" s="192"/>
      <c r="O754" s="192"/>
      <c r="P754" s="192"/>
      <c r="Q754" s="192"/>
    </row>
    <row r="755" spans="2:17">
      <c r="B755" s="192"/>
      <c r="C755" s="192"/>
      <c r="D755" s="192"/>
      <c r="E755" s="192"/>
      <c r="F755" s="192"/>
      <c r="G755" s="192"/>
      <c r="H755" s="192"/>
      <c r="I755" s="192"/>
      <c r="J755" s="192"/>
      <c r="K755" s="192"/>
      <c r="L755" s="192"/>
      <c r="M755" s="192"/>
      <c r="N755" s="192"/>
      <c r="O755" s="192"/>
      <c r="P755" s="192"/>
      <c r="Q755" s="192"/>
    </row>
    <row r="756" spans="2:17">
      <c r="B756" s="192"/>
      <c r="C756" s="192"/>
      <c r="D756" s="192"/>
      <c r="E756" s="192"/>
      <c r="F756" s="192"/>
      <c r="G756" s="192"/>
      <c r="H756" s="192"/>
      <c r="I756" s="192"/>
      <c r="J756" s="192"/>
      <c r="K756" s="192"/>
      <c r="L756" s="192"/>
      <c r="M756" s="192"/>
      <c r="N756" s="192"/>
      <c r="O756" s="192"/>
      <c r="P756" s="192"/>
      <c r="Q756" s="192"/>
    </row>
    <row r="757" spans="2:17">
      <c r="B757" s="192"/>
      <c r="C757" s="192"/>
      <c r="D757" s="192"/>
      <c r="E757" s="192"/>
      <c r="F757" s="192"/>
      <c r="G757" s="192"/>
      <c r="H757" s="192"/>
      <c r="I757" s="192"/>
      <c r="J757" s="192"/>
      <c r="K757" s="192"/>
      <c r="L757" s="192"/>
      <c r="M757" s="192"/>
      <c r="N757" s="192"/>
      <c r="O757" s="192"/>
      <c r="P757" s="192"/>
      <c r="Q757" s="192"/>
    </row>
    <row r="758" spans="2:17">
      <c r="B758" s="192"/>
      <c r="C758" s="192"/>
      <c r="D758" s="192"/>
      <c r="E758" s="192"/>
      <c r="F758" s="192"/>
      <c r="G758" s="192"/>
      <c r="H758" s="192"/>
      <c r="I758" s="192"/>
      <c r="J758" s="192"/>
      <c r="K758" s="192"/>
      <c r="L758" s="192"/>
      <c r="M758" s="192"/>
      <c r="N758" s="192"/>
      <c r="O758" s="192"/>
      <c r="P758" s="192"/>
      <c r="Q758" s="192"/>
    </row>
    <row r="759" spans="2:17">
      <c r="B759" s="192"/>
      <c r="C759" s="192"/>
      <c r="D759" s="192"/>
      <c r="E759" s="192"/>
      <c r="F759" s="192"/>
      <c r="G759" s="192"/>
      <c r="H759" s="192"/>
      <c r="I759" s="192"/>
      <c r="J759" s="192"/>
      <c r="K759" s="192"/>
      <c r="L759" s="192"/>
      <c r="M759" s="192"/>
      <c r="N759" s="192"/>
      <c r="O759" s="192"/>
      <c r="P759" s="192"/>
      <c r="Q759" s="192"/>
    </row>
    <row r="760" spans="2:17">
      <c r="B760" s="192"/>
      <c r="C760" s="192"/>
      <c r="D760" s="192"/>
      <c r="E760" s="192"/>
      <c r="F760" s="192"/>
      <c r="G760" s="192"/>
      <c r="H760" s="192"/>
      <c r="I760" s="192"/>
      <c r="J760" s="192"/>
      <c r="K760" s="192"/>
      <c r="L760" s="192"/>
      <c r="M760" s="192"/>
      <c r="N760" s="192"/>
      <c r="O760" s="192"/>
      <c r="P760" s="192"/>
      <c r="Q760" s="192"/>
    </row>
    <row r="761" spans="2:17">
      <c r="B761" s="192"/>
      <c r="C761" s="192"/>
      <c r="D761" s="192"/>
      <c r="E761" s="192"/>
      <c r="F761" s="192"/>
      <c r="G761" s="192"/>
      <c r="H761" s="192"/>
      <c r="I761" s="192"/>
      <c r="J761" s="192"/>
      <c r="K761" s="192"/>
      <c r="L761" s="192"/>
      <c r="M761" s="192"/>
      <c r="N761" s="192"/>
      <c r="O761" s="192"/>
      <c r="P761" s="192"/>
      <c r="Q761" s="192"/>
    </row>
    <row r="762" spans="2:17">
      <c r="B762" s="192"/>
      <c r="C762" s="192"/>
      <c r="D762" s="192"/>
      <c r="E762" s="192"/>
      <c r="F762" s="192"/>
      <c r="G762" s="192"/>
      <c r="H762" s="192"/>
      <c r="I762" s="192"/>
      <c r="J762" s="192"/>
      <c r="K762" s="192"/>
      <c r="L762" s="192"/>
      <c r="M762" s="192"/>
      <c r="N762" s="192"/>
      <c r="O762" s="192"/>
      <c r="P762" s="192"/>
      <c r="Q762" s="192"/>
    </row>
    <row r="763" spans="2:17">
      <c r="B763" s="192"/>
      <c r="C763" s="192"/>
      <c r="D763" s="192"/>
      <c r="E763" s="192"/>
      <c r="F763" s="192"/>
      <c r="G763" s="192"/>
      <c r="H763" s="192"/>
      <c r="I763" s="192"/>
      <c r="J763" s="192"/>
      <c r="K763" s="192"/>
      <c r="L763" s="192"/>
      <c r="M763" s="192"/>
      <c r="N763" s="192"/>
      <c r="O763" s="192"/>
      <c r="P763" s="192"/>
      <c r="Q763" s="192"/>
    </row>
    <row r="764" spans="2:17">
      <c r="B764" s="192"/>
      <c r="C764" s="192"/>
      <c r="D764" s="192"/>
      <c r="E764" s="192"/>
      <c r="F764" s="192"/>
      <c r="G764" s="192"/>
      <c r="H764" s="192"/>
      <c r="I764" s="192"/>
      <c r="J764" s="192"/>
      <c r="K764" s="192"/>
      <c r="L764" s="192"/>
      <c r="M764" s="192"/>
      <c r="N764" s="192"/>
      <c r="O764" s="192"/>
      <c r="P764" s="192"/>
      <c r="Q764" s="192"/>
    </row>
    <row r="765" spans="2:17">
      <c r="B765" s="192"/>
      <c r="C765" s="192"/>
      <c r="D765" s="192"/>
      <c r="E765" s="192"/>
      <c r="F765" s="192"/>
      <c r="G765" s="192"/>
      <c r="H765" s="192"/>
      <c r="I765" s="192"/>
      <c r="J765" s="192"/>
      <c r="K765" s="192"/>
      <c r="L765" s="192"/>
      <c r="M765" s="192"/>
      <c r="N765" s="192"/>
      <c r="O765" s="192"/>
      <c r="P765" s="192"/>
      <c r="Q765" s="192"/>
    </row>
    <row r="766" spans="2:17">
      <c r="B766" s="192"/>
      <c r="C766" s="192"/>
      <c r="D766" s="192"/>
      <c r="E766" s="192"/>
      <c r="F766" s="192"/>
      <c r="G766" s="192"/>
      <c r="H766" s="192"/>
      <c r="I766" s="192"/>
      <c r="J766" s="192"/>
      <c r="K766" s="192"/>
      <c r="L766" s="192"/>
      <c r="M766" s="192"/>
      <c r="N766" s="192"/>
      <c r="O766" s="192"/>
      <c r="P766" s="192"/>
      <c r="Q766" s="192"/>
    </row>
    <row r="767" spans="2:17">
      <c r="B767" s="192"/>
      <c r="C767" s="192"/>
      <c r="D767" s="192"/>
      <c r="E767" s="192"/>
      <c r="F767" s="192"/>
      <c r="G767" s="192"/>
      <c r="H767" s="192"/>
      <c r="I767" s="192"/>
      <c r="J767" s="192"/>
      <c r="K767" s="192"/>
      <c r="L767" s="192"/>
      <c r="M767" s="192"/>
      <c r="N767" s="192"/>
      <c r="O767" s="192"/>
      <c r="P767" s="192"/>
      <c r="Q767" s="192"/>
    </row>
    <row r="768" spans="2:17">
      <c r="B768" s="192"/>
      <c r="C768" s="192"/>
      <c r="D768" s="192"/>
      <c r="E768" s="192"/>
      <c r="F768" s="192"/>
      <c r="G768" s="192"/>
      <c r="H768" s="192"/>
      <c r="I768" s="192"/>
      <c r="J768" s="192"/>
      <c r="K768" s="192"/>
      <c r="L768" s="192"/>
      <c r="M768" s="192"/>
      <c r="N768" s="192"/>
      <c r="O768" s="192"/>
      <c r="P768" s="192"/>
      <c r="Q768" s="192"/>
    </row>
    <row r="769" spans="2:17">
      <c r="B769" s="192"/>
      <c r="C769" s="192"/>
      <c r="D769" s="192"/>
      <c r="E769" s="192"/>
      <c r="F769" s="192"/>
      <c r="G769" s="192"/>
      <c r="H769" s="192"/>
      <c r="I769" s="192"/>
      <c r="J769" s="192"/>
      <c r="K769" s="192"/>
      <c r="L769" s="192"/>
      <c r="M769" s="192"/>
      <c r="N769" s="192"/>
      <c r="O769" s="192"/>
      <c r="P769" s="192"/>
      <c r="Q769" s="192"/>
    </row>
    <row r="770" spans="2:17">
      <c r="B770" s="192"/>
      <c r="C770" s="192"/>
      <c r="D770" s="192"/>
      <c r="E770" s="192"/>
      <c r="F770" s="192"/>
      <c r="G770" s="192"/>
      <c r="H770" s="192"/>
      <c r="I770" s="192"/>
      <c r="J770" s="192"/>
      <c r="K770" s="192"/>
      <c r="L770" s="192"/>
      <c r="M770" s="192"/>
      <c r="N770" s="192"/>
      <c r="O770" s="192"/>
      <c r="P770" s="192"/>
      <c r="Q770" s="192"/>
    </row>
    <row r="771" spans="2:17">
      <c r="B771" s="192"/>
      <c r="C771" s="192"/>
      <c r="D771" s="192"/>
      <c r="E771" s="192"/>
      <c r="F771" s="192"/>
      <c r="G771" s="192"/>
      <c r="H771" s="192"/>
      <c r="I771" s="192"/>
      <c r="J771" s="192"/>
      <c r="K771" s="192"/>
      <c r="L771" s="192"/>
      <c r="M771" s="192"/>
      <c r="N771" s="192"/>
      <c r="O771" s="192"/>
      <c r="P771" s="192"/>
      <c r="Q771" s="192"/>
    </row>
    <row r="772" spans="2:17">
      <c r="B772" s="192"/>
      <c r="C772" s="192"/>
      <c r="D772" s="192"/>
      <c r="E772" s="192"/>
      <c r="F772" s="192"/>
      <c r="G772" s="192"/>
      <c r="H772" s="192"/>
      <c r="I772" s="192"/>
      <c r="J772" s="192"/>
      <c r="K772" s="192"/>
      <c r="L772" s="192"/>
      <c r="M772" s="192"/>
      <c r="N772" s="192"/>
      <c r="O772" s="192"/>
      <c r="P772" s="192"/>
      <c r="Q772" s="192"/>
    </row>
    <row r="773" spans="2:17">
      <c r="B773" s="192"/>
      <c r="C773" s="192"/>
      <c r="D773" s="192"/>
      <c r="E773" s="192"/>
      <c r="F773" s="192"/>
      <c r="G773" s="192"/>
      <c r="H773" s="192"/>
      <c r="I773" s="192"/>
      <c r="J773" s="192"/>
      <c r="K773" s="192"/>
      <c r="L773" s="192"/>
      <c r="M773" s="192"/>
      <c r="N773" s="192"/>
      <c r="O773" s="192"/>
      <c r="P773" s="192"/>
      <c r="Q773" s="192"/>
    </row>
    <row r="774" spans="2:17">
      <c r="B774" s="192"/>
      <c r="C774" s="192"/>
      <c r="D774" s="192"/>
      <c r="E774" s="192"/>
      <c r="F774" s="192"/>
      <c r="G774" s="192"/>
      <c r="H774" s="192"/>
      <c r="I774" s="192"/>
      <c r="J774" s="192"/>
      <c r="K774" s="192"/>
      <c r="L774" s="192"/>
      <c r="M774" s="192"/>
      <c r="N774" s="192"/>
      <c r="O774" s="192"/>
      <c r="P774" s="192"/>
      <c r="Q774" s="192"/>
    </row>
    <row r="775" spans="2:17">
      <c r="B775" s="192"/>
      <c r="C775" s="192"/>
      <c r="D775" s="192"/>
      <c r="E775" s="192"/>
      <c r="F775" s="192"/>
      <c r="G775" s="192"/>
      <c r="H775" s="192"/>
      <c r="I775" s="192"/>
      <c r="J775" s="192"/>
      <c r="K775" s="192"/>
      <c r="L775" s="192"/>
      <c r="M775" s="192"/>
      <c r="N775" s="192"/>
      <c r="O775" s="192"/>
      <c r="P775" s="192"/>
      <c r="Q775" s="192"/>
    </row>
    <row r="776" spans="2:17">
      <c r="B776" s="192"/>
      <c r="C776" s="192"/>
      <c r="D776" s="192"/>
      <c r="E776" s="192"/>
      <c r="F776" s="192"/>
      <c r="G776" s="192"/>
      <c r="H776" s="192"/>
      <c r="I776" s="192"/>
      <c r="J776" s="192"/>
      <c r="K776" s="192"/>
      <c r="L776" s="192"/>
      <c r="M776" s="192"/>
      <c r="N776" s="192"/>
      <c r="O776" s="192"/>
      <c r="P776" s="192"/>
      <c r="Q776" s="192"/>
    </row>
    <row r="777" spans="2:17">
      <c r="B777" s="192"/>
      <c r="C777" s="192"/>
      <c r="D777" s="192"/>
      <c r="E777" s="192"/>
      <c r="F777" s="192"/>
      <c r="G777" s="192"/>
      <c r="H777" s="192"/>
      <c r="I777" s="192"/>
      <c r="J777" s="192"/>
      <c r="K777" s="192"/>
      <c r="L777" s="192"/>
      <c r="M777" s="192"/>
      <c r="N777" s="192"/>
      <c r="O777" s="192"/>
      <c r="P777" s="192"/>
      <c r="Q777" s="192"/>
    </row>
    <row r="778" spans="2:17">
      <c r="B778" s="192"/>
      <c r="C778" s="192"/>
      <c r="D778" s="192"/>
      <c r="E778" s="192"/>
      <c r="F778" s="192"/>
      <c r="G778" s="192"/>
      <c r="H778" s="192"/>
      <c r="I778" s="192"/>
      <c r="J778" s="192"/>
      <c r="K778" s="192"/>
      <c r="L778" s="192"/>
      <c r="M778" s="192"/>
      <c r="N778" s="192"/>
      <c r="O778" s="192"/>
      <c r="P778" s="192"/>
      <c r="Q778" s="192"/>
    </row>
    <row r="779" spans="2:17">
      <c r="B779" s="192"/>
      <c r="C779" s="192"/>
      <c r="D779" s="192"/>
      <c r="E779" s="192"/>
      <c r="F779" s="192"/>
      <c r="G779" s="192"/>
      <c r="H779" s="192"/>
      <c r="I779" s="192"/>
      <c r="J779" s="192"/>
      <c r="K779" s="192"/>
      <c r="L779" s="192"/>
      <c r="M779" s="192"/>
      <c r="N779" s="192"/>
      <c r="O779" s="192"/>
      <c r="P779" s="192"/>
      <c r="Q779" s="192"/>
    </row>
    <row r="780" spans="2:17">
      <c r="B780" s="192"/>
      <c r="C780" s="192"/>
      <c r="D780" s="192"/>
      <c r="E780" s="192"/>
      <c r="F780" s="192"/>
      <c r="G780" s="192"/>
      <c r="H780" s="192"/>
      <c r="I780" s="192"/>
      <c r="J780" s="192"/>
      <c r="K780" s="192"/>
      <c r="L780" s="192"/>
      <c r="M780" s="192"/>
      <c r="N780" s="192"/>
      <c r="O780" s="192"/>
      <c r="P780" s="192"/>
      <c r="Q780" s="192"/>
    </row>
    <row r="781" spans="2:17">
      <c r="B781" s="192"/>
      <c r="C781" s="192"/>
      <c r="D781" s="192"/>
      <c r="E781" s="192"/>
      <c r="F781" s="192"/>
      <c r="G781" s="192"/>
      <c r="H781" s="192"/>
      <c r="I781" s="192"/>
      <c r="J781" s="192"/>
      <c r="K781" s="192"/>
      <c r="L781" s="192"/>
      <c r="M781" s="192"/>
      <c r="N781" s="192"/>
      <c r="O781" s="192"/>
      <c r="P781" s="192"/>
      <c r="Q781" s="192"/>
    </row>
    <row r="782" spans="2:17">
      <c r="B782" s="192"/>
      <c r="C782" s="192"/>
      <c r="D782" s="192"/>
      <c r="E782" s="192"/>
      <c r="F782" s="192"/>
      <c r="G782" s="192"/>
      <c r="H782" s="192"/>
      <c r="I782" s="192"/>
      <c r="J782" s="192"/>
      <c r="K782" s="192"/>
      <c r="L782" s="192"/>
      <c r="M782" s="192"/>
      <c r="N782" s="192"/>
      <c r="O782" s="192"/>
      <c r="P782" s="192"/>
      <c r="Q782" s="192"/>
    </row>
    <row r="783" spans="2:17">
      <c r="B783" s="192"/>
      <c r="C783" s="192"/>
      <c r="D783" s="192"/>
      <c r="E783" s="192"/>
      <c r="F783" s="192"/>
      <c r="G783" s="192"/>
      <c r="H783" s="192"/>
      <c r="I783" s="192"/>
      <c r="J783" s="192"/>
      <c r="K783" s="192"/>
      <c r="L783" s="192"/>
      <c r="M783" s="192"/>
      <c r="N783" s="192"/>
      <c r="O783" s="192"/>
      <c r="P783" s="192"/>
      <c r="Q783" s="192"/>
    </row>
    <row r="784" spans="2:17">
      <c r="B784" s="192"/>
      <c r="C784" s="192"/>
      <c r="D784" s="192"/>
      <c r="E784" s="192"/>
      <c r="F784" s="192"/>
      <c r="G784" s="192"/>
      <c r="H784" s="192"/>
      <c r="I784" s="192"/>
      <c r="J784" s="192"/>
      <c r="K784" s="192"/>
      <c r="L784" s="192"/>
      <c r="M784" s="192"/>
      <c r="N784" s="192"/>
      <c r="O784" s="192"/>
      <c r="P784" s="192"/>
      <c r="Q784" s="192"/>
    </row>
    <row r="785" spans="2:17">
      <c r="B785" s="192"/>
      <c r="C785" s="192"/>
      <c r="D785" s="192"/>
      <c r="E785" s="192"/>
      <c r="F785" s="192"/>
      <c r="G785" s="192"/>
      <c r="H785" s="192"/>
      <c r="I785" s="192"/>
      <c r="J785" s="192"/>
      <c r="K785" s="192"/>
      <c r="L785" s="192"/>
      <c r="M785" s="192"/>
      <c r="N785" s="192"/>
      <c r="O785" s="192"/>
      <c r="P785" s="192"/>
      <c r="Q785" s="192"/>
    </row>
    <row r="786" spans="2:17">
      <c r="B786" s="192"/>
      <c r="C786" s="192"/>
      <c r="D786" s="192"/>
      <c r="E786" s="192"/>
      <c r="F786" s="192"/>
      <c r="G786" s="192"/>
      <c r="H786" s="192"/>
      <c r="I786" s="192"/>
      <c r="J786" s="192"/>
      <c r="K786" s="192"/>
      <c r="L786" s="192"/>
      <c r="M786" s="192"/>
      <c r="N786" s="192"/>
      <c r="O786" s="192"/>
      <c r="P786" s="192"/>
      <c r="Q786" s="192"/>
    </row>
    <row r="787" spans="2:17">
      <c r="B787" s="192"/>
      <c r="C787" s="192"/>
      <c r="D787" s="192"/>
      <c r="E787" s="192"/>
      <c r="F787" s="192"/>
      <c r="G787" s="192"/>
      <c r="H787" s="192"/>
      <c r="I787" s="192"/>
      <c r="J787" s="192"/>
      <c r="K787" s="192"/>
      <c r="L787" s="192"/>
      <c r="M787" s="192"/>
      <c r="N787" s="192"/>
      <c r="O787" s="192"/>
      <c r="P787" s="192"/>
      <c r="Q787" s="192"/>
    </row>
    <row r="788" spans="2:17">
      <c r="B788" s="192"/>
      <c r="C788" s="192"/>
      <c r="D788" s="192"/>
      <c r="E788" s="192"/>
      <c r="F788" s="192"/>
      <c r="G788" s="192"/>
      <c r="H788" s="192"/>
      <c r="I788" s="192"/>
      <c r="J788" s="192"/>
      <c r="K788" s="192"/>
      <c r="L788" s="192"/>
      <c r="M788" s="192"/>
      <c r="N788" s="192"/>
      <c r="O788" s="192"/>
      <c r="P788" s="192"/>
      <c r="Q788" s="192"/>
    </row>
    <row r="789" spans="2:17">
      <c r="B789" s="192"/>
      <c r="C789" s="192"/>
      <c r="D789" s="192"/>
      <c r="E789" s="192"/>
      <c r="F789" s="192"/>
      <c r="G789" s="192"/>
      <c r="H789" s="192"/>
      <c r="I789" s="192"/>
      <c r="J789" s="192"/>
      <c r="K789" s="192"/>
      <c r="L789" s="192"/>
      <c r="M789" s="192"/>
      <c r="N789" s="192"/>
      <c r="O789" s="192"/>
      <c r="P789" s="192"/>
      <c r="Q789" s="192"/>
    </row>
    <row r="790" spans="2:17">
      <c r="B790" s="192"/>
      <c r="C790" s="192"/>
      <c r="D790" s="192"/>
      <c r="E790" s="192"/>
      <c r="F790" s="192"/>
      <c r="G790" s="192"/>
      <c r="H790" s="192"/>
      <c r="I790" s="192"/>
      <c r="J790" s="192"/>
      <c r="K790" s="192"/>
      <c r="L790" s="192"/>
      <c r="M790" s="192"/>
      <c r="N790" s="192"/>
      <c r="O790" s="192"/>
      <c r="P790" s="192"/>
      <c r="Q790" s="192"/>
    </row>
    <row r="791" spans="2:17">
      <c r="B791" s="192"/>
      <c r="C791" s="192"/>
      <c r="D791" s="192"/>
      <c r="E791" s="192"/>
      <c r="F791" s="192"/>
      <c r="G791" s="192"/>
      <c r="H791" s="192"/>
      <c r="I791" s="192"/>
      <c r="J791" s="192"/>
      <c r="K791" s="192"/>
      <c r="L791" s="192"/>
      <c r="M791" s="192"/>
      <c r="N791" s="192"/>
      <c r="O791" s="192"/>
      <c r="P791" s="192"/>
      <c r="Q791" s="192"/>
    </row>
    <row r="792" spans="2:17">
      <c r="B792" s="192"/>
      <c r="C792" s="192"/>
      <c r="D792" s="192"/>
      <c r="E792" s="192"/>
      <c r="F792" s="192"/>
      <c r="G792" s="192"/>
      <c r="H792" s="192"/>
      <c r="I792" s="192"/>
      <c r="J792" s="192"/>
      <c r="K792" s="192"/>
      <c r="L792" s="192"/>
      <c r="M792" s="192"/>
      <c r="N792" s="192"/>
      <c r="O792" s="192"/>
      <c r="P792" s="192"/>
      <c r="Q792" s="192"/>
    </row>
    <row r="793" spans="2:17">
      <c r="B793" s="192"/>
      <c r="C793" s="192"/>
      <c r="D793" s="192"/>
      <c r="E793" s="192"/>
      <c r="F793" s="192"/>
      <c r="G793" s="192"/>
      <c r="H793" s="192"/>
      <c r="I793" s="192"/>
      <c r="J793" s="192"/>
      <c r="K793" s="192"/>
      <c r="L793" s="192"/>
      <c r="M793" s="192"/>
      <c r="N793" s="192"/>
      <c r="O793" s="192"/>
      <c r="P793" s="192"/>
      <c r="Q793" s="192"/>
    </row>
    <row r="794" spans="2:17">
      <c r="B794" s="192"/>
      <c r="C794" s="192"/>
      <c r="D794" s="192"/>
      <c r="E794" s="192"/>
      <c r="F794" s="192"/>
      <c r="G794" s="192"/>
      <c r="H794" s="192"/>
      <c r="I794" s="192"/>
      <c r="J794" s="192"/>
      <c r="K794" s="192"/>
      <c r="L794" s="192"/>
      <c r="M794" s="192"/>
      <c r="N794" s="192"/>
      <c r="O794" s="192"/>
      <c r="P794" s="192"/>
      <c r="Q794" s="192"/>
    </row>
    <row r="795" spans="2:17">
      <c r="B795" s="192"/>
      <c r="C795" s="192"/>
      <c r="D795" s="192"/>
      <c r="E795" s="192"/>
      <c r="F795" s="192"/>
      <c r="G795" s="192"/>
      <c r="H795" s="192"/>
      <c r="I795" s="192"/>
      <c r="J795" s="192"/>
      <c r="K795" s="192"/>
      <c r="L795" s="192"/>
      <c r="M795" s="192"/>
      <c r="N795" s="192"/>
      <c r="O795" s="192"/>
      <c r="P795" s="192"/>
      <c r="Q795" s="192"/>
    </row>
    <row r="796" spans="2:17">
      <c r="B796" s="192"/>
      <c r="C796" s="192"/>
      <c r="D796" s="192"/>
      <c r="E796" s="192"/>
      <c r="F796" s="192"/>
      <c r="G796" s="192"/>
      <c r="H796" s="192"/>
      <c r="I796" s="192"/>
      <c r="J796" s="192"/>
      <c r="K796" s="192"/>
      <c r="L796" s="192"/>
      <c r="M796" s="192"/>
      <c r="N796" s="192"/>
      <c r="O796" s="192"/>
      <c r="P796" s="192"/>
      <c r="Q796" s="192"/>
    </row>
    <row r="797" spans="2:17">
      <c r="B797" s="192"/>
      <c r="C797" s="192"/>
      <c r="D797" s="192"/>
      <c r="E797" s="192"/>
      <c r="F797" s="192"/>
      <c r="G797" s="192"/>
      <c r="H797" s="192"/>
      <c r="I797" s="192"/>
      <c r="J797" s="192"/>
      <c r="K797" s="192"/>
      <c r="L797" s="192"/>
      <c r="M797" s="192"/>
      <c r="N797" s="192"/>
      <c r="O797" s="192"/>
      <c r="P797" s="192"/>
      <c r="Q797" s="192"/>
    </row>
    <row r="798" spans="2:17">
      <c r="B798" s="192"/>
      <c r="C798" s="192"/>
      <c r="D798" s="192"/>
      <c r="E798" s="192"/>
      <c r="F798" s="192"/>
      <c r="G798" s="192"/>
      <c r="H798" s="192"/>
      <c r="I798" s="192"/>
      <c r="J798" s="192"/>
      <c r="K798" s="192"/>
      <c r="L798" s="192"/>
      <c r="M798" s="192"/>
      <c r="N798" s="192"/>
      <c r="O798" s="192"/>
      <c r="P798" s="192"/>
      <c r="Q798" s="192"/>
    </row>
    <row r="799" spans="2:17">
      <c r="B799" s="192"/>
      <c r="C799" s="192"/>
      <c r="D799" s="192"/>
      <c r="E799" s="192"/>
      <c r="F799" s="192"/>
      <c r="G799" s="192"/>
      <c r="H799" s="192"/>
      <c r="I799" s="192"/>
      <c r="J799" s="192"/>
      <c r="K799" s="192"/>
      <c r="L799" s="192"/>
      <c r="M799" s="192"/>
      <c r="N799" s="192"/>
      <c r="O799" s="192"/>
      <c r="P799" s="192"/>
      <c r="Q799" s="192"/>
    </row>
    <row r="800" spans="2:17">
      <c r="B800" s="192"/>
      <c r="C800" s="192"/>
      <c r="D800" s="192"/>
      <c r="E800" s="192"/>
      <c r="F800" s="192"/>
      <c r="G800" s="192"/>
      <c r="H800" s="192"/>
      <c r="I800" s="192"/>
      <c r="J800" s="192"/>
      <c r="K800" s="192"/>
      <c r="L800" s="192"/>
      <c r="M800" s="192"/>
      <c r="N800" s="192"/>
      <c r="O800" s="192"/>
      <c r="P800" s="192"/>
      <c r="Q800" s="192"/>
    </row>
    <row r="801" spans="2:17">
      <c r="B801" s="192"/>
      <c r="C801" s="192"/>
      <c r="D801" s="192"/>
      <c r="E801" s="192"/>
      <c r="F801" s="192"/>
      <c r="G801" s="192"/>
      <c r="H801" s="192"/>
      <c r="I801" s="192"/>
      <c r="J801" s="192"/>
      <c r="K801" s="192"/>
      <c r="L801" s="192"/>
      <c r="M801" s="192"/>
      <c r="N801" s="192"/>
      <c r="O801" s="192"/>
      <c r="P801" s="192"/>
      <c r="Q801" s="192"/>
    </row>
    <row r="802" spans="2:17">
      <c r="B802" s="192"/>
      <c r="C802" s="192"/>
      <c r="D802" s="192"/>
      <c r="E802" s="192"/>
      <c r="F802" s="192"/>
      <c r="G802" s="192"/>
      <c r="H802" s="192"/>
      <c r="I802" s="192"/>
      <c r="J802" s="192"/>
      <c r="K802" s="192"/>
      <c r="L802" s="192"/>
      <c r="M802" s="192"/>
      <c r="N802" s="192"/>
      <c r="O802" s="192"/>
      <c r="P802" s="192"/>
      <c r="Q802" s="192"/>
    </row>
    <row r="803" spans="2:17">
      <c r="B803" s="192"/>
      <c r="C803" s="192"/>
      <c r="D803" s="192"/>
      <c r="E803" s="192"/>
      <c r="F803" s="192"/>
      <c r="G803" s="192"/>
      <c r="H803" s="192"/>
      <c r="I803" s="192"/>
      <c r="J803" s="192"/>
      <c r="K803" s="192"/>
      <c r="L803" s="192"/>
      <c r="M803" s="192"/>
      <c r="N803" s="192"/>
      <c r="O803" s="192"/>
      <c r="P803" s="192"/>
      <c r="Q803" s="192"/>
    </row>
    <row r="804" spans="2:17">
      <c r="B804" s="192"/>
      <c r="C804" s="192"/>
      <c r="D804" s="192"/>
      <c r="E804" s="192"/>
      <c r="F804" s="192"/>
      <c r="G804" s="192"/>
      <c r="H804" s="192"/>
      <c r="I804" s="192"/>
      <c r="J804" s="192"/>
      <c r="K804" s="192"/>
      <c r="L804" s="192"/>
      <c r="M804" s="192"/>
      <c r="N804" s="192"/>
      <c r="O804" s="192"/>
      <c r="P804" s="192"/>
      <c r="Q804" s="192"/>
    </row>
    <row r="805" spans="2:17">
      <c r="B805" s="192"/>
      <c r="C805" s="192"/>
      <c r="D805" s="192"/>
      <c r="E805" s="192"/>
      <c r="F805" s="192"/>
      <c r="G805" s="192"/>
      <c r="H805" s="192"/>
      <c r="I805" s="192"/>
      <c r="J805" s="192"/>
      <c r="K805" s="192"/>
      <c r="L805" s="192"/>
      <c r="M805" s="192"/>
      <c r="N805" s="192"/>
      <c r="O805" s="192"/>
      <c r="P805" s="192"/>
      <c r="Q805" s="192"/>
    </row>
    <row r="806" spans="2:17">
      <c r="B806" s="192"/>
      <c r="C806" s="192"/>
      <c r="D806" s="192"/>
      <c r="E806" s="192"/>
      <c r="F806" s="192"/>
      <c r="G806" s="192"/>
      <c r="H806" s="192"/>
      <c r="I806" s="192"/>
      <c r="J806" s="192"/>
      <c r="K806" s="192"/>
      <c r="L806" s="192"/>
      <c r="M806" s="192"/>
      <c r="N806" s="192"/>
      <c r="O806" s="192"/>
      <c r="P806" s="192"/>
      <c r="Q806" s="192"/>
    </row>
    <row r="807" spans="2:17">
      <c r="B807" s="192"/>
      <c r="C807" s="192"/>
      <c r="D807" s="192"/>
      <c r="E807" s="192"/>
      <c r="F807" s="192"/>
      <c r="G807" s="192"/>
      <c r="H807" s="192"/>
      <c r="I807" s="192"/>
      <c r="J807" s="192"/>
      <c r="K807" s="192"/>
      <c r="L807" s="192"/>
      <c r="M807" s="192"/>
      <c r="N807" s="192"/>
      <c r="O807" s="192"/>
      <c r="P807" s="192"/>
      <c r="Q807" s="192"/>
    </row>
    <row r="808" spans="2:17">
      <c r="B808" s="192"/>
      <c r="C808" s="192"/>
      <c r="D808" s="192"/>
      <c r="E808" s="192"/>
      <c r="F808" s="192"/>
      <c r="G808" s="192"/>
      <c r="H808" s="192"/>
      <c r="I808" s="192"/>
      <c r="J808" s="192"/>
      <c r="K808" s="192"/>
      <c r="L808" s="192"/>
      <c r="M808" s="192"/>
      <c r="N808" s="192"/>
      <c r="O808" s="192"/>
      <c r="P808" s="192"/>
      <c r="Q808" s="192"/>
    </row>
    <row r="809" spans="2:17">
      <c r="B809" s="192"/>
      <c r="C809" s="192"/>
      <c r="D809" s="192"/>
      <c r="E809" s="192"/>
      <c r="F809" s="192"/>
      <c r="G809" s="192"/>
      <c r="H809" s="192"/>
      <c r="I809" s="192"/>
      <c r="J809" s="192"/>
      <c r="K809" s="192"/>
      <c r="L809" s="192"/>
      <c r="M809" s="192"/>
      <c r="N809" s="192"/>
      <c r="O809" s="192"/>
      <c r="P809" s="192"/>
      <c r="Q809" s="192"/>
    </row>
    <row r="810" spans="2:17">
      <c r="B810" s="192"/>
      <c r="C810" s="192"/>
      <c r="D810" s="192"/>
      <c r="E810" s="192"/>
      <c r="F810" s="192"/>
      <c r="G810" s="192"/>
      <c r="H810" s="192"/>
      <c r="I810" s="192"/>
      <c r="J810" s="192"/>
      <c r="K810" s="192"/>
      <c r="L810" s="192"/>
      <c r="M810" s="192"/>
      <c r="N810" s="192"/>
      <c r="O810" s="192"/>
      <c r="P810" s="192"/>
      <c r="Q810" s="192"/>
    </row>
    <row r="811" spans="2:17">
      <c r="B811" s="192"/>
      <c r="C811" s="192"/>
      <c r="D811" s="192"/>
      <c r="E811" s="192"/>
      <c r="F811" s="192"/>
      <c r="G811" s="192"/>
      <c r="H811" s="192"/>
      <c r="I811" s="192"/>
      <c r="J811" s="192"/>
      <c r="K811" s="192"/>
      <c r="L811" s="192"/>
      <c r="M811" s="192"/>
      <c r="N811" s="192"/>
      <c r="O811" s="192"/>
      <c r="P811" s="192"/>
      <c r="Q811" s="192"/>
    </row>
    <row r="812" spans="2:17">
      <c r="B812" s="192"/>
      <c r="C812" s="192"/>
      <c r="D812" s="192"/>
      <c r="E812" s="192"/>
      <c r="F812" s="192"/>
      <c r="G812" s="192"/>
      <c r="H812" s="192"/>
      <c r="I812" s="192"/>
      <c r="J812" s="192"/>
      <c r="K812" s="192"/>
      <c r="L812" s="192"/>
      <c r="M812" s="192"/>
      <c r="N812" s="192"/>
      <c r="O812" s="192"/>
      <c r="P812" s="192"/>
      <c r="Q812" s="192"/>
    </row>
    <row r="813" spans="2:17">
      <c r="B813" s="192"/>
      <c r="C813" s="192"/>
      <c r="D813" s="192"/>
      <c r="E813" s="192"/>
      <c r="F813" s="192"/>
      <c r="G813" s="192"/>
      <c r="H813" s="192"/>
      <c r="I813" s="192"/>
      <c r="J813" s="192"/>
      <c r="K813" s="192"/>
      <c r="L813" s="192"/>
      <c r="M813" s="192"/>
      <c r="N813" s="192"/>
      <c r="O813" s="192"/>
      <c r="P813" s="192"/>
      <c r="Q813" s="192"/>
    </row>
    <row r="814" spans="2:17">
      <c r="B814" s="192"/>
      <c r="C814" s="192"/>
      <c r="D814" s="192"/>
      <c r="E814" s="192"/>
      <c r="F814" s="192"/>
      <c r="G814" s="192"/>
      <c r="H814" s="192"/>
      <c r="I814" s="192"/>
      <c r="J814" s="192"/>
      <c r="K814" s="192"/>
      <c r="L814" s="192"/>
      <c r="M814" s="192"/>
      <c r="N814" s="192"/>
      <c r="O814" s="192"/>
      <c r="P814" s="192"/>
      <c r="Q814" s="192"/>
    </row>
    <row r="815" spans="2:17">
      <c r="B815" s="192"/>
      <c r="C815" s="192"/>
      <c r="D815" s="192"/>
      <c r="E815" s="192"/>
      <c r="F815" s="192"/>
      <c r="G815" s="192"/>
      <c r="H815" s="192"/>
      <c r="I815" s="192"/>
      <c r="J815" s="192"/>
      <c r="K815" s="192"/>
      <c r="L815" s="192"/>
      <c r="M815" s="192"/>
      <c r="N815" s="192"/>
      <c r="O815" s="192"/>
      <c r="P815" s="192"/>
      <c r="Q815" s="192"/>
    </row>
    <row r="816" spans="2:17">
      <c r="B816" s="192"/>
      <c r="C816" s="192"/>
      <c r="D816" s="192"/>
      <c r="E816" s="192"/>
      <c r="F816" s="192"/>
      <c r="G816" s="192"/>
      <c r="H816" s="192"/>
      <c r="I816" s="192"/>
      <c r="J816" s="192"/>
      <c r="K816" s="192"/>
      <c r="L816" s="192"/>
      <c r="M816" s="192"/>
      <c r="N816" s="192"/>
      <c r="O816" s="192"/>
      <c r="P816" s="192"/>
      <c r="Q816" s="192"/>
    </row>
    <row r="817" spans="2:17">
      <c r="B817" s="192"/>
      <c r="C817" s="192"/>
      <c r="D817" s="192"/>
      <c r="E817" s="192"/>
      <c r="F817" s="192"/>
      <c r="G817" s="192"/>
      <c r="H817" s="192"/>
      <c r="I817" s="192"/>
      <c r="J817" s="192"/>
      <c r="K817" s="192"/>
      <c r="L817" s="192"/>
      <c r="M817" s="192"/>
      <c r="N817" s="192"/>
      <c r="O817" s="192"/>
      <c r="P817" s="192"/>
      <c r="Q817" s="192"/>
    </row>
    <row r="818" spans="2:17">
      <c r="B818" s="192"/>
      <c r="C818" s="192"/>
      <c r="D818" s="192"/>
      <c r="E818" s="192"/>
      <c r="F818" s="192"/>
      <c r="G818" s="192"/>
      <c r="H818" s="192"/>
      <c r="I818" s="192"/>
      <c r="J818" s="192"/>
      <c r="K818" s="192"/>
      <c r="L818" s="192"/>
      <c r="M818" s="192"/>
      <c r="N818" s="192"/>
      <c r="O818" s="192"/>
      <c r="P818" s="192"/>
      <c r="Q818" s="192"/>
    </row>
    <row r="819" spans="2:17">
      <c r="B819" s="192"/>
      <c r="C819" s="192"/>
      <c r="D819" s="192"/>
      <c r="E819" s="192"/>
      <c r="F819" s="192"/>
      <c r="G819" s="192"/>
      <c r="H819" s="192"/>
      <c r="I819" s="192"/>
      <c r="J819" s="192"/>
      <c r="K819" s="192"/>
      <c r="L819" s="192"/>
      <c r="M819" s="192"/>
      <c r="N819" s="192"/>
      <c r="O819" s="192"/>
      <c r="P819" s="192"/>
      <c r="Q819" s="192"/>
    </row>
    <row r="820" spans="2:17">
      <c r="B820" s="192"/>
      <c r="C820" s="192"/>
      <c r="D820" s="192"/>
      <c r="E820" s="192"/>
      <c r="F820" s="192"/>
      <c r="G820" s="192"/>
      <c r="H820" s="192"/>
      <c r="I820" s="192"/>
      <c r="J820" s="192"/>
      <c r="K820" s="192"/>
      <c r="L820" s="192"/>
      <c r="M820" s="192"/>
      <c r="N820" s="192"/>
      <c r="O820" s="192"/>
      <c r="P820" s="192"/>
      <c r="Q820" s="192"/>
    </row>
    <row r="821" spans="2:17">
      <c r="B821" s="192"/>
      <c r="C821" s="192"/>
      <c r="D821" s="192"/>
      <c r="E821" s="192"/>
      <c r="F821" s="192"/>
      <c r="G821" s="192"/>
      <c r="H821" s="192"/>
      <c r="I821" s="192"/>
      <c r="J821" s="192"/>
      <c r="K821" s="192"/>
      <c r="L821" s="192"/>
      <c r="M821" s="192"/>
      <c r="N821" s="192"/>
      <c r="O821" s="192"/>
      <c r="P821" s="192"/>
      <c r="Q821" s="192"/>
    </row>
    <row r="822" spans="2:17">
      <c r="B822" s="192"/>
      <c r="C822" s="192"/>
      <c r="D822" s="192"/>
      <c r="E822" s="192"/>
      <c r="F822" s="192"/>
      <c r="G822" s="192"/>
      <c r="H822" s="192"/>
      <c r="I822" s="192"/>
      <c r="J822" s="192"/>
      <c r="K822" s="192"/>
      <c r="L822" s="192"/>
      <c r="M822" s="192"/>
      <c r="N822" s="192"/>
      <c r="O822" s="192"/>
      <c r="P822" s="192"/>
      <c r="Q822" s="192"/>
    </row>
    <row r="823" spans="2:17">
      <c r="B823" s="192"/>
      <c r="C823" s="192"/>
      <c r="D823" s="192"/>
      <c r="E823" s="192"/>
      <c r="F823" s="192"/>
      <c r="G823" s="192"/>
      <c r="H823" s="192"/>
      <c r="I823" s="192"/>
      <c r="J823" s="192"/>
      <c r="K823" s="192"/>
      <c r="L823" s="192"/>
      <c r="M823" s="192"/>
      <c r="N823" s="192"/>
      <c r="O823" s="192"/>
      <c r="P823" s="192"/>
      <c r="Q823" s="192"/>
    </row>
    <row r="824" spans="2:17">
      <c r="B824" s="192"/>
      <c r="C824" s="192"/>
      <c r="D824" s="192"/>
      <c r="E824" s="192"/>
      <c r="F824" s="192"/>
      <c r="G824" s="192"/>
      <c r="H824" s="192"/>
      <c r="I824" s="192"/>
      <c r="J824" s="192"/>
      <c r="K824" s="192"/>
      <c r="L824" s="192"/>
      <c r="M824" s="192"/>
      <c r="N824" s="192"/>
      <c r="O824" s="192"/>
      <c r="P824" s="192"/>
      <c r="Q824" s="192"/>
    </row>
    <row r="825" spans="2:17">
      <c r="B825" s="192"/>
      <c r="C825" s="192"/>
      <c r="D825" s="192"/>
      <c r="E825" s="192"/>
      <c r="F825" s="192"/>
      <c r="G825" s="192"/>
      <c r="H825" s="192"/>
      <c r="I825" s="192"/>
      <c r="J825" s="192"/>
      <c r="K825" s="192"/>
      <c r="L825" s="192"/>
      <c r="M825" s="192"/>
      <c r="N825" s="192"/>
      <c r="O825" s="192"/>
      <c r="P825" s="192"/>
      <c r="Q825" s="192"/>
    </row>
    <row r="826" spans="2:17">
      <c r="B826" s="192"/>
      <c r="C826" s="192"/>
      <c r="D826" s="192"/>
      <c r="E826" s="192"/>
      <c r="F826" s="192"/>
      <c r="G826" s="192"/>
      <c r="H826" s="192"/>
      <c r="I826" s="192"/>
      <c r="J826" s="192"/>
      <c r="K826" s="192"/>
      <c r="L826" s="192"/>
      <c r="M826" s="192"/>
      <c r="N826" s="192"/>
      <c r="O826" s="192"/>
      <c r="P826" s="192"/>
      <c r="Q826" s="192"/>
    </row>
    <row r="827" spans="2:17">
      <c r="B827" s="192"/>
      <c r="C827" s="192"/>
      <c r="D827" s="192"/>
      <c r="E827" s="192"/>
      <c r="F827" s="192"/>
      <c r="G827" s="192"/>
      <c r="H827" s="192"/>
      <c r="I827" s="192"/>
      <c r="J827" s="192"/>
      <c r="K827" s="192"/>
      <c r="L827" s="192"/>
      <c r="M827" s="192"/>
      <c r="N827" s="192"/>
      <c r="O827" s="192"/>
      <c r="P827" s="192"/>
      <c r="Q827" s="192"/>
    </row>
    <row r="828" spans="2:17">
      <c r="B828" s="192"/>
      <c r="C828" s="192"/>
      <c r="D828" s="192"/>
      <c r="E828" s="192"/>
      <c r="F828" s="192"/>
      <c r="G828" s="192"/>
      <c r="H828" s="192"/>
      <c r="I828" s="192"/>
      <c r="J828" s="192"/>
      <c r="K828" s="192"/>
      <c r="L828" s="192"/>
      <c r="M828" s="192"/>
      <c r="N828" s="192"/>
      <c r="O828" s="192"/>
      <c r="P828" s="192"/>
      <c r="Q828" s="192"/>
    </row>
    <row r="829" spans="2:17">
      <c r="B829" s="192"/>
      <c r="C829" s="192"/>
      <c r="D829" s="192"/>
      <c r="E829" s="192"/>
      <c r="F829" s="192"/>
      <c r="G829" s="192"/>
      <c r="H829" s="192"/>
      <c r="I829" s="192"/>
      <c r="J829" s="192"/>
      <c r="K829" s="192"/>
      <c r="L829" s="192"/>
      <c r="M829" s="192"/>
      <c r="N829" s="192"/>
      <c r="O829" s="192"/>
      <c r="P829" s="192"/>
      <c r="Q829" s="192"/>
    </row>
    <row r="830" spans="2:17">
      <c r="B830" s="192"/>
      <c r="C830" s="192"/>
      <c r="D830" s="192"/>
      <c r="E830" s="192"/>
      <c r="F830" s="192"/>
      <c r="G830" s="192"/>
      <c r="H830" s="192"/>
      <c r="I830" s="192"/>
      <c r="J830" s="192"/>
      <c r="K830" s="192"/>
      <c r="L830" s="192"/>
      <c r="M830" s="192"/>
      <c r="N830" s="192"/>
      <c r="O830" s="192"/>
      <c r="P830" s="192"/>
      <c r="Q830" s="192"/>
    </row>
    <row r="831" spans="2:17">
      <c r="B831" s="192"/>
      <c r="C831" s="192"/>
      <c r="D831" s="192"/>
      <c r="E831" s="192"/>
      <c r="F831" s="192"/>
      <c r="G831" s="192"/>
      <c r="H831" s="192"/>
      <c r="I831" s="192"/>
      <c r="J831" s="192"/>
      <c r="K831" s="192"/>
      <c r="L831" s="192"/>
      <c r="M831" s="192"/>
      <c r="N831" s="192"/>
      <c r="O831" s="192"/>
      <c r="P831" s="192"/>
      <c r="Q831" s="192"/>
    </row>
    <row r="832" spans="2:17">
      <c r="B832" s="192"/>
      <c r="C832" s="192"/>
      <c r="D832" s="192"/>
      <c r="E832" s="192"/>
      <c r="F832" s="192"/>
      <c r="G832" s="192"/>
      <c r="H832" s="192"/>
      <c r="I832" s="192"/>
      <c r="J832" s="192"/>
      <c r="K832" s="192"/>
      <c r="L832" s="192"/>
      <c r="M832" s="192"/>
      <c r="N832" s="192"/>
      <c r="O832" s="192"/>
      <c r="P832" s="192"/>
      <c r="Q832" s="192"/>
    </row>
    <row r="833" spans="2:17">
      <c r="B833" s="192"/>
      <c r="C833" s="192"/>
      <c r="D833" s="192"/>
      <c r="E833" s="192"/>
      <c r="F833" s="192"/>
      <c r="G833" s="192"/>
      <c r="H833" s="192"/>
      <c r="I833" s="192"/>
      <c r="J833" s="192"/>
      <c r="K833" s="192"/>
      <c r="L833" s="192"/>
      <c r="M833" s="192"/>
      <c r="N833" s="192"/>
      <c r="O833" s="192"/>
      <c r="P833" s="192"/>
      <c r="Q833" s="192"/>
    </row>
    <row r="834" spans="2:17">
      <c r="B834" s="192"/>
      <c r="C834" s="192"/>
      <c r="D834" s="192"/>
      <c r="E834" s="192"/>
      <c r="F834" s="192"/>
      <c r="G834" s="192"/>
      <c r="H834" s="192"/>
      <c r="I834" s="192"/>
      <c r="J834" s="192"/>
      <c r="K834" s="192"/>
      <c r="L834" s="192"/>
      <c r="M834" s="192"/>
      <c r="N834" s="192"/>
      <c r="O834" s="192"/>
      <c r="P834" s="192"/>
      <c r="Q834" s="192"/>
    </row>
    <row r="835" spans="2:17">
      <c r="B835" s="192"/>
      <c r="C835" s="192"/>
      <c r="D835" s="192"/>
      <c r="E835" s="192"/>
      <c r="F835" s="192"/>
      <c r="G835" s="192"/>
      <c r="H835" s="192"/>
      <c r="I835" s="192"/>
      <c r="J835" s="192"/>
      <c r="K835" s="192"/>
      <c r="L835" s="192"/>
      <c r="M835" s="192"/>
      <c r="N835" s="192"/>
      <c r="O835" s="192"/>
      <c r="P835" s="192"/>
      <c r="Q835" s="192"/>
    </row>
    <row r="836" spans="2:17">
      <c r="B836" s="192"/>
      <c r="C836" s="192"/>
      <c r="D836" s="192"/>
      <c r="E836" s="192"/>
      <c r="F836" s="192"/>
      <c r="G836" s="192"/>
      <c r="H836" s="192"/>
      <c r="I836" s="192"/>
      <c r="J836" s="192"/>
      <c r="K836" s="192"/>
      <c r="L836" s="192"/>
      <c r="M836" s="192"/>
      <c r="N836" s="192"/>
      <c r="O836" s="192"/>
      <c r="P836" s="192"/>
      <c r="Q836" s="192"/>
    </row>
    <row r="837" spans="2:17">
      <c r="B837" s="192"/>
      <c r="C837" s="192"/>
      <c r="D837" s="192"/>
      <c r="E837" s="192"/>
      <c r="F837" s="192"/>
      <c r="G837" s="192"/>
      <c r="H837" s="192"/>
      <c r="I837" s="192"/>
      <c r="J837" s="192"/>
      <c r="K837" s="192"/>
      <c r="L837" s="192"/>
      <c r="M837" s="192"/>
      <c r="N837" s="192"/>
      <c r="O837" s="192"/>
      <c r="P837" s="192"/>
      <c r="Q837" s="192"/>
    </row>
    <row r="838" spans="2:17">
      <c r="B838" s="192"/>
      <c r="C838" s="192"/>
      <c r="D838" s="192"/>
      <c r="E838" s="192"/>
      <c r="F838" s="192"/>
      <c r="G838" s="192"/>
      <c r="H838" s="192"/>
      <c r="I838" s="192"/>
      <c r="J838" s="192"/>
      <c r="K838" s="192"/>
      <c r="L838" s="192"/>
      <c r="M838" s="192"/>
      <c r="N838" s="192"/>
      <c r="O838" s="192"/>
      <c r="P838" s="192"/>
      <c r="Q838" s="192"/>
    </row>
    <row r="839" spans="2:17">
      <c r="B839" s="192"/>
      <c r="C839" s="192"/>
      <c r="D839" s="192"/>
      <c r="E839" s="192"/>
      <c r="F839" s="192"/>
      <c r="G839" s="192"/>
      <c r="H839" s="192"/>
      <c r="I839" s="192"/>
      <c r="J839" s="192"/>
      <c r="K839" s="192"/>
      <c r="L839" s="192"/>
      <c r="M839" s="192"/>
      <c r="N839" s="192"/>
      <c r="O839" s="192"/>
      <c r="P839" s="192"/>
      <c r="Q839" s="192"/>
    </row>
    <row r="840" spans="2:17">
      <c r="B840" s="192"/>
      <c r="C840" s="192"/>
      <c r="D840" s="192"/>
      <c r="E840" s="192"/>
      <c r="F840" s="192"/>
      <c r="G840" s="192"/>
      <c r="H840" s="192"/>
      <c r="I840" s="192"/>
      <c r="J840" s="192"/>
      <c r="K840" s="192"/>
      <c r="L840" s="192"/>
      <c r="M840" s="192"/>
      <c r="N840" s="192"/>
      <c r="O840" s="192"/>
      <c r="P840" s="192"/>
      <c r="Q840" s="192"/>
    </row>
    <row r="841" spans="2:17">
      <c r="B841" s="192"/>
      <c r="C841" s="192"/>
      <c r="D841" s="192"/>
      <c r="E841" s="192"/>
      <c r="F841" s="192"/>
      <c r="G841" s="192"/>
      <c r="H841" s="192"/>
      <c r="I841" s="192"/>
      <c r="J841" s="192"/>
      <c r="K841" s="192"/>
      <c r="L841" s="192"/>
      <c r="M841" s="192"/>
      <c r="N841" s="192"/>
      <c r="O841" s="192"/>
      <c r="P841" s="192"/>
      <c r="Q841" s="192"/>
    </row>
    <row r="842" spans="2:17">
      <c r="B842" s="192"/>
      <c r="C842" s="192"/>
      <c r="D842" s="192"/>
      <c r="E842" s="192"/>
      <c r="F842" s="192"/>
      <c r="G842" s="192"/>
      <c r="H842" s="192"/>
      <c r="I842" s="192"/>
      <c r="J842" s="192"/>
      <c r="K842" s="192"/>
      <c r="L842" s="192"/>
      <c r="M842" s="192"/>
      <c r="N842" s="192"/>
      <c r="O842" s="192"/>
      <c r="P842" s="192"/>
      <c r="Q842" s="192"/>
    </row>
    <row r="843" spans="2:17">
      <c r="B843" s="192"/>
      <c r="C843" s="192"/>
      <c r="D843" s="192"/>
      <c r="E843" s="192"/>
      <c r="F843" s="192"/>
      <c r="G843" s="192"/>
      <c r="H843" s="192"/>
      <c r="I843" s="192"/>
      <c r="J843" s="192"/>
      <c r="K843" s="192"/>
      <c r="L843" s="192"/>
      <c r="M843" s="192"/>
      <c r="N843" s="192"/>
      <c r="O843" s="192"/>
      <c r="P843" s="192"/>
      <c r="Q843" s="192"/>
    </row>
    <row r="844" spans="2:17">
      <c r="B844" s="192"/>
      <c r="C844" s="192"/>
      <c r="D844" s="192"/>
      <c r="E844" s="192"/>
      <c r="F844" s="192"/>
      <c r="G844" s="192"/>
      <c r="H844" s="192"/>
      <c r="I844" s="192"/>
      <c r="J844" s="192"/>
      <c r="K844" s="192"/>
      <c r="L844" s="192"/>
      <c r="M844" s="192"/>
      <c r="N844" s="192"/>
      <c r="O844" s="192"/>
      <c r="P844" s="192"/>
      <c r="Q844" s="192"/>
    </row>
    <row r="845" spans="2:17">
      <c r="B845" s="192"/>
      <c r="C845" s="192"/>
      <c r="D845" s="192"/>
      <c r="E845" s="192"/>
      <c r="F845" s="192"/>
      <c r="G845" s="192"/>
      <c r="H845" s="192"/>
      <c r="I845" s="192"/>
      <c r="J845" s="192"/>
      <c r="K845" s="192"/>
      <c r="L845" s="192"/>
      <c r="M845" s="192"/>
      <c r="N845" s="192"/>
      <c r="O845" s="192"/>
      <c r="P845" s="192"/>
      <c r="Q845" s="192"/>
    </row>
    <row r="846" spans="2:17">
      <c r="B846" s="192"/>
      <c r="C846" s="192"/>
      <c r="D846" s="192"/>
      <c r="E846" s="192"/>
      <c r="F846" s="192"/>
      <c r="G846" s="192"/>
      <c r="H846" s="192"/>
      <c r="I846" s="192"/>
      <c r="J846" s="192"/>
      <c r="K846" s="192"/>
      <c r="L846" s="192"/>
      <c r="M846" s="192"/>
      <c r="N846" s="192"/>
      <c r="O846" s="192"/>
      <c r="P846" s="192"/>
      <c r="Q846" s="192"/>
    </row>
    <row r="847" spans="2:17">
      <c r="B847" s="192"/>
      <c r="C847" s="192"/>
      <c r="D847" s="192"/>
      <c r="E847" s="192"/>
      <c r="F847" s="192"/>
      <c r="G847" s="192"/>
      <c r="H847" s="192"/>
      <c r="I847" s="192"/>
      <c r="J847" s="192"/>
      <c r="K847" s="192"/>
      <c r="L847" s="192"/>
      <c r="M847" s="192"/>
      <c r="N847" s="192"/>
      <c r="O847" s="192"/>
      <c r="P847" s="192"/>
      <c r="Q847" s="192"/>
    </row>
    <row r="848" spans="2:17">
      <c r="B848" s="192"/>
      <c r="C848" s="192"/>
      <c r="D848" s="192"/>
      <c r="E848" s="192"/>
      <c r="F848" s="192"/>
      <c r="G848" s="192"/>
      <c r="H848" s="192"/>
      <c r="I848" s="192"/>
      <c r="J848" s="192"/>
      <c r="K848" s="192"/>
      <c r="L848" s="192"/>
      <c r="M848" s="192"/>
      <c r="N848" s="192"/>
      <c r="O848" s="192"/>
      <c r="P848" s="192"/>
      <c r="Q848" s="192"/>
    </row>
    <row r="849" spans="2:17">
      <c r="B849" s="192"/>
      <c r="C849" s="192"/>
      <c r="D849" s="192"/>
      <c r="E849" s="192"/>
      <c r="F849" s="192"/>
      <c r="G849" s="192"/>
      <c r="H849" s="192"/>
      <c r="I849" s="192"/>
      <c r="J849" s="192"/>
      <c r="K849" s="192"/>
      <c r="L849" s="192"/>
      <c r="M849" s="192"/>
      <c r="N849" s="192"/>
      <c r="O849" s="192"/>
      <c r="P849" s="192"/>
      <c r="Q849" s="192"/>
    </row>
    <row r="850" spans="2:17">
      <c r="B850" s="192"/>
      <c r="C850" s="192"/>
      <c r="D850" s="192"/>
      <c r="E850" s="192"/>
      <c r="F850" s="192"/>
      <c r="G850" s="192"/>
      <c r="H850" s="192"/>
      <c r="I850" s="192"/>
      <c r="J850" s="192"/>
      <c r="K850" s="192"/>
      <c r="L850" s="192"/>
      <c r="M850" s="192"/>
      <c r="N850" s="192"/>
      <c r="O850" s="192"/>
      <c r="P850" s="192"/>
      <c r="Q850" s="192"/>
    </row>
    <row r="851" spans="2:17">
      <c r="B851" s="192"/>
      <c r="C851" s="192"/>
      <c r="D851" s="192"/>
      <c r="E851" s="192"/>
      <c r="F851" s="192"/>
      <c r="G851" s="192"/>
      <c r="H851" s="192"/>
      <c r="I851" s="192"/>
      <c r="J851" s="192"/>
      <c r="K851" s="192"/>
      <c r="L851" s="192"/>
      <c r="M851" s="192"/>
      <c r="N851" s="192"/>
      <c r="O851" s="192"/>
      <c r="P851" s="192"/>
      <c r="Q851" s="192"/>
    </row>
    <row r="852" spans="2:17">
      <c r="B852" s="192"/>
      <c r="C852" s="192"/>
      <c r="D852" s="192"/>
      <c r="E852" s="192"/>
      <c r="F852" s="192"/>
      <c r="G852" s="192"/>
      <c r="H852" s="192"/>
      <c r="I852" s="192"/>
      <c r="J852" s="192"/>
      <c r="K852" s="192"/>
      <c r="L852" s="192"/>
      <c r="M852" s="192"/>
      <c r="N852" s="192"/>
      <c r="O852" s="192"/>
      <c r="P852" s="192"/>
      <c r="Q852" s="192"/>
    </row>
    <row r="853" spans="2:17">
      <c r="B853" s="192"/>
      <c r="C853" s="192"/>
      <c r="D853" s="192"/>
      <c r="E853" s="192"/>
      <c r="F853" s="192"/>
      <c r="G853" s="192"/>
      <c r="H853" s="192"/>
      <c r="I853" s="192"/>
      <c r="J853" s="192"/>
      <c r="K853" s="192"/>
      <c r="L853" s="192"/>
      <c r="M853" s="192"/>
      <c r="N853" s="192"/>
      <c r="O853" s="192"/>
      <c r="P853" s="192"/>
      <c r="Q853" s="192"/>
    </row>
    <row r="854" spans="2:17">
      <c r="B854" s="192"/>
      <c r="C854" s="192"/>
      <c r="D854" s="192"/>
      <c r="E854" s="192"/>
      <c r="F854" s="192"/>
      <c r="G854" s="192"/>
      <c r="H854" s="192"/>
      <c r="I854" s="192"/>
      <c r="J854" s="192"/>
      <c r="K854" s="192"/>
      <c r="L854" s="192"/>
      <c r="M854" s="192"/>
      <c r="N854" s="192"/>
      <c r="O854" s="192"/>
      <c r="P854" s="192"/>
      <c r="Q854" s="192"/>
    </row>
    <row r="855" spans="2:17">
      <c r="B855" s="192"/>
      <c r="C855" s="192"/>
      <c r="D855" s="192"/>
      <c r="E855" s="192"/>
      <c r="F855" s="192"/>
      <c r="G855" s="192"/>
      <c r="H855" s="192"/>
      <c r="I855" s="192"/>
      <c r="J855" s="192"/>
      <c r="K855" s="192"/>
      <c r="L855" s="192"/>
      <c r="M855" s="192"/>
      <c r="N855" s="192"/>
      <c r="O855" s="192"/>
      <c r="P855" s="192"/>
      <c r="Q855" s="192"/>
    </row>
    <row r="856" spans="2:17">
      <c r="B856" s="192"/>
      <c r="C856" s="192"/>
      <c r="D856" s="192"/>
      <c r="E856" s="192"/>
      <c r="F856" s="192"/>
      <c r="G856" s="192"/>
      <c r="H856" s="192"/>
      <c r="I856" s="192"/>
      <c r="J856" s="192"/>
      <c r="K856" s="192"/>
      <c r="L856" s="192"/>
      <c r="M856" s="192"/>
      <c r="N856" s="192"/>
      <c r="O856" s="192"/>
      <c r="P856" s="192"/>
      <c r="Q856" s="192"/>
    </row>
    <row r="857" spans="2:17">
      <c r="B857" s="192"/>
      <c r="C857" s="192"/>
      <c r="D857" s="192"/>
      <c r="E857" s="192"/>
      <c r="F857" s="192"/>
      <c r="G857" s="192"/>
      <c r="H857" s="192"/>
      <c r="I857" s="192"/>
      <c r="J857" s="192"/>
      <c r="K857" s="192"/>
      <c r="L857" s="192"/>
      <c r="M857" s="192"/>
      <c r="N857" s="192"/>
      <c r="O857" s="192"/>
      <c r="P857" s="192"/>
      <c r="Q857" s="192"/>
    </row>
    <row r="858" spans="2:17">
      <c r="B858" s="192"/>
      <c r="C858" s="192"/>
      <c r="D858" s="192"/>
      <c r="E858" s="192"/>
      <c r="F858" s="192"/>
      <c r="G858" s="192"/>
      <c r="H858" s="192"/>
      <c r="I858" s="192"/>
      <c r="J858" s="192"/>
      <c r="K858" s="192"/>
      <c r="L858" s="192"/>
      <c r="M858" s="192"/>
      <c r="N858" s="192"/>
      <c r="O858" s="192"/>
      <c r="P858" s="192"/>
      <c r="Q858" s="192"/>
    </row>
    <row r="859" spans="2:17">
      <c r="B859" s="192"/>
      <c r="C859" s="192"/>
      <c r="D859" s="192"/>
      <c r="E859" s="192"/>
      <c r="F859" s="192"/>
      <c r="G859" s="192"/>
      <c r="H859" s="192"/>
      <c r="I859" s="192"/>
      <c r="J859" s="192"/>
      <c r="K859" s="192"/>
      <c r="L859" s="192"/>
      <c r="M859" s="192"/>
      <c r="N859" s="192"/>
      <c r="O859" s="192"/>
      <c r="P859" s="192"/>
      <c r="Q859" s="192"/>
    </row>
    <row r="860" spans="2:17">
      <c r="B860" s="192"/>
      <c r="C860" s="192"/>
      <c r="D860" s="192"/>
      <c r="E860" s="192"/>
      <c r="F860" s="192"/>
      <c r="G860" s="192"/>
      <c r="H860" s="192"/>
      <c r="I860" s="192"/>
      <c r="J860" s="192"/>
      <c r="K860" s="192"/>
      <c r="L860" s="192"/>
      <c r="M860" s="192"/>
      <c r="N860" s="192"/>
      <c r="O860" s="192"/>
      <c r="P860" s="192"/>
      <c r="Q860" s="192"/>
    </row>
    <row r="861" spans="2:17">
      <c r="B861" s="192"/>
      <c r="C861" s="192"/>
      <c r="D861" s="192"/>
      <c r="E861" s="192"/>
      <c r="F861" s="192"/>
      <c r="G861" s="192"/>
      <c r="H861" s="192"/>
      <c r="I861" s="192"/>
      <c r="J861" s="192"/>
      <c r="K861" s="192"/>
      <c r="L861" s="192"/>
      <c r="M861" s="192"/>
      <c r="N861" s="192"/>
      <c r="O861" s="192"/>
      <c r="P861" s="192"/>
      <c r="Q861" s="192"/>
    </row>
    <row r="862" spans="2:17">
      <c r="B862" s="192"/>
      <c r="C862" s="192"/>
      <c r="D862" s="192"/>
      <c r="E862" s="192"/>
      <c r="F862" s="192"/>
      <c r="G862" s="192"/>
      <c r="H862" s="192"/>
      <c r="I862" s="192"/>
      <c r="J862" s="192"/>
      <c r="K862" s="192"/>
      <c r="L862" s="192"/>
      <c r="M862" s="192"/>
      <c r="N862" s="192"/>
      <c r="O862" s="192"/>
      <c r="P862" s="192"/>
      <c r="Q862" s="192"/>
    </row>
    <row r="863" spans="2:17">
      <c r="B863" s="192"/>
      <c r="C863" s="192"/>
      <c r="D863" s="192"/>
      <c r="E863" s="192"/>
      <c r="F863" s="192"/>
      <c r="G863" s="192"/>
      <c r="H863" s="192"/>
      <c r="I863" s="192"/>
      <c r="J863" s="192"/>
      <c r="K863" s="192"/>
      <c r="L863" s="192"/>
      <c r="M863" s="192"/>
      <c r="N863" s="192"/>
      <c r="O863" s="192"/>
      <c r="P863" s="192"/>
      <c r="Q863" s="192"/>
    </row>
    <row r="864" spans="2:17">
      <c r="B864" s="192"/>
      <c r="C864" s="192"/>
      <c r="D864" s="192"/>
      <c r="E864" s="192"/>
      <c r="F864" s="192"/>
      <c r="G864" s="192"/>
      <c r="H864" s="192"/>
      <c r="I864" s="192"/>
      <c r="J864" s="192"/>
      <c r="K864" s="192"/>
      <c r="L864" s="192"/>
      <c r="M864" s="192"/>
      <c r="N864" s="192"/>
      <c r="O864" s="192"/>
      <c r="P864" s="192"/>
      <c r="Q864" s="192"/>
    </row>
    <row r="865" spans="2:17">
      <c r="B865" s="192"/>
      <c r="C865" s="192"/>
      <c r="D865" s="192"/>
      <c r="E865" s="192"/>
      <c r="F865" s="192"/>
      <c r="G865" s="192"/>
      <c r="H865" s="192"/>
      <c r="I865" s="192"/>
      <c r="J865" s="192"/>
      <c r="K865" s="192"/>
      <c r="L865" s="192"/>
      <c r="M865" s="192"/>
      <c r="N865" s="192"/>
      <c r="O865" s="192"/>
      <c r="P865" s="192"/>
      <c r="Q865" s="192"/>
    </row>
    <row r="866" spans="2:17">
      <c r="B866" s="192"/>
      <c r="C866" s="192"/>
      <c r="D866" s="192"/>
      <c r="E866" s="192"/>
      <c r="F866" s="192"/>
      <c r="G866" s="192"/>
      <c r="H866" s="192"/>
      <c r="I866" s="192"/>
      <c r="J866" s="192"/>
      <c r="K866" s="192"/>
      <c r="L866" s="192"/>
      <c r="M866" s="192"/>
      <c r="N866" s="192"/>
      <c r="O866" s="192"/>
      <c r="P866" s="192"/>
      <c r="Q866" s="192"/>
    </row>
    <row r="867" spans="2:17">
      <c r="B867" s="192"/>
      <c r="C867" s="192"/>
      <c r="D867" s="192"/>
      <c r="E867" s="192"/>
      <c r="F867" s="192"/>
      <c r="G867" s="192"/>
      <c r="H867" s="192"/>
      <c r="I867" s="192"/>
      <c r="J867" s="192"/>
      <c r="K867" s="192"/>
      <c r="L867" s="192"/>
      <c r="M867" s="192"/>
      <c r="N867" s="192"/>
      <c r="O867" s="192"/>
      <c r="P867" s="192"/>
      <c r="Q867" s="192"/>
    </row>
    <row r="868" spans="2:17">
      <c r="B868" s="192"/>
      <c r="C868" s="192"/>
      <c r="D868" s="192"/>
      <c r="E868" s="192"/>
      <c r="F868" s="192"/>
      <c r="G868" s="192"/>
      <c r="H868" s="192"/>
      <c r="I868" s="192"/>
      <c r="J868" s="192"/>
      <c r="K868" s="192"/>
      <c r="L868" s="192"/>
      <c r="M868" s="192"/>
      <c r="N868" s="192"/>
      <c r="O868" s="192"/>
      <c r="P868" s="192"/>
      <c r="Q868" s="192"/>
    </row>
    <row r="869" spans="2:17">
      <c r="B869" s="192"/>
      <c r="C869" s="192"/>
      <c r="D869" s="192"/>
      <c r="E869" s="192"/>
      <c r="F869" s="192"/>
      <c r="G869" s="192"/>
      <c r="H869" s="192"/>
      <c r="I869" s="192"/>
      <c r="J869" s="192"/>
      <c r="K869" s="192"/>
      <c r="L869" s="192"/>
      <c r="M869" s="192"/>
      <c r="N869" s="192"/>
      <c r="O869" s="192"/>
      <c r="P869" s="192"/>
      <c r="Q869" s="192"/>
    </row>
    <row r="870" spans="2:17">
      <c r="B870" s="192"/>
      <c r="C870" s="192"/>
      <c r="D870" s="192"/>
      <c r="E870" s="192"/>
      <c r="F870" s="192"/>
      <c r="G870" s="192"/>
      <c r="H870" s="192"/>
      <c r="I870" s="192"/>
      <c r="J870" s="192"/>
      <c r="K870" s="192"/>
      <c r="L870" s="192"/>
      <c r="M870" s="192"/>
      <c r="N870" s="192"/>
      <c r="O870" s="192"/>
      <c r="P870" s="192"/>
      <c r="Q870" s="192"/>
    </row>
    <row r="871" spans="2:17">
      <c r="B871" s="192"/>
      <c r="C871" s="192"/>
      <c r="D871" s="192"/>
      <c r="E871" s="192"/>
      <c r="F871" s="192"/>
      <c r="G871" s="192"/>
      <c r="H871" s="192"/>
      <c r="I871" s="192"/>
      <c r="J871" s="192"/>
      <c r="K871" s="192"/>
      <c r="L871" s="192"/>
      <c r="M871" s="192"/>
      <c r="N871" s="192"/>
      <c r="O871" s="192"/>
      <c r="P871" s="192"/>
      <c r="Q871" s="192"/>
    </row>
    <row r="872" spans="2:17">
      <c r="B872" s="192"/>
      <c r="C872" s="192"/>
      <c r="D872" s="192"/>
      <c r="E872" s="192"/>
      <c r="F872" s="192"/>
      <c r="G872" s="192"/>
      <c r="H872" s="192"/>
      <c r="I872" s="192"/>
      <c r="J872" s="192"/>
      <c r="K872" s="192"/>
      <c r="L872" s="192"/>
      <c r="M872" s="192"/>
      <c r="N872" s="192"/>
      <c r="O872" s="192"/>
      <c r="P872" s="192"/>
      <c r="Q872" s="192"/>
    </row>
    <row r="873" spans="2:17">
      <c r="B873" s="192"/>
      <c r="C873" s="192"/>
      <c r="D873" s="192"/>
      <c r="E873" s="192"/>
      <c r="F873" s="192"/>
      <c r="G873" s="192"/>
      <c r="H873" s="192"/>
      <c r="I873" s="192"/>
      <c r="J873" s="192"/>
      <c r="K873" s="192"/>
      <c r="L873" s="192"/>
      <c r="M873" s="192"/>
      <c r="N873" s="192"/>
      <c r="O873" s="192"/>
      <c r="P873" s="192"/>
      <c r="Q873" s="192"/>
    </row>
    <row r="874" spans="2:17">
      <c r="B874" s="192"/>
      <c r="C874" s="192"/>
      <c r="D874" s="192"/>
      <c r="E874" s="192"/>
      <c r="F874" s="192"/>
      <c r="G874" s="192"/>
      <c r="H874" s="192"/>
      <c r="I874" s="192"/>
      <c r="J874" s="192"/>
      <c r="K874" s="192"/>
      <c r="L874" s="192"/>
      <c r="M874" s="192"/>
      <c r="N874" s="192"/>
      <c r="O874" s="192"/>
      <c r="P874" s="192"/>
      <c r="Q874" s="192"/>
    </row>
    <row r="875" spans="2:17">
      <c r="B875" s="192"/>
      <c r="C875" s="192"/>
      <c r="D875" s="192"/>
      <c r="E875" s="192"/>
      <c r="F875" s="192"/>
      <c r="G875" s="192"/>
      <c r="H875" s="192"/>
      <c r="I875" s="192"/>
      <c r="J875" s="192"/>
      <c r="K875" s="192"/>
      <c r="L875" s="192"/>
      <c r="M875" s="192"/>
      <c r="N875" s="192"/>
      <c r="O875" s="192"/>
      <c r="P875" s="192"/>
      <c r="Q875" s="192"/>
    </row>
    <row r="876" spans="2:17">
      <c r="B876" s="192"/>
      <c r="C876" s="192"/>
      <c r="D876" s="192"/>
      <c r="E876" s="192"/>
      <c r="F876" s="192"/>
      <c r="G876" s="192"/>
      <c r="H876" s="192"/>
      <c r="I876" s="192"/>
      <c r="J876" s="192"/>
      <c r="K876" s="192"/>
      <c r="L876" s="192"/>
      <c r="M876" s="192"/>
      <c r="N876" s="192"/>
      <c r="O876" s="192"/>
      <c r="P876" s="192"/>
      <c r="Q876" s="192"/>
    </row>
    <row r="877" spans="2:17">
      <c r="B877" s="192"/>
      <c r="C877" s="192"/>
      <c r="D877" s="192"/>
      <c r="E877" s="192"/>
      <c r="F877" s="192"/>
      <c r="G877" s="192"/>
      <c r="H877" s="192"/>
      <c r="I877" s="192"/>
      <c r="J877" s="192"/>
      <c r="K877" s="192"/>
      <c r="L877" s="192"/>
      <c r="M877" s="192"/>
      <c r="N877" s="192"/>
      <c r="O877" s="192"/>
      <c r="P877" s="192"/>
      <c r="Q877" s="192"/>
    </row>
    <row r="878" spans="2:17">
      <c r="B878" s="192"/>
      <c r="C878" s="192"/>
      <c r="D878" s="192"/>
      <c r="E878" s="192"/>
      <c r="F878" s="192"/>
      <c r="G878" s="192"/>
      <c r="H878" s="192"/>
      <c r="I878" s="192"/>
      <c r="J878" s="192"/>
      <c r="K878" s="192"/>
      <c r="L878" s="192"/>
      <c r="M878" s="192"/>
      <c r="N878" s="192"/>
      <c r="O878" s="192"/>
      <c r="P878" s="192"/>
      <c r="Q878" s="192"/>
    </row>
    <row r="879" spans="2:17">
      <c r="B879" s="192"/>
      <c r="C879" s="192"/>
      <c r="D879" s="192"/>
      <c r="E879" s="192"/>
      <c r="F879" s="192"/>
      <c r="G879" s="192"/>
      <c r="H879" s="192"/>
      <c r="I879" s="192"/>
      <c r="J879" s="192"/>
      <c r="K879" s="192"/>
      <c r="L879" s="192"/>
      <c r="M879" s="192"/>
      <c r="N879" s="192"/>
      <c r="O879" s="192"/>
      <c r="P879" s="192"/>
      <c r="Q879" s="192"/>
    </row>
    <row r="880" spans="2:17">
      <c r="B880" s="192"/>
      <c r="C880" s="192"/>
      <c r="D880" s="192"/>
      <c r="E880" s="192"/>
      <c r="F880" s="192"/>
      <c r="G880" s="192"/>
      <c r="H880" s="192"/>
      <c r="I880" s="192"/>
      <c r="J880" s="192"/>
      <c r="K880" s="192"/>
      <c r="L880" s="192"/>
      <c r="M880" s="192"/>
      <c r="N880" s="192"/>
      <c r="O880" s="192"/>
      <c r="P880" s="192"/>
      <c r="Q880" s="192"/>
    </row>
    <row r="881" spans="2:17">
      <c r="B881" s="192"/>
      <c r="C881" s="192"/>
      <c r="D881" s="192"/>
      <c r="E881" s="192"/>
      <c r="F881" s="192"/>
      <c r="G881" s="192"/>
      <c r="H881" s="192"/>
      <c r="I881" s="192"/>
      <c r="J881" s="192"/>
      <c r="K881" s="192"/>
      <c r="L881" s="192"/>
      <c r="M881" s="192"/>
      <c r="N881" s="192"/>
      <c r="O881" s="192"/>
      <c r="P881" s="192"/>
      <c r="Q881" s="192"/>
    </row>
    <row r="882" spans="2:17">
      <c r="B882" s="192"/>
      <c r="C882" s="192"/>
      <c r="D882" s="192"/>
      <c r="E882" s="192"/>
      <c r="F882" s="192"/>
      <c r="G882" s="192"/>
      <c r="H882" s="192"/>
      <c r="I882" s="192"/>
      <c r="J882" s="192"/>
      <c r="K882" s="192"/>
      <c r="L882" s="192"/>
      <c r="M882" s="192"/>
      <c r="N882" s="192"/>
      <c r="O882" s="192"/>
      <c r="P882" s="192"/>
      <c r="Q882" s="192"/>
    </row>
    <row r="883" spans="2:17">
      <c r="B883" s="192"/>
      <c r="C883" s="192"/>
      <c r="D883" s="192"/>
      <c r="E883" s="192"/>
      <c r="F883" s="192"/>
      <c r="G883" s="192"/>
      <c r="H883" s="192"/>
      <c r="I883" s="192"/>
      <c r="J883" s="192"/>
      <c r="K883" s="192"/>
      <c r="L883" s="192"/>
      <c r="M883" s="192"/>
      <c r="N883" s="192"/>
      <c r="O883" s="192"/>
      <c r="P883" s="192"/>
      <c r="Q883" s="192"/>
    </row>
    <row r="884" spans="2:17">
      <c r="B884" s="192"/>
      <c r="C884" s="192"/>
      <c r="D884" s="192"/>
      <c r="E884" s="192"/>
      <c r="F884" s="192"/>
      <c r="G884" s="192"/>
      <c r="H884" s="192"/>
      <c r="I884" s="192"/>
      <c r="J884" s="192"/>
      <c r="K884" s="192"/>
      <c r="L884" s="192"/>
      <c r="M884" s="192"/>
      <c r="N884" s="192"/>
      <c r="O884" s="192"/>
      <c r="P884" s="192"/>
      <c r="Q884" s="192"/>
    </row>
    <row r="885" spans="2:17">
      <c r="B885" s="192"/>
      <c r="C885" s="192"/>
      <c r="D885" s="192"/>
      <c r="E885" s="192"/>
      <c r="F885" s="192"/>
      <c r="G885" s="192"/>
      <c r="H885" s="192"/>
      <c r="I885" s="192"/>
      <c r="J885" s="192"/>
      <c r="K885" s="192"/>
      <c r="L885" s="192"/>
      <c r="M885" s="192"/>
      <c r="N885" s="192"/>
      <c r="O885" s="192"/>
      <c r="P885" s="192"/>
      <c r="Q885" s="192"/>
    </row>
    <row r="886" spans="2:17">
      <c r="B886" s="192"/>
      <c r="C886" s="192"/>
      <c r="D886" s="192"/>
      <c r="E886" s="192"/>
      <c r="F886" s="192"/>
      <c r="G886" s="192"/>
      <c r="H886" s="192"/>
      <c r="I886" s="192"/>
      <c r="J886" s="192"/>
      <c r="K886" s="192"/>
      <c r="L886" s="192"/>
      <c r="M886" s="192"/>
      <c r="N886" s="192"/>
      <c r="O886" s="192"/>
      <c r="P886" s="192"/>
      <c r="Q886" s="192"/>
    </row>
    <row r="887" spans="2:17">
      <c r="B887" s="192"/>
      <c r="C887" s="192"/>
      <c r="D887" s="192"/>
      <c r="E887" s="192"/>
      <c r="F887" s="192"/>
      <c r="G887" s="192"/>
      <c r="H887" s="192"/>
      <c r="I887" s="192"/>
      <c r="J887" s="192"/>
      <c r="K887" s="192"/>
      <c r="L887" s="192"/>
      <c r="M887" s="192"/>
      <c r="N887" s="192"/>
      <c r="O887" s="192"/>
      <c r="P887" s="192"/>
      <c r="Q887" s="192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B4946-DD4E-47A2-82E7-FB72D335677E}">
  <dimension ref="A1:L52"/>
  <sheetViews>
    <sheetView workbookViewId="0">
      <selection activeCell="G20" sqref="G20"/>
    </sheetView>
  </sheetViews>
  <sheetFormatPr defaultRowHeight="13.8"/>
  <cols>
    <col min="1" max="1" width="23.109375" style="191" bestFit="1" customWidth="1"/>
    <col min="2" max="2" width="23.6640625" style="191" bestFit="1" customWidth="1"/>
    <col min="3" max="3" width="8.88671875" style="184"/>
    <col min="4" max="4" width="27.6640625" style="184" bestFit="1" customWidth="1"/>
    <col min="5" max="5" width="14" style="184" bestFit="1" customWidth="1"/>
    <col min="6" max="8" width="8.88671875" style="184"/>
    <col min="9" max="9" width="8.6640625" style="184" customWidth="1"/>
    <col min="10" max="10" width="16.21875" style="184" bestFit="1" customWidth="1"/>
    <col min="11" max="11" width="11.109375" style="184" bestFit="1" customWidth="1"/>
    <col min="12" max="12" width="12.6640625" style="184" bestFit="1" customWidth="1"/>
    <col min="13" max="16384" width="8.88671875" style="184"/>
  </cols>
  <sheetData>
    <row r="1" spans="1:12" ht="14.4" thickBot="1">
      <c r="A1" s="209" t="s">
        <v>321</v>
      </c>
      <c r="B1" s="209" t="s">
        <v>320</v>
      </c>
      <c r="D1" s="344" t="s">
        <v>319</v>
      </c>
      <c r="E1" s="345"/>
    </row>
    <row r="2" spans="1:12" ht="14.4" thickBot="1">
      <c r="A2" s="191">
        <v>25</v>
      </c>
      <c r="B2" s="191">
        <v>24</v>
      </c>
      <c r="D2" s="206" t="s">
        <v>318</v>
      </c>
      <c r="E2" s="207">
        <v>0.87223799924651968</v>
      </c>
      <c r="J2" s="341" t="s">
        <v>317</v>
      </c>
      <c r="K2" s="342"/>
      <c r="L2" s="343"/>
    </row>
    <row r="3" spans="1:12">
      <c r="A3" s="191">
        <v>29</v>
      </c>
      <c r="B3" s="191">
        <v>33</v>
      </c>
      <c r="J3" s="202"/>
      <c r="L3" s="201"/>
    </row>
    <row r="4" spans="1:12" ht="14.4" thickBot="1">
      <c r="A4" s="191">
        <v>31</v>
      </c>
      <c r="B4" s="191">
        <v>26</v>
      </c>
      <c r="J4" s="202"/>
      <c r="K4" s="184" t="s">
        <v>312</v>
      </c>
      <c r="L4" s="203">
        <v>0.854482937</v>
      </c>
    </row>
    <row r="5" spans="1:12">
      <c r="A5" s="191">
        <v>18</v>
      </c>
      <c r="B5" s="191">
        <v>24</v>
      </c>
      <c r="D5" s="344" t="s">
        <v>201</v>
      </c>
      <c r="E5" s="346"/>
      <c r="F5" s="345"/>
      <c r="J5" s="202"/>
      <c r="K5" s="184" t="s">
        <v>311</v>
      </c>
      <c r="L5" s="203">
        <f>1-L4</f>
        <v>0.145517063</v>
      </c>
    </row>
    <row r="6" spans="1:12">
      <c r="A6" s="191">
        <v>23</v>
      </c>
      <c r="B6" s="191">
        <v>22</v>
      </c>
      <c r="D6" s="202" t="s">
        <v>316</v>
      </c>
      <c r="E6" s="184" t="s">
        <v>314</v>
      </c>
      <c r="F6" s="201">
        <v>0.97940000000000005</v>
      </c>
      <c r="J6" s="202"/>
      <c r="K6" s="184" t="s">
        <v>310</v>
      </c>
      <c r="L6" s="203">
        <f>1-L4</f>
        <v>0.145517063</v>
      </c>
    </row>
    <row r="7" spans="1:12" ht="14.4" thickBot="1">
      <c r="A7" s="191">
        <v>22</v>
      </c>
      <c r="B7" s="191">
        <v>23</v>
      </c>
      <c r="D7" s="206" t="s">
        <v>315</v>
      </c>
      <c r="E7" s="205" t="s">
        <v>314</v>
      </c>
      <c r="F7" s="204">
        <v>0.97660000000000002</v>
      </c>
      <c r="J7" s="202"/>
      <c r="K7" s="184" t="s">
        <v>309</v>
      </c>
      <c r="L7" s="201">
        <f>SQRT(L6)</f>
        <v>0.38146698808678059</v>
      </c>
    </row>
    <row r="8" spans="1:12">
      <c r="A8" s="191">
        <v>38</v>
      </c>
      <c r="B8" s="191">
        <v>36</v>
      </c>
      <c r="J8" s="202"/>
      <c r="K8" s="184" t="s">
        <v>308</v>
      </c>
      <c r="L8" s="201">
        <f>_xlfn.STDEV.S(A:A)</f>
        <v>7.4052975208663305</v>
      </c>
    </row>
    <row r="9" spans="1:12" ht="14.4" thickBot="1">
      <c r="A9" s="191">
        <v>24</v>
      </c>
      <c r="B9" s="191">
        <v>21</v>
      </c>
      <c r="J9" s="210" t="s">
        <v>307</v>
      </c>
      <c r="K9" s="211" t="s">
        <v>306</v>
      </c>
      <c r="L9" s="212">
        <f>L8*L7</f>
        <v>2.8248765411713825</v>
      </c>
    </row>
    <row r="10" spans="1:12">
      <c r="A10" s="191">
        <v>28</v>
      </c>
      <c r="B10" s="191">
        <v>25</v>
      </c>
    </row>
    <row r="11" spans="1:12" ht="14.4" thickBot="1">
      <c r="A11" s="191">
        <v>14</v>
      </c>
      <c r="B11" s="191">
        <v>13</v>
      </c>
    </row>
    <row r="12" spans="1:12">
      <c r="A12" s="191">
        <v>36</v>
      </c>
      <c r="B12" s="191">
        <v>37</v>
      </c>
      <c r="J12" s="341" t="s">
        <v>313</v>
      </c>
      <c r="K12" s="342"/>
      <c r="L12" s="343"/>
    </row>
    <row r="13" spans="1:12">
      <c r="A13" s="191">
        <v>17</v>
      </c>
      <c r="B13" s="191">
        <v>17</v>
      </c>
      <c r="J13" s="202"/>
      <c r="L13" s="201"/>
    </row>
    <row r="14" spans="1:12">
      <c r="A14" s="191">
        <v>20</v>
      </c>
      <c r="B14" s="191">
        <v>16</v>
      </c>
      <c r="J14" s="202"/>
      <c r="K14" s="184" t="s">
        <v>312</v>
      </c>
      <c r="L14" s="208">
        <v>0.854482937</v>
      </c>
    </row>
    <row r="15" spans="1:12">
      <c r="A15" s="191">
        <v>32</v>
      </c>
      <c r="B15" s="191">
        <v>36</v>
      </c>
      <c r="J15" s="202"/>
      <c r="K15" s="184" t="s">
        <v>311</v>
      </c>
      <c r="L15" s="208">
        <f>1-L14</f>
        <v>0.145517063</v>
      </c>
    </row>
    <row r="16" spans="1:12">
      <c r="A16" s="191">
        <v>14</v>
      </c>
      <c r="B16" s="191">
        <v>15</v>
      </c>
      <c r="J16" s="202"/>
      <c r="K16" s="184" t="s">
        <v>310</v>
      </c>
      <c r="L16" s="208">
        <f>1-L14</f>
        <v>0.145517063</v>
      </c>
    </row>
    <row r="17" spans="1:12">
      <c r="A17" s="191">
        <v>21</v>
      </c>
      <c r="B17" s="191">
        <v>21</v>
      </c>
      <c r="J17" s="202"/>
      <c r="K17" s="184" t="s">
        <v>309</v>
      </c>
      <c r="L17" s="201">
        <f>SQRT(L16)</f>
        <v>0.38146698808678059</v>
      </c>
    </row>
    <row r="18" spans="1:12">
      <c r="A18" s="191">
        <v>40</v>
      </c>
      <c r="B18" s="191">
        <v>40</v>
      </c>
      <c r="J18" s="202"/>
      <c r="K18" s="184" t="s">
        <v>308</v>
      </c>
      <c r="L18" s="201">
        <f>_xlfn.STDEV.S(B:B)</f>
        <v>7.1561299651719157</v>
      </c>
    </row>
    <row r="19" spans="1:12" ht="14.4" thickBot="1">
      <c r="A19" s="191">
        <v>27</v>
      </c>
      <c r="B19" s="191">
        <v>25</v>
      </c>
      <c r="J19" s="210" t="s">
        <v>307</v>
      </c>
      <c r="K19" s="211" t="s">
        <v>306</v>
      </c>
      <c r="L19" s="212">
        <f>L18*L17</f>
        <v>2.7298273441716887</v>
      </c>
    </row>
    <row r="20" spans="1:12">
      <c r="A20" s="191">
        <v>23</v>
      </c>
      <c r="B20" s="191">
        <v>26</v>
      </c>
    </row>
    <row r="21" spans="1:12">
      <c r="A21" s="191">
        <v>24</v>
      </c>
      <c r="B21" s="191">
        <v>27</v>
      </c>
    </row>
    <row r="22" spans="1:12">
      <c r="A22" s="191">
        <v>12</v>
      </c>
      <c r="B22" s="191">
        <v>12</v>
      </c>
    </row>
    <row r="23" spans="1:12">
      <c r="A23" s="191">
        <v>9</v>
      </c>
      <c r="B23" s="191">
        <v>10</v>
      </c>
    </row>
    <row r="24" spans="1:12">
      <c r="A24" s="191">
        <v>18</v>
      </c>
      <c r="B24" s="191">
        <v>18</v>
      </c>
    </row>
    <row r="25" spans="1:12">
      <c r="A25" s="191">
        <v>19</v>
      </c>
      <c r="B25" s="191">
        <v>16</v>
      </c>
    </row>
    <row r="26" spans="1:12">
      <c r="A26" s="191">
        <v>30</v>
      </c>
      <c r="B26" s="191">
        <v>22</v>
      </c>
    </row>
    <row r="27" spans="1:12">
      <c r="A27" s="191">
        <v>21</v>
      </c>
      <c r="B27" s="191">
        <v>19</v>
      </c>
    </row>
    <row r="28" spans="1:12">
      <c r="A28" s="191">
        <v>15</v>
      </c>
      <c r="B28" s="191">
        <v>19</v>
      </c>
    </row>
    <row r="29" spans="1:12">
      <c r="A29" s="191">
        <v>16</v>
      </c>
      <c r="B29" s="191">
        <v>18</v>
      </c>
    </row>
    <row r="30" spans="1:12">
      <c r="A30" s="191">
        <v>23</v>
      </c>
      <c r="B30" s="191">
        <v>25</v>
      </c>
    </row>
    <row r="31" spans="1:12">
      <c r="A31" s="191">
        <v>13</v>
      </c>
      <c r="B31" s="191">
        <v>19</v>
      </c>
    </row>
    <row r="32" spans="1:12">
      <c r="A32" s="191">
        <v>11</v>
      </c>
      <c r="B32" s="191">
        <v>24</v>
      </c>
    </row>
    <row r="33" spans="1:2">
      <c r="A33" s="191">
        <v>12</v>
      </c>
      <c r="B33" s="191">
        <v>16</v>
      </c>
    </row>
    <row r="34" spans="1:2">
      <c r="A34" s="191">
        <v>18</v>
      </c>
      <c r="B34" s="191">
        <v>25</v>
      </c>
    </row>
    <row r="35" spans="1:2">
      <c r="A35" s="191">
        <v>13</v>
      </c>
      <c r="B35" s="191">
        <v>17</v>
      </c>
    </row>
    <row r="36" spans="1:2">
      <c r="A36" s="191">
        <v>26</v>
      </c>
      <c r="B36" s="191">
        <v>27</v>
      </c>
    </row>
    <row r="37" spans="1:2">
      <c r="A37" s="191">
        <v>14</v>
      </c>
      <c r="B37" s="191">
        <v>14</v>
      </c>
    </row>
    <row r="38" spans="1:2">
      <c r="A38" s="191">
        <v>26</v>
      </c>
      <c r="B38" s="191">
        <v>27</v>
      </c>
    </row>
    <row r="39" spans="1:2">
      <c r="A39" s="191">
        <v>18</v>
      </c>
      <c r="B39" s="191">
        <v>23</v>
      </c>
    </row>
    <row r="40" spans="1:2">
      <c r="A40" s="191">
        <v>25</v>
      </c>
      <c r="B40" s="191">
        <v>26</v>
      </c>
    </row>
    <row r="41" spans="1:2">
      <c r="A41" s="191">
        <v>13</v>
      </c>
      <c r="B41" s="191">
        <v>17</v>
      </c>
    </row>
    <row r="42" spans="1:2">
      <c r="A42" s="191">
        <v>26</v>
      </c>
      <c r="B42" s="191">
        <v>27</v>
      </c>
    </row>
    <row r="43" spans="1:2">
      <c r="A43" s="191">
        <v>23</v>
      </c>
      <c r="B43" s="191">
        <v>21</v>
      </c>
    </row>
    <row r="44" spans="1:2">
      <c r="A44" s="191">
        <v>21</v>
      </c>
      <c r="B44" s="191">
        <v>24</v>
      </c>
    </row>
    <row r="45" spans="1:2">
      <c r="A45" s="191">
        <v>26</v>
      </c>
      <c r="B45" s="191">
        <v>33</v>
      </c>
    </row>
    <row r="46" spans="1:2">
      <c r="A46" s="191">
        <v>22</v>
      </c>
      <c r="B46" s="191">
        <v>28</v>
      </c>
    </row>
    <row r="47" spans="1:2">
      <c r="A47" s="191">
        <v>34</v>
      </c>
      <c r="B47" s="191">
        <v>31</v>
      </c>
    </row>
    <row r="48" spans="1:2">
      <c r="A48" s="191">
        <v>30</v>
      </c>
      <c r="B48" s="191">
        <v>31</v>
      </c>
    </row>
    <row r="49" spans="1:2">
      <c r="A49" s="191">
        <v>27</v>
      </c>
      <c r="B49" s="191">
        <v>28</v>
      </c>
    </row>
    <row r="50" spans="1:2">
      <c r="A50" s="191">
        <v>34</v>
      </c>
      <c r="B50" s="191">
        <v>41</v>
      </c>
    </row>
    <row r="51" spans="1:2">
      <c r="A51" s="191">
        <v>28</v>
      </c>
      <c r="B51" s="191">
        <v>31</v>
      </c>
    </row>
    <row r="52" spans="1:2">
      <c r="A52" s="191">
        <v>25</v>
      </c>
      <c r="B52" s="191">
        <v>23</v>
      </c>
    </row>
  </sheetData>
  <mergeCells count="4">
    <mergeCell ref="J12:L12"/>
    <mergeCell ref="J2:L2"/>
    <mergeCell ref="D1:E1"/>
    <mergeCell ref="D5:F5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</vt:i4>
      </vt:variant>
    </vt:vector>
  </HeadingPairs>
  <TitlesOfParts>
    <vt:vector size="17" baseType="lpstr">
      <vt:lpstr>Vyčištěná data</vt:lpstr>
      <vt:lpstr>Obecné info</vt:lpstr>
      <vt:lpstr>Test</vt:lpstr>
      <vt:lpstr>Retest</vt:lpstr>
      <vt:lpstr>Faktorová analýza</vt:lpstr>
      <vt:lpstr>Popisné charakteristiky položek</vt:lpstr>
      <vt:lpstr>Item Total Correlation</vt:lpstr>
      <vt:lpstr>Reliabilita</vt:lpstr>
      <vt:lpstr>Reliabilita Test-retest</vt:lpstr>
      <vt:lpstr>Validita - test</vt:lpstr>
      <vt:lpstr>Validita - retest</vt:lpstr>
      <vt:lpstr>Prediktivní validita</vt:lpstr>
      <vt:lpstr>Souběžná validita</vt:lpstr>
      <vt:lpstr>Příprava pro normy</vt:lpstr>
      <vt:lpstr>Počítání norem</vt:lpstr>
      <vt:lpstr>Normy</vt:lpstr>
      <vt:lpstr>Komentáře respondentů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PC</dc:creator>
  <cp:lastModifiedBy>HP PC</cp:lastModifiedBy>
  <dcterms:created xsi:type="dcterms:W3CDTF">2020-11-22T01:02:39Z</dcterms:created>
  <dcterms:modified xsi:type="dcterms:W3CDTF">2020-12-17T08:44:57Z</dcterms:modified>
</cp:coreProperties>
</file>